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47125E1E-78A0-4B22-BEB2-B7B4FA234C6F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5" i="8" l="1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G254" i="107" s="1"/>
  <c r="J254" i="107" s="1"/>
  <c r="E255" i="107"/>
  <c r="G255" i="107" s="1"/>
  <c r="J255" i="107" s="1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5" i="107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5" i="106"/>
  <c r="F249" i="8"/>
  <c r="F250" i="8"/>
  <c r="F251" i="8"/>
  <c r="F252" i="8"/>
  <c r="F253" i="8"/>
  <c r="F254" i="8"/>
  <c r="G254" i="8" s="1"/>
  <c r="F255" i="8"/>
  <c r="F256" i="8"/>
  <c r="F257" i="8"/>
  <c r="K250" i="8"/>
  <c r="K251" i="8"/>
  <c r="K252" i="8"/>
  <c r="K253" i="8"/>
  <c r="K254" i="8"/>
  <c r="K255" i="8"/>
  <c r="K256" i="8"/>
  <c r="K257" i="8"/>
  <c r="E256" i="8"/>
  <c r="E255" i="8"/>
  <c r="E254" i="8"/>
  <c r="E253" i="8"/>
  <c r="G256" i="107"/>
  <c r="J256" i="107" s="1"/>
  <c r="G253" i="107"/>
  <c r="J253" i="107" s="1"/>
  <c r="G256" i="106"/>
  <c r="J256" i="106" s="1"/>
  <c r="G255" i="106"/>
  <c r="J255" i="106" s="1"/>
  <c r="G254" i="106"/>
  <c r="J254" i="106" s="1"/>
  <c r="G253" i="106"/>
  <c r="J253" i="106" s="1"/>
  <c r="J254" i="8" l="1"/>
  <c r="G255" i="8"/>
  <c r="J255" i="8" s="1"/>
  <c r="G253" i="8"/>
  <c r="J253" i="8" s="1"/>
  <c r="G256" i="8"/>
  <c r="J256" i="8" s="1"/>
  <c r="E16" i="105" l="1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6" i="105"/>
  <c r="E7" i="105"/>
  <c r="E8" i="105"/>
  <c r="E9" i="105"/>
  <c r="E10" i="105"/>
  <c r="E11" i="105"/>
  <c r="E12" i="105"/>
  <c r="E13" i="105"/>
  <c r="E14" i="105"/>
  <c r="E15" i="105"/>
  <c r="E5" i="105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5" i="104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5" i="103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5" i="102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6" i="101"/>
  <c r="E7" i="101"/>
  <c r="E8" i="101"/>
  <c r="E9" i="101"/>
  <c r="E10" i="101"/>
  <c r="E11" i="101"/>
  <c r="E12" i="101"/>
  <c r="E13" i="101"/>
  <c r="E14" i="101"/>
  <c r="E15" i="101"/>
  <c r="E5" i="101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5" i="100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6" i="99"/>
  <c r="E7" i="99"/>
  <c r="E8" i="99"/>
  <c r="E9" i="99"/>
  <c r="E10" i="99"/>
  <c r="E11" i="99"/>
  <c r="E12" i="99"/>
  <c r="E13" i="99"/>
  <c r="E14" i="99"/>
  <c r="E15" i="99"/>
  <c r="E16" i="99"/>
  <c r="E5" i="99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6" i="97"/>
  <c r="E7" i="97"/>
  <c r="E8" i="97"/>
  <c r="E9" i="97"/>
  <c r="E10" i="97"/>
  <c r="E11" i="97"/>
  <c r="E12" i="97"/>
  <c r="E13" i="97"/>
  <c r="E14" i="97"/>
  <c r="E15" i="97"/>
  <c r="E16" i="97"/>
  <c r="E5" i="97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5" i="96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5" i="95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6" i="94"/>
  <c r="E7" i="94"/>
  <c r="E8" i="94"/>
  <c r="E9" i="94"/>
  <c r="E10" i="94"/>
  <c r="E11" i="94"/>
  <c r="E12" i="94"/>
  <c r="E13" i="94"/>
  <c r="E14" i="94"/>
  <c r="E15" i="94"/>
  <c r="E16" i="94"/>
  <c r="E5" i="94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G251" i="93" s="1"/>
  <c r="J251" i="93" s="1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P92" i="92"/>
  <c r="P93" i="92"/>
  <c r="P94" i="92"/>
  <c r="P95" i="92"/>
  <c r="P96" i="92"/>
  <c r="P97" i="92"/>
  <c r="P98" i="92"/>
  <c r="P99" i="92"/>
  <c r="P100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5" i="92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5" i="91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5" i="90"/>
  <c r="AC6" i="8"/>
  <c r="AC7" i="8"/>
  <c r="AC8" i="8"/>
  <c r="AC9" i="8"/>
  <c r="AC10" i="8"/>
  <c r="AC11" i="8"/>
  <c r="AC12" i="8"/>
  <c r="AC13" i="8"/>
  <c r="AC14" i="8"/>
  <c r="AC15" i="8"/>
  <c r="AC16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F25" i="8"/>
  <c r="F26" i="8"/>
  <c r="F27" i="8"/>
  <c r="F28" i="8"/>
  <c r="F29" i="8"/>
  <c r="G29" i="8" s="1"/>
  <c r="F30" i="8"/>
  <c r="F31" i="8"/>
  <c r="G31" i="8" s="1"/>
  <c r="F32" i="8"/>
  <c r="F33" i="8"/>
  <c r="F34" i="8"/>
  <c r="F35" i="8"/>
  <c r="F36" i="8"/>
  <c r="F37" i="8"/>
  <c r="F38" i="8"/>
  <c r="G38" i="8" s="1"/>
  <c r="F39" i="8"/>
  <c r="G39" i="8" s="1"/>
  <c r="F40" i="8"/>
  <c r="F41" i="8"/>
  <c r="F42" i="8"/>
  <c r="F43" i="8"/>
  <c r="F44" i="8"/>
  <c r="F45" i="8"/>
  <c r="F46" i="8"/>
  <c r="F47" i="8"/>
  <c r="G47" i="8" s="1"/>
  <c r="F48" i="8"/>
  <c r="F49" i="8"/>
  <c r="F50" i="8"/>
  <c r="F51" i="8"/>
  <c r="G51" i="8" s="1"/>
  <c r="F52" i="8"/>
  <c r="F53" i="8"/>
  <c r="F54" i="8"/>
  <c r="F55" i="8"/>
  <c r="G55" i="8" s="1"/>
  <c r="F56" i="8"/>
  <c r="F57" i="8"/>
  <c r="F58" i="8"/>
  <c r="F59" i="8"/>
  <c r="G59" i="8" s="1"/>
  <c r="F60" i="8"/>
  <c r="F61" i="8"/>
  <c r="F62" i="8"/>
  <c r="F63" i="8"/>
  <c r="G63" i="8" s="1"/>
  <c r="F64" i="8"/>
  <c r="F65" i="8"/>
  <c r="G65" i="8" s="1"/>
  <c r="F66" i="8"/>
  <c r="F67" i="8"/>
  <c r="F68" i="8"/>
  <c r="F69" i="8"/>
  <c r="F70" i="8"/>
  <c r="F71" i="8"/>
  <c r="G71" i="8" s="1"/>
  <c r="F72" i="8"/>
  <c r="F73" i="8"/>
  <c r="F74" i="8"/>
  <c r="F75" i="8"/>
  <c r="G75" i="8" s="1"/>
  <c r="F76" i="8"/>
  <c r="F77" i="8"/>
  <c r="G77" i="8" s="1"/>
  <c r="F78" i="8"/>
  <c r="G78" i="8" s="1"/>
  <c r="F79" i="8"/>
  <c r="G79" i="8" s="1"/>
  <c r="F80" i="8"/>
  <c r="G80" i="8" s="1"/>
  <c r="F81" i="8"/>
  <c r="F82" i="8"/>
  <c r="F83" i="8"/>
  <c r="F84" i="8"/>
  <c r="G84" i="8" s="1"/>
  <c r="F85" i="8"/>
  <c r="F86" i="8"/>
  <c r="G86" i="8" s="1"/>
  <c r="F87" i="8"/>
  <c r="G87" i="8" s="1"/>
  <c r="F88" i="8"/>
  <c r="F89" i="8"/>
  <c r="F90" i="8"/>
  <c r="F91" i="8"/>
  <c r="F92" i="8"/>
  <c r="F93" i="8"/>
  <c r="F94" i="8"/>
  <c r="F95" i="8"/>
  <c r="G95" i="8" s="1"/>
  <c r="F96" i="8"/>
  <c r="F97" i="8"/>
  <c r="F98" i="8"/>
  <c r="F99" i="8"/>
  <c r="F100" i="8"/>
  <c r="F101" i="8"/>
  <c r="F102" i="8"/>
  <c r="F103" i="8"/>
  <c r="G103" i="8" s="1"/>
  <c r="F104" i="8"/>
  <c r="F105" i="8"/>
  <c r="F106" i="8"/>
  <c r="F107" i="8"/>
  <c r="F108" i="8"/>
  <c r="F109" i="8"/>
  <c r="F110" i="8"/>
  <c r="F111" i="8"/>
  <c r="G111" i="8" s="1"/>
  <c r="F112" i="8"/>
  <c r="F113" i="8"/>
  <c r="F114" i="8"/>
  <c r="F115" i="8"/>
  <c r="F116" i="8"/>
  <c r="F117" i="8"/>
  <c r="F118" i="8"/>
  <c r="F119" i="8"/>
  <c r="G119" i="8" s="1"/>
  <c r="F120" i="8"/>
  <c r="F121" i="8"/>
  <c r="F122" i="8"/>
  <c r="F123" i="8"/>
  <c r="G123" i="8" s="1"/>
  <c r="F124" i="8"/>
  <c r="F125" i="8"/>
  <c r="F126" i="8"/>
  <c r="F127" i="8"/>
  <c r="G127" i="8" s="1"/>
  <c r="F128" i="8"/>
  <c r="F129" i="8"/>
  <c r="G129" i="8" s="1"/>
  <c r="F130" i="8"/>
  <c r="F131" i="8"/>
  <c r="F132" i="8"/>
  <c r="G132" i="8" s="1"/>
  <c r="F133" i="8"/>
  <c r="G133" i="8" s="1"/>
  <c r="F134" i="8"/>
  <c r="G134" i="8" s="1"/>
  <c r="F135" i="8"/>
  <c r="G135" i="8" s="1"/>
  <c r="F136" i="8"/>
  <c r="F137" i="8"/>
  <c r="F138" i="8"/>
  <c r="F139" i="8"/>
  <c r="F140" i="8"/>
  <c r="F141" i="8"/>
  <c r="F142" i="8"/>
  <c r="G142" i="8" s="1"/>
  <c r="F143" i="8"/>
  <c r="G143" i="8" s="1"/>
  <c r="F144" i="8"/>
  <c r="F145" i="8"/>
  <c r="F146" i="8"/>
  <c r="F147" i="8"/>
  <c r="F148" i="8"/>
  <c r="F149" i="8"/>
  <c r="F150" i="8"/>
  <c r="G150" i="8" s="1"/>
  <c r="F151" i="8"/>
  <c r="G151" i="8" s="1"/>
  <c r="F152" i="8"/>
  <c r="F153" i="8"/>
  <c r="F154" i="8"/>
  <c r="F155" i="8"/>
  <c r="G155" i="8" s="1"/>
  <c r="F156" i="8"/>
  <c r="F157" i="8"/>
  <c r="F158" i="8"/>
  <c r="G158" i="8" s="1"/>
  <c r="F159" i="8"/>
  <c r="G159" i="8" s="1"/>
  <c r="F160" i="8"/>
  <c r="F161" i="8"/>
  <c r="F162" i="8"/>
  <c r="G162" i="8" s="1"/>
  <c r="F163" i="8"/>
  <c r="F164" i="8"/>
  <c r="G164" i="8" s="1"/>
  <c r="F165" i="8"/>
  <c r="F166" i="8"/>
  <c r="G166" i="8" s="1"/>
  <c r="F167" i="8"/>
  <c r="G167" i="8" s="1"/>
  <c r="F168" i="8"/>
  <c r="F169" i="8"/>
  <c r="F170" i="8"/>
  <c r="F171" i="8"/>
  <c r="F172" i="8"/>
  <c r="F173" i="8"/>
  <c r="F174" i="8"/>
  <c r="G174" i="8" s="1"/>
  <c r="F175" i="8"/>
  <c r="G175" i="8" s="1"/>
  <c r="F176" i="8"/>
  <c r="F177" i="8"/>
  <c r="F178" i="8"/>
  <c r="F179" i="8"/>
  <c r="F180" i="8"/>
  <c r="F181" i="8"/>
  <c r="F182" i="8"/>
  <c r="G182" i="8" s="1"/>
  <c r="F183" i="8"/>
  <c r="G183" i="8" s="1"/>
  <c r="F184" i="8"/>
  <c r="F185" i="8"/>
  <c r="F186" i="8"/>
  <c r="F187" i="8"/>
  <c r="G187" i="8" s="1"/>
  <c r="F188" i="8"/>
  <c r="F189" i="8"/>
  <c r="F190" i="8"/>
  <c r="G190" i="8" s="1"/>
  <c r="F191" i="8"/>
  <c r="G191" i="8" s="1"/>
  <c r="F192" i="8"/>
  <c r="F193" i="8"/>
  <c r="F194" i="8"/>
  <c r="G194" i="8" s="1"/>
  <c r="F195" i="8"/>
  <c r="F196" i="8"/>
  <c r="F197" i="8"/>
  <c r="F198" i="8"/>
  <c r="G198" i="8" s="1"/>
  <c r="F199" i="8"/>
  <c r="G199" i="8" s="1"/>
  <c r="F200" i="8"/>
  <c r="F201" i="8"/>
  <c r="F202" i="8"/>
  <c r="F203" i="8"/>
  <c r="F204" i="8"/>
  <c r="F205" i="8"/>
  <c r="F206" i="8"/>
  <c r="G206" i="8" s="1"/>
  <c r="F207" i="8"/>
  <c r="G207" i="8" s="1"/>
  <c r="F208" i="8"/>
  <c r="F209" i="8"/>
  <c r="F210" i="8"/>
  <c r="F211" i="8"/>
  <c r="F212" i="8"/>
  <c r="F213" i="8"/>
  <c r="F214" i="8"/>
  <c r="G214" i="8" s="1"/>
  <c r="F215" i="8"/>
  <c r="G215" i="8" s="1"/>
  <c r="F216" i="8"/>
  <c r="F217" i="8"/>
  <c r="F218" i="8"/>
  <c r="F219" i="8"/>
  <c r="G219" i="8" s="1"/>
  <c r="F220" i="8"/>
  <c r="F221" i="8"/>
  <c r="F222" i="8"/>
  <c r="G222" i="8" s="1"/>
  <c r="F223" i="8"/>
  <c r="G223" i="8" s="1"/>
  <c r="F224" i="8"/>
  <c r="F225" i="8"/>
  <c r="F226" i="8"/>
  <c r="F227" i="8"/>
  <c r="F228" i="8"/>
  <c r="F229" i="8"/>
  <c r="F230" i="8"/>
  <c r="G230" i="8" s="1"/>
  <c r="F231" i="8"/>
  <c r="G231" i="8" s="1"/>
  <c r="F232" i="8"/>
  <c r="F233" i="8"/>
  <c r="F234" i="8"/>
  <c r="F235" i="8"/>
  <c r="F236" i="8"/>
  <c r="F237" i="8"/>
  <c r="F238" i="8"/>
  <c r="G238" i="8" s="1"/>
  <c r="F239" i="8"/>
  <c r="G239" i="8" s="1"/>
  <c r="F240" i="8"/>
  <c r="F241" i="8"/>
  <c r="F242" i="8"/>
  <c r="F243" i="8"/>
  <c r="F244" i="8"/>
  <c r="F245" i="8"/>
  <c r="F246" i="8"/>
  <c r="G246" i="8" s="1"/>
  <c r="F247" i="8"/>
  <c r="G247" i="8" s="1"/>
  <c r="F248" i="8"/>
  <c r="G251" i="8"/>
  <c r="F6" i="8"/>
  <c r="F7" i="8"/>
  <c r="G7" i="8" s="1"/>
  <c r="F8" i="8"/>
  <c r="F9" i="8"/>
  <c r="F10" i="8"/>
  <c r="F11" i="8"/>
  <c r="G11" i="8" s="1"/>
  <c r="F12" i="8"/>
  <c r="F13" i="8"/>
  <c r="G13" i="8" s="1"/>
  <c r="F14" i="8"/>
  <c r="F15" i="8"/>
  <c r="F16" i="8"/>
  <c r="F17" i="8"/>
  <c r="G17" i="8" s="1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6" i="87"/>
  <c r="E7" i="87"/>
  <c r="E8" i="87"/>
  <c r="E9" i="87"/>
  <c r="E10" i="87"/>
  <c r="E11" i="87"/>
  <c r="E12" i="87"/>
  <c r="E13" i="87"/>
  <c r="E14" i="87"/>
  <c r="E15" i="87"/>
  <c r="E5" i="87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5" i="86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5" i="85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5" i="84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5" i="83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G251" i="82" s="1"/>
  <c r="J251" i="82" s="1"/>
  <c r="E252" i="82"/>
  <c r="E253" i="82"/>
  <c r="E254" i="82"/>
  <c r="E255" i="82"/>
  <c r="E256" i="82"/>
  <c r="E257" i="82"/>
  <c r="E258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5" i="81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6" i="80"/>
  <c r="E7" i="80"/>
  <c r="E8" i="80"/>
  <c r="E9" i="80"/>
  <c r="E10" i="80"/>
  <c r="E11" i="80"/>
  <c r="E12" i="80"/>
  <c r="E13" i="80"/>
  <c r="E14" i="80"/>
  <c r="E15" i="80"/>
  <c r="E16" i="80"/>
  <c r="E5" i="80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G252" i="79" s="1"/>
  <c r="J252" i="79" s="1"/>
  <c r="E253" i="79"/>
  <c r="E254" i="79"/>
  <c r="E255" i="79"/>
  <c r="E256" i="79"/>
  <c r="E257" i="79"/>
  <c r="E6" i="79"/>
  <c r="E7" i="79"/>
  <c r="E8" i="79"/>
  <c r="E9" i="79"/>
  <c r="E10" i="79"/>
  <c r="E11" i="79"/>
  <c r="E12" i="79"/>
  <c r="E13" i="79"/>
  <c r="E14" i="79"/>
  <c r="E15" i="79"/>
  <c r="E5" i="79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G251" i="78" s="1"/>
  <c r="J251" i="78" s="1"/>
  <c r="E252" i="78"/>
  <c r="G252" i="78" s="1"/>
  <c r="J252" i="78" s="1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5" i="78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5" i="77"/>
  <c r="G251" i="79"/>
  <c r="J251" i="79" s="1"/>
  <c r="G252" i="80"/>
  <c r="J252" i="80" s="1"/>
  <c r="G251" i="80"/>
  <c r="J251" i="80" s="1"/>
  <c r="G252" i="81"/>
  <c r="J252" i="81" s="1"/>
  <c r="G251" i="81"/>
  <c r="J251" i="81" s="1"/>
  <c r="G252" i="82"/>
  <c r="J252" i="82" s="1"/>
  <c r="J252" i="83"/>
  <c r="G252" i="83"/>
  <c r="G251" i="83"/>
  <c r="J251" i="83" s="1"/>
  <c r="G252" i="84"/>
  <c r="J252" i="84" s="1"/>
  <c r="G251" i="84"/>
  <c r="J251" i="84" s="1"/>
  <c r="G252" i="85"/>
  <c r="J252" i="85" s="1"/>
  <c r="G251" i="85"/>
  <c r="J251" i="85" s="1"/>
  <c r="G252" i="86"/>
  <c r="J252" i="86" s="1"/>
  <c r="G251" i="86"/>
  <c r="J251" i="86" s="1"/>
  <c r="G252" i="87"/>
  <c r="J252" i="87" s="1"/>
  <c r="E252" i="88" s="1"/>
  <c r="G252" i="88" s="1"/>
  <c r="J252" i="88" s="1"/>
  <c r="E252" i="89" s="1"/>
  <c r="G252" i="89" s="1"/>
  <c r="J252" i="89" s="1"/>
  <c r="G251" i="87"/>
  <c r="J251" i="87" s="1"/>
  <c r="E251" i="88" s="1"/>
  <c r="G251" i="88" s="1"/>
  <c r="J251" i="88" s="1"/>
  <c r="E251" i="89" s="1"/>
  <c r="G251" i="89"/>
  <c r="J251" i="89" s="1"/>
  <c r="G252" i="90"/>
  <c r="J252" i="90" s="1"/>
  <c r="G251" i="90"/>
  <c r="J251" i="90" s="1"/>
  <c r="G252" i="91"/>
  <c r="J252" i="91" s="1"/>
  <c r="G251" i="91"/>
  <c r="J251" i="91" s="1"/>
  <c r="G252" i="92"/>
  <c r="J252" i="92" s="1"/>
  <c r="G251" i="92"/>
  <c r="J251" i="92" s="1"/>
  <c r="G252" i="93"/>
  <c r="J252" i="93" s="1"/>
  <c r="G252" i="94"/>
  <c r="J252" i="94" s="1"/>
  <c r="G251" i="94"/>
  <c r="J251" i="94" s="1"/>
  <c r="G252" i="95"/>
  <c r="J252" i="95" s="1"/>
  <c r="G251" i="95"/>
  <c r="J251" i="95" s="1"/>
  <c r="G252" i="96"/>
  <c r="J252" i="96" s="1"/>
  <c r="G251" i="96"/>
  <c r="J251" i="96" s="1"/>
  <c r="G252" i="97"/>
  <c r="J252" i="97" s="1"/>
  <c r="G251" i="97"/>
  <c r="J251" i="97" s="1"/>
  <c r="G252" i="98"/>
  <c r="J252" i="98" s="1"/>
  <c r="G251" i="98"/>
  <c r="J251" i="98" s="1"/>
  <c r="G252" i="99"/>
  <c r="J252" i="99" s="1"/>
  <c r="G252" i="100" s="1"/>
  <c r="J252" i="100" s="1"/>
  <c r="G251" i="99"/>
  <c r="J251" i="99" s="1"/>
  <c r="G251" i="100" s="1"/>
  <c r="J251" i="100" s="1"/>
  <c r="G252" i="101"/>
  <c r="J252" i="101" s="1"/>
  <c r="G251" i="101"/>
  <c r="J251" i="101" s="1"/>
  <c r="G252" i="102"/>
  <c r="J252" i="102" s="1"/>
  <c r="G251" i="102"/>
  <c r="J251" i="102" s="1"/>
  <c r="G252" i="103"/>
  <c r="J252" i="103" s="1"/>
  <c r="G251" i="103"/>
  <c r="J251" i="103" s="1"/>
  <c r="G252" i="104"/>
  <c r="J252" i="104" s="1"/>
  <c r="G251" i="104"/>
  <c r="J251" i="104" s="1"/>
  <c r="G252" i="105"/>
  <c r="J252" i="105" s="1"/>
  <c r="G251" i="105"/>
  <c r="J251" i="105" s="1"/>
  <c r="G252" i="106"/>
  <c r="J252" i="106" s="1"/>
  <c r="G251" i="106"/>
  <c r="J251" i="106" s="1"/>
  <c r="G252" i="107"/>
  <c r="J252" i="107" s="1"/>
  <c r="G251" i="107"/>
  <c r="J251" i="107" s="1"/>
  <c r="G252" i="77"/>
  <c r="J252" i="77" s="1"/>
  <c r="G251" i="77"/>
  <c r="J251" i="77" s="1"/>
  <c r="J236" i="8" l="1"/>
  <c r="J212" i="8"/>
  <c r="J188" i="8"/>
  <c r="J140" i="8"/>
  <c r="J92" i="8"/>
  <c r="J244" i="8"/>
  <c r="J220" i="8"/>
  <c r="J196" i="8"/>
  <c r="J124" i="8"/>
  <c r="J76" i="8"/>
  <c r="J172" i="8"/>
  <c r="J100" i="8"/>
  <c r="J148" i="8"/>
  <c r="J252" i="8"/>
  <c r="J228" i="8"/>
  <c r="J204" i="8"/>
  <c r="J180" i="8"/>
  <c r="J156" i="8"/>
  <c r="J108" i="8"/>
  <c r="J116" i="8"/>
  <c r="J218" i="8"/>
  <c r="J210" i="8"/>
  <c r="J202" i="8"/>
  <c r="J186" i="8"/>
  <c r="J178" i="8"/>
  <c r="J170" i="8"/>
  <c r="J154" i="8"/>
  <c r="J146" i="8"/>
  <c r="J138" i="8"/>
  <c r="J130" i="8"/>
  <c r="J221" i="8"/>
  <c r="J213" i="8"/>
  <c r="J205" i="8"/>
  <c r="J197" i="8"/>
  <c r="J189" i="8"/>
  <c r="J181" i="8"/>
  <c r="J173" i="8"/>
  <c r="J165" i="8"/>
  <c r="J157" i="8"/>
  <c r="J149" i="8"/>
  <c r="J141" i="8"/>
  <c r="J117" i="8"/>
  <c r="J109" i="8"/>
  <c r="J101" i="8"/>
  <c r="J93" i="8"/>
  <c r="J85" i="8"/>
  <c r="J69" i="8"/>
  <c r="J61" i="8"/>
  <c r="J53" i="8"/>
  <c r="J45" i="8"/>
  <c r="J37" i="8"/>
  <c r="J15" i="8"/>
  <c r="J122" i="8"/>
  <c r="J106" i="8"/>
  <c r="J90" i="8"/>
  <c r="J58" i="8"/>
  <c r="J42" i="8"/>
  <c r="J26" i="8"/>
  <c r="J114" i="8"/>
  <c r="J98" i="8"/>
  <c r="J82" i="8"/>
  <c r="J66" i="8"/>
  <c r="J50" i="8"/>
  <c r="J34" i="8"/>
  <c r="J243" i="8"/>
  <c r="J235" i="8"/>
  <c r="J227" i="8"/>
  <c r="J211" i="8"/>
  <c r="J203" i="8"/>
  <c r="J195" i="8"/>
  <c r="J179" i="8"/>
  <c r="J171" i="8"/>
  <c r="J163" i="8"/>
  <c r="J147" i="8"/>
  <c r="J139" i="8"/>
  <c r="J131" i="8"/>
  <c r="J107" i="8"/>
  <c r="J99" i="8"/>
  <c r="J91" i="8"/>
  <c r="J83" i="8"/>
  <c r="J43" i="8"/>
  <c r="J35" i="8"/>
  <c r="J27" i="8"/>
  <c r="G156" i="8"/>
  <c r="J60" i="8"/>
  <c r="J52" i="8"/>
  <c r="J44" i="8"/>
  <c r="J36" i="8"/>
  <c r="J28" i="8"/>
  <c r="J84" i="8"/>
  <c r="J240" i="8"/>
  <c r="J224" i="8"/>
  <c r="J208" i="8"/>
  <c r="J192" i="8"/>
  <c r="J176" i="8"/>
  <c r="J160" i="8"/>
  <c r="J144" i="8"/>
  <c r="J128" i="8"/>
  <c r="J112" i="8"/>
  <c r="J96" i="8"/>
  <c r="J80" i="8"/>
  <c r="J64" i="8"/>
  <c r="J48" i="8"/>
  <c r="G236" i="8"/>
  <c r="J125" i="8"/>
  <c r="J115" i="8"/>
  <c r="J74" i="8"/>
  <c r="J68" i="8"/>
  <c r="J67" i="8"/>
  <c r="J32" i="8"/>
  <c r="J257" i="8"/>
  <c r="J241" i="8"/>
  <c r="J225" i="8"/>
  <c r="J209" i="8"/>
  <c r="J193" i="8"/>
  <c r="J177" i="8"/>
  <c r="J161" i="8"/>
  <c r="J145" i="8"/>
  <c r="J129" i="8"/>
  <c r="J113" i="8"/>
  <c r="J97" i="8"/>
  <c r="J81" i="8"/>
  <c r="J65" i="8"/>
  <c r="J49" i="8"/>
  <c r="J33" i="8"/>
  <c r="G220" i="8"/>
  <c r="G140" i="8"/>
  <c r="G76" i="8"/>
  <c r="J17" i="8"/>
  <c r="J59" i="8"/>
  <c r="G209" i="8"/>
  <c r="J18" i="8"/>
  <c r="J7" i="8"/>
  <c r="G15" i="8"/>
  <c r="G208" i="8"/>
  <c r="G128" i="8"/>
  <c r="G60" i="8"/>
  <c r="J38" i="8"/>
  <c r="J219" i="8"/>
  <c r="G204" i="8"/>
  <c r="G124" i="8"/>
  <c r="G44" i="8"/>
  <c r="J194" i="8"/>
  <c r="G188" i="8"/>
  <c r="G108" i="8"/>
  <c r="G36" i="8"/>
  <c r="J187" i="8"/>
  <c r="J20" i="8"/>
  <c r="G172" i="8"/>
  <c r="G92" i="8"/>
  <c r="G28" i="8"/>
  <c r="J133" i="8"/>
  <c r="G252" i="8"/>
  <c r="G161" i="8"/>
  <c r="G81" i="8"/>
  <c r="J86" i="8"/>
  <c r="J249" i="8"/>
  <c r="G249" i="8"/>
  <c r="J233" i="8"/>
  <c r="G233" i="8"/>
  <c r="J217" i="8"/>
  <c r="G217" i="8"/>
  <c r="J201" i="8"/>
  <c r="G201" i="8"/>
  <c r="J185" i="8"/>
  <c r="G185" i="8"/>
  <c r="J169" i="8"/>
  <c r="G169" i="8"/>
  <c r="J153" i="8"/>
  <c r="G153" i="8"/>
  <c r="J137" i="8"/>
  <c r="G137" i="8"/>
  <c r="J121" i="8"/>
  <c r="G121" i="8"/>
  <c r="J105" i="8"/>
  <c r="G105" i="8"/>
  <c r="J89" i="8"/>
  <c r="G89" i="8"/>
  <c r="J73" i="8"/>
  <c r="G73" i="8"/>
  <c r="J57" i="8"/>
  <c r="G57" i="8"/>
  <c r="J41" i="8"/>
  <c r="G41" i="8"/>
  <c r="J25" i="8"/>
  <c r="G25" i="8"/>
  <c r="G241" i="8"/>
  <c r="G160" i="8"/>
  <c r="G113" i="8"/>
  <c r="G33" i="8"/>
  <c r="J14" i="8"/>
  <c r="G14" i="8"/>
  <c r="J234" i="8"/>
  <c r="G234" i="8"/>
  <c r="J12" i="8"/>
  <c r="G12" i="8"/>
  <c r="J184" i="8"/>
  <c r="G184" i="8"/>
  <c r="J168" i="8"/>
  <c r="G168" i="8"/>
  <c r="J136" i="8"/>
  <c r="G136" i="8"/>
  <c r="J24" i="8"/>
  <c r="G24" i="8"/>
  <c r="G6" i="8"/>
  <c r="J6" i="8"/>
  <c r="J226" i="8"/>
  <c r="G226" i="8"/>
  <c r="J248" i="8"/>
  <c r="G248" i="8"/>
  <c r="J200" i="8"/>
  <c r="G200" i="8"/>
  <c r="J152" i="8"/>
  <c r="G152" i="8"/>
  <c r="J120" i="8"/>
  <c r="G120" i="8"/>
  <c r="J56" i="8"/>
  <c r="G56" i="8"/>
  <c r="J40" i="8"/>
  <c r="G40" i="8"/>
  <c r="G193" i="8"/>
  <c r="G32" i="8"/>
  <c r="G64" i="8"/>
  <c r="G225" i="8"/>
  <c r="G144" i="8"/>
  <c r="G97" i="8"/>
  <c r="J232" i="8"/>
  <c r="G232" i="8"/>
  <c r="J216" i="8"/>
  <c r="G216" i="8"/>
  <c r="J104" i="8"/>
  <c r="G104" i="8"/>
  <c r="J88" i="8"/>
  <c r="G88" i="8"/>
  <c r="J72" i="8"/>
  <c r="G72" i="8"/>
  <c r="G240" i="8"/>
  <c r="G112" i="8"/>
  <c r="G192" i="8"/>
  <c r="G145" i="8"/>
  <c r="G224" i="8"/>
  <c r="G177" i="8"/>
  <c r="G96" i="8"/>
  <c r="G49" i="8"/>
  <c r="J242" i="8"/>
  <c r="G242" i="8"/>
  <c r="G257" i="8"/>
  <c r="G176" i="8"/>
  <c r="G48" i="8"/>
  <c r="J250" i="8"/>
  <c r="G250" i="8"/>
  <c r="J164" i="8"/>
  <c r="J10" i="8"/>
  <c r="J102" i="8"/>
  <c r="G218" i="8"/>
  <c r="G202" i="8"/>
  <c r="G186" i="8"/>
  <c r="G170" i="8"/>
  <c r="G154" i="8"/>
  <c r="G138" i="8"/>
  <c r="G122" i="8"/>
  <c r="G106" i="8"/>
  <c r="G90" i="8"/>
  <c r="G74" i="8"/>
  <c r="G58" i="8"/>
  <c r="G42" i="8"/>
  <c r="G26" i="8"/>
  <c r="J162" i="8"/>
  <c r="J9" i="8"/>
  <c r="G9" i="8"/>
  <c r="J245" i="8"/>
  <c r="G245" i="8"/>
  <c r="J237" i="8"/>
  <c r="G237" i="8"/>
  <c r="J229" i="8"/>
  <c r="G229" i="8"/>
  <c r="G16" i="8"/>
  <c r="J16" i="8"/>
  <c r="J8" i="8"/>
  <c r="G8" i="8"/>
  <c r="J132" i="8"/>
  <c r="G244" i="8"/>
  <c r="G228" i="8"/>
  <c r="G212" i="8"/>
  <c r="G196" i="8"/>
  <c r="G180" i="8"/>
  <c r="G148" i="8"/>
  <c r="G116" i="8"/>
  <c r="G100" i="8"/>
  <c r="G68" i="8"/>
  <c r="G52" i="8"/>
  <c r="G210" i="8"/>
  <c r="G178" i="8"/>
  <c r="G146" i="8"/>
  <c r="G130" i="8"/>
  <c r="G114" i="8"/>
  <c r="G98" i="8"/>
  <c r="G82" i="8"/>
  <c r="G66" i="8"/>
  <c r="G50" i="8"/>
  <c r="G34" i="8"/>
  <c r="G10" i="8"/>
  <c r="J155" i="8"/>
  <c r="J78" i="8"/>
  <c r="J126" i="8"/>
  <c r="J118" i="8"/>
  <c r="J110" i="8"/>
  <c r="J94" i="8"/>
  <c r="J70" i="8"/>
  <c r="J62" i="8"/>
  <c r="J54" i="8"/>
  <c r="J46" i="8"/>
  <c r="J30" i="8"/>
  <c r="G126" i="8"/>
  <c r="G118" i="8"/>
  <c r="G110" i="8"/>
  <c r="G102" i="8"/>
  <c r="G94" i="8"/>
  <c r="G70" i="8"/>
  <c r="G62" i="8"/>
  <c r="G54" i="8"/>
  <c r="G46" i="8"/>
  <c r="G30" i="8"/>
  <c r="J251" i="8"/>
  <c r="J77" i="8"/>
  <c r="J51" i="8"/>
  <c r="J29" i="8"/>
  <c r="G221" i="8"/>
  <c r="G213" i="8"/>
  <c r="G205" i="8"/>
  <c r="G197" i="8"/>
  <c r="G189" i="8"/>
  <c r="G181" i="8"/>
  <c r="G173" i="8"/>
  <c r="G165" i="8"/>
  <c r="G157" i="8"/>
  <c r="G149" i="8"/>
  <c r="G141" i="8"/>
  <c r="G125" i="8"/>
  <c r="G117" i="8"/>
  <c r="G109" i="8"/>
  <c r="G101" i="8"/>
  <c r="G93" i="8"/>
  <c r="G85" i="8"/>
  <c r="G69" i="8"/>
  <c r="G61" i="8"/>
  <c r="G53" i="8"/>
  <c r="G45" i="8"/>
  <c r="G37" i="8"/>
  <c r="J123" i="8"/>
  <c r="J75" i="8"/>
  <c r="J23" i="8"/>
  <c r="G243" i="8"/>
  <c r="G235" i="8"/>
  <c r="G227" i="8"/>
  <c r="G211" i="8"/>
  <c r="G203" i="8"/>
  <c r="G195" i="8"/>
  <c r="G179" i="8"/>
  <c r="G171" i="8"/>
  <c r="G163" i="8"/>
  <c r="G147" i="8"/>
  <c r="G139" i="8"/>
  <c r="G131" i="8"/>
  <c r="G115" i="8"/>
  <c r="G107" i="8"/>
  <c r="G99" i="8"/>
  <c r="G91" i="8"/>
  <c r="G83" i="8"/>
  <c r="G67" i="8"/>
  <c r="G43" i="8"/>
  <c r="G35" i="8"/>
  <c r="G27" i="8"/>
  <c r="J21" i="8"/>
  <c r="J13" i="8"/>
  <c r="J19" i="8"/>
  <c r="J11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55" i="8"/>
  <c r="J47" i="8"/>
  <c r="J39" i="8"/>
  <c r="J31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22" i="8"/>
  <c r="G251" i="74"/>
  <c r="J251" i="74" s="1"/>
  <c r="N267" i="106" l="1"/>
  <c r="R6" i="94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5" i="94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M238" i="95"/>
  <c r="M239" i="95"/>
  <c r="P239" i="95" s="1"/>
  <c r="M240" i="95"/>
  <c r="P240" i="95" s="1"/>
  <c r="M241" i="95"/>
  <c r="P241" i="95" s="1"/>
  <c r="M242" i="95"/>
  <c r="M243" i="95"/>
  <c r="P243" i="95" s="1"/>
  <c r="M244" i="95"/>
  <c r="M245" i="95"/>
  <c r="M246" i="95"/>
  <c r="P246" i="95" s="1"/>
  <c r="M247" i="95"/>
  <c r="P247" i="95" s="1"/>
  <c r="M248" i="95"/>
  <c r="M249" i="95"/>
  <c r="P249" i="95" s="1"/>
  <c r="M250" i="95"/>
  <c r="M251" i="95"/>
  <c r="P251" i="95" s="1"/>
  <c r="M252" i="95"/>
  <c r="M253" i="95"/>
  <c r="M254" i="95"/>
  <c r="M255" i="95"/>
  <c r="M256" i="95"/>
  <c r="M257" i="95"/>
  <c r="P257" i="95" s="1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P236" i="99"/>
  <c r="P94" i="99"/>
  <c r="P94" i="96"/>
  <c r="R5" i="96"/>
  <c r="P94" i="107"/>
  <c r="P94" i="106"/>
  <c r="P94" i="105"/>
  <c r="P94" i="104"/>
  <c r="P246" i="104"/>
  <c r="P94" i="102"/>
  <c r="G250" i="78"/>
  <c r="J250" i="78" s="1"/>
  <c r="G249" i="78"/>
  <c r="J249" i="78" s="1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50" i="79"/>
  <c r="J250" i="79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J249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J249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G249" i="82"/>
  <c r="J249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E250" i="88" s="1"/>
  <c r="G249" i="87"/>
  <c r="J249" i="87" s="1"/>
  <c r="E249" i="88" s="1"/>
  <c r="G249" i="88" s="1"/>
  <c r="J249" i="88" s="1"/>
  <c r="E249" i="89" s="1"/>
  <c r="G249" i="89" s="1"/>
  <c r="J249" i="89" s="1"/>
  <c r="G248" i="87"/>
  <c r="J248" i="87" s="1"/>
  <c r="E248" i="88" s="1"/>
  <c r="G248" i="88" s="1"/>
  <c r="J248" i="88" s="1"/>
  <c r="E248" i="89" s="1"/>
  <c r="G248" i="89" s="1"/>
  <c r="J248" i="89" s="1"/>
  <c r="G247" i="87"/>
  <c r="J247" i="87" s="1"/>
  <c r="E247" i="88" s="1"/>
  <c r="G246" i="87"/>
  <c r="J246" i="87" s="1"/>
  <c r="E246" i="88" s="1"/>
  <c r="G245" i="87"/>
  <c r="J245" i="87" s="1"/>
  <c r="E245" i="88" s="1"/>
  <c r="G244" i="87"/>
  <c r="J244" i="87" s="1"/>
  <c r="E244" i="88" s="1"/>
  <c r="G243" i="87"/>
  <c r="J243" i="87" s="1"/>
  <c r="E243" i="88" s="1"/>
  <c r="G250" i="88"/>
  <c r="J250" i="88" s="1"/>
  <c r="E250" i="89" s="1"/>
  <c r="G250" i="89" s="1"/>
  <c r="J250" i="89" s="1"/>
  <c r="G247" i="88"/>
  <c r="J247" i="88" s="1"/>
  <c r="E247" i="89" s="1"/>
  <c r="G247" i="89" s="1"/>
  <c r="J247" i="89" s="1"/>
  <c r="G246" i="88"/>
  <c r="J246" i="88" s="1"/>
  <c r="E246" i="89" s="1"/>
  <c r="G245" i="88"/>
  <c r="J245" i="88" s="1"/>
  <c r="E245" i="89" s="1"/>
  <c r="G244" i="88"/>
  <c r="J244" i="88" s="1"/>
  <c r="E244" i="89" s="1"/>
  <c r="G243" i="88"/>
  <c r="J243" i="88" s="1"/>
  <c r="E243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4" i="100" s="1"/>
  <c r="J244" i="100" s="1"/>
  <c r="G243" i="99"/>
  <c r="J243" i="99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3" i="100"/>
  <c r="J243" i="100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7"/>
  <c r="J250" i="77" s="1"/>
  <c r="G249" i="77"/>
  <c r="J249" i="77" s="1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53" i="77"/>
  <c r="J253" i="77" s="1"/>
  <c r="J245" i="74"/>
  <c r="J246" i="74"/>
  <c r="J247" i="74"/>
  <c r="J248" i="74"/>
  <c r="J249" i="74"/>
  <c r="J250" i="74"/>
  <c r="J253" i="74"/>
  <c r="G244" i="74"/>
  <c r="G245" i="74"/>
  <c r="G246" i="74"/>
  <c r="G247" i="74"/>
  <c r="G248" i="74"/>
  <c r="G249" i="74"/>
  <c r="G250" i="74"/>
  <c r="G252" i="74"/>
  <c r="J252" i="74" s="1"/>
  <c r="G253" i="74"/>
  <c r="J244" i="74"/>
  <c r="J255" i="74"/>
  <c r="P244" i="8"/>
  <c r="P245" i="8"/>
  <c r="P246" i="8"/>
  <c r="P249" i="8"/>
  <c r="P250" i="8"/>
  <c r="P253" i="8"/>
  <c r="J243" i="74"/>
  <c r="G243" i="74"/>
  <c r="P94" i="101"/>
  <c r="M94" i="103"/>
  <c r="P94" i="103" s="1"/>
  <c r="P251" i="8"/>
  <c r="P252" i="8"/>
  <c r="P257" i="8"/>
  <c r="F258" i="8"/>
  <c r="G258" i="8" s="1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G257" i="87"/>
  <c r="J257" i="87" s="1"/>
  <c r="E257" i="88" s="1"/>
  <c r="G257" i="88" s="1"/>
  <c r="J257" i="88" s="1"/>
  <c r="E257" i="89" s="1"/>
  <c r="G257" i="89" s="1"/>
  <c r="J257" i="89" s="1"/>
  <c r="R257" i="88"/>
  <c r="M257" i="88"/>
  <c r="P257" i="88" s="1"/>
  <c r="R257" i="89"/>
  <c r="M257" i="89"/>
  <c r="P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R252" i="87"/>
  <c r="M252" i="87"/>
  <c r="R251" i="87"/>
  <c r="M251" i="87"/>
  <c r="R250" i="87"/>
  <c r="M250" i="87"/>
  <c r="R249" i="87"/>
  <c r="M249" i="87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R250" i="95"/>
  <c r="P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R245" i="87"/>
  <c r="M245" i="87"/>
  <c r="R244" i="87"/>
  <c r="M244" i="87"/>
  <c r="R243" i="87"/>
  <c r="M243" i="87"/>
  <c r="R242" i="87"/>
  <c r="M242" i="87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P245" i="95"/>
  <c r="R244" i="95"/>
  <c r="P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3" i="8"/>
  <c r="P242" i="8"/>
  <c r="R247" i="74"/>
  <c r="P247" i="74"/>
  <c r="M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R241" i="87"/>
  <c r="M241" i="87"/>
  <c r="R240" i="87"/>
  <c r="M240" i="87"/>
  <c r="R239" i="87"/>
  <c r="M239" i="87"/>
  <c r="R238" i="87"/>
  <c r="M238" i="87"/>
  <c r="R237" i="87"/>
  <c r="M237" i="87"/>
  <c r="R236" i="87"/>
  <c r="M236" i="87"/>
  <c r="R235" i="87"/>
  <c r="M235" i="87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P238" i="95"/>
  <c r="R237" i="95"/>
  <c r="P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94" i="8" l="1"/>
  <c r="P237" i="87"/>
  <c r="M237" i="8"/>
  <c r="P241" i="87"/>
  <c r="M241" i="8"/>
  <c r="P244" i="87"/>
  <c r="M244" i="8"/>
  <c r="P250" i="87"/>
  <c r="M250" i="8"/>
  <c r="P87" i="87"/>
  <c r="M87" i="8"/>
  <c r="P243" i="87"/>
  <c r="M243" i="8"/>
  <c r="P249" i="87"/>
  <c r="M249" i="8"/>
  <c r="P238" i="87"/>
  <c r="M238" i="8"/>
  <c r="P247" i="87"/>
  <c r="M247" i="8"/>
  <c r="P174" i="87"/>
  <c r="M174" i="8"/>
  <c r="P245" i="87"/>
  <c r="M245" i="8"/>
  <c r="P251" i="87"/>
  <c r="M251" i="8"/>
  <c r="P88" i="87"/>
  <c r="M88" i="8"/>
  <c r="P235" i="87"/>
  <c r="M235" i="8"/>
  <c r="P239" i="87"/>
  <c r="M239" i="8"/>
  <c r="P102" i="87"/>
  <c r="M102" i="8"/>
  <c r="P242" i="87"/>
  <c r="M242" i="8"/>
  <c r="P246" i="87"/>
  <c r="M246" i="8"/>
  <c r="P252" i="87"/>
  <c r="M252" i="8"/>
  <c r="P257" i="87"/>
  <c r="M257" i="8"/>
  <c r="P253" i="87"/>
  <c r="M253" i="8"/>
  <c r="P236" i="87"/>
  <c r="M236" i="8"/>
  <c r="P240" i="87"/>
  <c r="M240" i="8"/>
  <c r="G259" i="8"/>
  <c r="J258" i="8"/>
  <c r="M259" i="8"/>
  <c r="J259" i="8"/>
  <c r="P237" i="82"/>
  <c r="P87" i="77"/>
  <c r="P241" i="78"/>
  <c r="P242" i="77"/>
  <c r="P238" i="77"/>
  <c r="G242" i="77"/>
  <c r="J242" i="77" s="1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G255" i="74"/>
  <c r="G256" i="74"/>
  <c r="J256" i="74" s="1"/>
  <c r="G258" i="74"/>
  <c r="J258" i="74" s="1"/>
  <c r="E258" i="77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M99" i="92"/>
  <c r="M98" i="92"/>
  <c r="M97" i="92"/>
  <c r="M96" i="92"/>
  <c r="M95" i="92"/>
  <c r="M93" i="92"/>
  <c r="M92" i="92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M207" i="87"/>
  <c r="M189" i="87"/>
  <c r="M188" i="87"/>
  <c r="M187" i="87"/>
  <c r="M105" i="87"/>
  <c r="M104" i="87"/>
  <c r="M103" i="87"/>
  <c r="M82" i="87"/>
  <c r="M173" i="87"/>
  <c r="M258" i="87"/>
  <c r="M256" i="87"/>
  <c r="M255" i="87"/>
  <c r="M254" i="87"/>
  <c r="M248" i="87"/>
  <c r="M234" i="87"/>
  <c r="M233" i="87"/>
  <c r="M232" i="87"/>
  <c r="M231" i="87"/>
  <c r="M230" i="87"/>
  <c r="M229" i="87"/>
  <c r="M228" i="87"/>
  <c r="M227" i="87"/>
  <c r="M226" i="87"/>
  <c r="M225" i="87"/>
  <c r="M224" i="87"/>
  <c r="M223" i="87"/>
  <c r="M222" i="87"/>
  <c r="M221" i="87"/>
  <c r="M220" i="87"/>
  <c r="M219" i="87"/>
  <c r="M218" i="87"/>
  <c r="M217" i="87"/>
  <c r="M216" i="87"/>
  <c r="M215" i="87"/>
  <c r="M214" i="87"/>
  <c r="M213" i="87"/>
  <c r="M212" i="87"/>
  <c r="M211" i="87"/>
  <c r="M210" i="87"/>
  <c r="M209" i="87"/>
  <c r="M208" i="87"/>
  <c r="M206" i="87"/>
  <c r="M205" i="87"/>
  <c r="M204" i="87"/>
  <c r="M203" i="87"/>
  <c r="M202" i="87"/>
  <c r="M201" i="87"/>
  <c r="M200" i="87"/>
  <c r="M199" i="87"/>
  <c r="M198" i="87"/>
  <c r="M197" i="87"/>
  <c r="M196" i="87"/>
  <c r="M195" i="87"/>
  <c r="M194" i="87"/>
  <c r="M193" i="87"/>
  <c r="M192" i="87"/>
  <c r="M191" i="87"/>
  <c r="M190" i="87"/>
  <c r="M186" i="87"/>
  <c r="M185" i="87"/>
  <c r="M184" i="87"/>
  <c r="M183" i="87"/>
  <c r="M182" i="87"/>
  <c r="M181" i="87"/>
  <c r="M180" i="87"/>
  <c r="M179" i="87"/>
  <c r="M178" i="87"/>
  <c r="M177" i="87"/>
  <c r="M176" i="87"/>
  <c r="M175" i="87"/>
  <c r="M172" i="87"/>
  <c r="M171" i="87"/>
  <c r="M170" i="87"/>
  <c r="M169" i="87"/>
  <c r="M168" i="87"/>
  <c r="M167" i="87"/>
  <c r="M166" i="87"/>
  <c r="M165" i="87"/>
  <c r="M164" i="87"/>
  <c r="M163" i="87"/>
  <c r="M162" i="87"/>
  <c r="M161" i="87"/>
  <c r="M160" i="87"/>
  <c r="M159" i="87"/>
  <c r="M158" i="87"/>
  <c r="M157" i="87"/>
  <c r="M156" i="87"/>
  <c r="M155" i="87"/>
  <c r="M154" i="87"/>
  <c r="M153" i="87"/>
  <c r="M152" i="87"/>
  <c r="M151" i="87"/>
  <c r="M150" i="87"/>
  <c r="M149" i="87"/>
  <c r="M148" i="87"/>
  <c r="M147" i="87"/>
  <c r="M146" i="87"/>
  <c r="M145" i="87"/>
  <c r="M144" i="87"/>
  <c r="M143" i="87"/>
  <c r="M142" i="87"/>
  <c r="M141" i="87"/>
  <c r="M140" i="87"/>
  <c r="M139" i="87"/>
  <c r="M138" i="87"/>
  <c r="M137" i="87"/>
  <c r="M136" i="87"/>
  <c r="M135" i="87"/>
  <c r="M134" i="87"/>
  <c r="M133" i="87"/>
  <c r="M132" i="87"/>
  <c r="M131" i="87"/>
  <c r="M130" i="87"/>
  <c r="M129" i="87"/>
  <c r="M128" i="87"/>
  <c r="M127" i="87"/>
  <c r="M126" i="87"/>
  <c r="M125" i="87"/>
  <c r="M124" i="87"/>
  <c r="M123" i="87"/>
  <c r="M122" i="87"/>
  <c r="M121" i="87"/>
  <c r="M120" i="87"/>
  <c r="M119" i="87"/>
  <c r="M118" i="87"/>
  <c r="M117" i="87"/>
  <c r="M116" i="87"/>
  <c r="M115" i="87"/>
  <c r="M114" i="87"/>
  <c r="M113" i="87"/>
  <c r="M112" i="87"/>
  <c r="M111" i="87"/>
  <c r="M110" i="87"/>
  <c r="M109" i="87"/>
  <c r="M108" i="87"/>
  <c r="M107" i="87"/>
  <c r="M106" i="87"/>
  <c r="M101" i="87"/>
  <c r="M100" i="87"/>
  <c r="M99" i="87"/>
  <c r="M98" i="87"/>
  <c r="M97" i="87"/>
  <c r="M96" i="87"/>
  <c r="M95" i="87"/>
  <c r="M93" i="87"/>
  <c r="M92" i="87"/>
  <c r="M91" i="87"/>
  <c r="M90" i="87"/>
  <c r="M89" i="87"/>
  <c r="M86" i="87"/>
  <c r="M85" i="87"/>
  <c r="M84" i="87"/>
  <c r="M83" i="87"/>
  <c r="M81" i="87"/>
  <c r="M80" i="87"/>
  <c r="M79" i="87"/>
  <c r="M78" i="87"/>
  <c r="M77" i="87"/>
  <c r="M75" i="87"/>
  <c r="M74" i="87"/>
  <c r="M73" i="87"/>
  <c r="M72" i="87"/>
  <c r="M71" i="87"/>
  <c r="M70" i="87"/>
  <c r="M69" i="87"/>
  <c r="M68" i="87"/>
  <c r="M67" i="87"/>
  <c r="M66" i="87"/>
  <c r="M65" i="87"/>
  <c r="M64" i="87"/>
  <c r="M63" i="87"/>
  <c r="M62" i="87"/>
  <c r="M61" i="87"/>
  <c r="M60" i="87"/>
  <c r="M59" i="87"/>
  <c r="M58" i="87"/>
  <c r="M57" i="87"/>
  <c r="M56" i="87"/>
  <c r="M55" i="87"/>
  <c r="M54" i="87"/>
  <c r="M53" i="87"/>
  <c r="M52" i="87"/>
  <c r="M51" i="87"/>
  <c r="M50" i="87"/>
  <c r="M49" i="87"/>
  <c r="M48" i="87"/>
  <c r="M47" i="87"/>
  <c r="M46" i="87"/>
  <c r="M45" i="87"/>
  <c r="M44" i="87"/>
  <c r="M43" i="87"/>
  <c r="M42" i="87"/>
  <c r="M41" i="87"/>
  <c r="M40" i="87"/>
  <c r="M39" i="87"/>
  <c r="M38" i="87"/>
  <c r="M37" i="87"/>
  <c r="M36" i="87"/>
  <c r="M35" i="87"/>
  <c r="M34" i="87"/>
  <c r="M33" i="87"/>
  <c r="M32" i="87"/>
  <c r="M31" i="87"/>
  <c r="M30" i="87"/>
  <c r="M29" i="87"/>
  <c r="M28" i="87"/>
  <c r="M27" i="87"/>
  <c r="M26" i="87"/>
  <c r="M25" i="87"/>
  <c r="M24" i="87"/>
  <c r="M23" i="87"/>
  <c r="M22" i="87"/>
  <c r="M21" i="87"/>
  <c r="M20" i="87"/>
  <c r="M19" i="87"/>
  <c r="M18" i="87"/>
  <c r="M17" i="87"/>
  <c r="M16" i="87"/>
  <c r="M15" i="87"/>
  <c r="M14" i="87"/>
  <c r="M13" i="87"/>
  <c r="M12" i="87"/>
  <c r="M11" i="87"/>
  <c r="M10" i="87"/>
  <c r="M9" i="87"/>
  <c r="M8" i="87"/>
  <c r="M7" i="87"/>
  <c r="M6" i="87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8" i="87" l="1"/>
  <c r="M8" i="8"/>
  <c r="P16" i="87"/>
  <c r="M16" i="8"/>
  <c r="P24" i="87"/>
  <c r="M24" i="8"/>
  <c r="P32" i="87"/>
  <c r="M32" i="8"/>
  <c r="P40" i="87"/>
  <c r="M40" i="8"/>
  <c r="P48" i="87"/>
  <c r="M48" i="8"/>
  <c r="P56" i="87"/>
  <c r="M56" i="8"/>
  <c r="P64" i="87"/>
  <c r="M64" i="8"/>
  <c r="P72" i="87"/>
  <c r="M72" i="8"/>
  <c r="P81" i="87"/>
  <c r="M81" i="8"/>
  <c r="P92" i="87"/>
  <c r="M92" i="8"/>
  <c r="P101" i="87"/>
  <c r="M101" i="8"/>
  <c r="P113" i="87"/>
  <c r="M113" i="8"/>
  <c r="P121" i="87"/>
  <c r="M121" i="8"/>
  <c r="P129" i="87"/>
  <c r="M129" i="8"/>
  <c r="P137" i="87"/>
  <c r="M137" i="8"/>
  <c r="P145" i="87"/>
  <c r="M145" i="8"/>
  <c r="P153" i="87"/>
  <c r="M153" i="8"/>
  <c r="P161" i="87"/>
  <c r="M161" i="8"/>
  <c r="P169" i="87"/>
  <c r="M169" i="8"/>
  <c r="P179" i="87"/>
  <c r="M179" i="8"/>
  <c r="P190" i="87"/>
  <c r="M190" i="8"/>
  <c r="P198" i="87"/>
  <c r="M198" i="8"/>
  <c r="P206" i="87"/>
  <c r="M206" i="8"/>
  <c r="P215" i="87"/>
  <c r="M215" i="8"/>
  <c r="P223" i="87"/>
  <c r="M223" i="8"/>
  <c r="P231" i="87"/>
  <c r="M231" i="8"/>
  <c r="P258" i="87"/>
  <c r="M258" i="8"/>
  <c r="P189" i="87"/>
  <c r="M189" i="8"/>
  <c r="P23" i="87"/>
  <c r="M23" i="8"/>
  <c r="P80" i="87"/>
  <c r="M80" i="8"/>
  <c r="P128" i="87"/>
  <c r="M128" i="8"/>
  <c r="P160" i="87"/>
  <c r="M160" i="8"/>
  <c r="P214" i="87"/>
  <c r="M214" i="8"/>
  <c r="P188" i="87"/>
  <c r="M188" i="8"/>
  <c r="P9" i="87"/>
  <c r="M9" i="8"/>
  <c r="P17" i="87"/>
  <c r="M17" i="8"/>
  <c r="P25" i="87"/>
  <c r="M25" i="8"/>
  <c r="P33" i="87"/>
  <c r="M33" i="8"/>
  <c r="P41" i="87"/>
  <c r="M41" i="8"/>
  <c r="P49" i="87"/>
  <c r="M49" i="8"/>
  <c r="P57" i="87"/>
  <c r="M57" i="8"/>
  <c r="P65" i="87"/>
  <c r="M65" i="8"/>
  <c r="P73" i="87"/>
  <c r="M73" i="8"/>
  <c r="P83" i="87"/>
  <c r="M83" i="8"/>
  <c r="P93" i="87"/>
  <c r="M93" i="8"/>
  <c r="P106" i="87"/>
  <c r="M106" i="8"/>
  <c r="P114" i="87"/>
  <c r="M114" i="8"/>
  <c r="P122" i="87"/>
  <c r="M122" i="8"/>
  <c r="P130" i="87"/>
  <c r="M130" i="8"/>
  <c r="P138" i="87"/>
  <c r="M138" i="8"/>
  <c r="P146" i="87"/>
  <c r="M146" i="8"/>
  <c r="P154" i="87"/>
  <c r="M154" i="8"/>
  <c r="P162" i="87"/>
  <c r="M162" i="8"/>
  <c r="P170" i="87"/>
  <c r="M170" i="8"/>
  <c r="P180" i="87"/>
  <c r="M180" i="8"/>
  <c r="P191" i="87"/>
  <c r="M191" i="8"/>
  <c r="P199" i="87"/>
  <c r="M199" i="8"/>
  <c r="P208" i="87"/>
  <c r="M208" i="8"/>
  <c r="P216" i="87"/>
  <c r="M216" i="8"/>
  <c r="P224" i="87"/>
  <c r="M224" i="8"/>
  <c r="P232" i="87"/>
  <c r="M232" i="8"/>
  <c r="P173" i="87"/>
  <c r="M173" i="8"/>
  <c r="P207" i="87"/>
  <c r="M207" i="8"/>
  <c r="P39" i="87"/>
  <c r="M39" i="8"/>
  <c r="P63" i="87"/>
  <c r="M63" i="8"/>
  <c r="P100" i="87"/>
  <c r="M100" i="8"/>
  <c r="P136" i="87"/>
  <c r="M136" i="8"/>
  <c r="P152" i="87"/>
  <c r="M152" i="8"/>
  <c r="P186" i="87"/>
  <c r="M186" i="8"/>
  <c r="P256" i="87"/>
  <c r="M256" i="8"/>
  <c r="P10" i="87"/>
  <c r="M10" i="8"/>
  <c r="P18" i="87"/>
  <c r="M18" i="8"/>
  <c r="P26" i="87"/>
  <c r="M26" i="8"/>
  <c r="P34" i="87"/>
  <c r="M34" i="8"/>
  <c r="P42" i="87"/>
  <c r="M42" i="8"/>
  <c r="P50" i="87"/>
  <c r="M50" i="8"/>
  <c r="P58" i="87"/>
  <c r="M58" i="8"/>
  <c r="P66" i="87"/>
  <c r="M66" i="8"/>
  <c r="P74" i="87"/>
  <c r="M74" i="8"/>
  <c r="P84" i="87"/>
  <c r="M84" i="8"/>
  <c r="P95" i="87"/>
  <c r="M95" i="8"/>
  <c r="P107" i="87"/>
  <c r="M107" i="8"/>
  <c r="P115" i="87"/>
  <c r="M115" i="8"/>
  <c r="P123" i="87"/>
  <c r="M123" i="8"/>
  <c r="P131" i="87"/>
  <c r="M131" i="8"/>
  <c r="P139" i="87"/>
  <c r="M139" i="8"/>
  <c r="P147" i="87"/>
  <c r="M147" i="8"/>
  <c r="P155" i="87"/>
  <c r="M155" i="8"/>
  <c r="P163" i="87"/>
  <c r="M163" i="8"/>
  <c r="P171" i="87"/>
  <c r="M171" i="8"/>
  <c r="P181" i="87"/>
  <c r="M181" i="8"/>
  <c r="P192" i="87"/>
  <c r="M192" i="8"/>
  <c r="P200" i="87"/>
  <c r="M200" i="8"/>
  <c r="P209" i="87"/>
  <c r="M209" i="8"/>
  <c r="P217" i="87"/>
  <c r="M217" i="8"/>
  <c r="P225" i="87"/>
  <c r="M225" i="8"/>
  <c r="P233" i="87"/>
  <c r="M233" i="8"/>
  <c r="P82" i="87"/>
  <c r="M82" i="8"/>
  <c r="P76" i="87"/>
  <c r="M76" i="8"/>
  <c r="P15" i="87"/>
  <c r="M15" i="8"/>
  <c r="P55" i="87"/>
  <c r="M55" i="8"/>
  <c r="P91" i="87"/>
  <c r="M91" i="8"/>
  <c r="P112" i="87"/>
  <c r="M112" i="8"/>
  <c r="P144" i="87"/>
  <c r="M144" i="8"/>
  <c r="P178" i="87"/>
  <c r="M178" i="8"/>
  <c r="P197" i="87"/>
  <c r="M197" i="8"/>
  <c r="P222" i="87"/>
  <c r="M222" i="8"/>
  <c r="P11" i="87"/>
  <c r="M11" i="8"/>
  <c r="P19" i="87"/>
  <c r="M19" i="8"/>
  <c r="P27" i="87"/>
  <c r="M27" i="8"/>
  <c r="P35" i="87"/>
  <c r="M35" i="8"/>
  <c r="P43" i="87"/>
  <c r="M43" i="8"/>
  <c r="P51" i="87"/>
  <c r="M51" i="8"/>
  <c r="P59" i="87"/>
  <c r="M59" i="8"/>
  <c r="P67" i="87"/>
  <c r="M67" i="8"/>
  <c r="P75" i="87"/>
  <c r="M75" i="8"/>
  <c r="P85" i="87"/>
  <c r="M85" i="8"/>
  <c r="P96" i="87"/>
  <c r="M96" i="8"/>
  <c r="P108" i="87"/>
  <c r="M108" i="8"/>
  <c r="P116" i="87"/>
  <c r="M116" i="8"/>
  <c r="P124" i="87"/>
  <c r="M124" i="8"/>
  <c r="P132" i="87"/>
  <c r="M132" i="8"/>
  <c r="P140" i="87"/>
  <c r="M140" i="8"/>
  <c r="P148" i="87"/>
  <c r="M148" i="8"/>
  <c r="P156" i="87"/>
  <c r="M156" i="8"/>
  <c r="P164" i="87"/>
  <c r="M164" i="8"/>
  <c r="P172" i="87"/>
  <c r="M172" i="8"/>
  <c r="P182" i="87"/>
  <c r="M182" i="8"/>
  <c r="P193" i="87"/>
  <c r="M193" i="8"/>
  <c r="P201" i="87"/>
  <c r="M201" i="8"/>
  <c r="P210" i="87"/>
  <c r="M210" i="8"/>
  <c r="P218" i="87"/>
  <c r="M218" i="8"/>
  <c r="P226" i="87"/>
  <c r="M226" i="8"/>
  <c r="P234" i="87"/>
  <c r="M234" i="8"/>
  <c r="P103" i="87"/>
  <c r="M103" i="8"/>
  <c r="P12" i="87"/>
  <c r="M12" i="8"/>
  <c r="P20" i="87"/>
  <c r="M20" i="8"/>
  <c r="P28" i="87"/>
  <c r="M28" i="8"/>
  <c r="P36" i="87"/>
  <c r="M36" i="8"/>
  <c r="P44" i="87"/>
  <c r="M44" i="8"/>
  <c r="P52" i="87"/>
  <c r="M52" i="8"/>
  <c r="P60" i="87"/>
  <c r="M60" i="8"/>
  <c r="P68" i="87"/>
  <c r="M68" i="8"/>
  <c r="P77" i="87"/>
  <c r="M77" i="8"/>
  <c r="P86" i="87"/>
  <c r="M86" i="8"/>
  <c r="P97" i="87"/>
  <c r="M97" i="8"/>
  <c r="P109" i="87"/>
  <c r="M109" i="8"/>
  <c r="P117" i="87"/>
  <c r="M117" i="8"/>
  <c r="P125" i="87"/>
  <c r="M125" i="8"/>
  <c r="P133" i="87"/>
  <c r="M133" i="8"/>
  <c r="P141" i="87"/>
  <c r="M141" i="8"/>
  <c r="P149" i="87"/>
  <c r="M149" i="8"/>
  <c r="P157" i="87"/>
  <c r="M157" i="8"/>
  <c r="P165" i="87"/>
  <c r="M165" i="8"/>
  <c r="P175" i="87"/>
  <c r="M175" i="8"/>
  <c r="P183" i="87"/>
  <c r="M183" i="8"/>
  <c r="P194" i="87"/>
  <c r="M194" i="8"/>
  <c r="P202" i="87"/>
  <c r="M202" i="8"/>
  <c r="P211" i="87"/>
  <c r="M211" i="8"/>
  <c r="P219" i="87"/>
  <c r="M219" i="8"/>
  <c r="P227" i="87"/>
  <c r="M227" i="8"/>
  <c r="P248" i="87"/>
  <c r="M248" i="8"/>
  <c r="P104" i="87"/>
  <c r="M104" i="8"/>
  <c r="P31" i="87"/>
  <c r="M31" i="8"/>
  <c r="P13" i="87"/>
  <c r="M13" i="8"/>
  <c r="P21" i="87"/>
  <c r="M21" i="8"/>
  <c r="P29" i="87"/>
  <c r="M29" i="8"/>
  <c r="P37" i="87"/>
  <c r="M37" i="8"/>
  <c r="P45" i="87"/>
  <c r="M45" i="8"/>
  <c r="P53" i="87"/>
  <c r="M53" i="8"/>
  <c r="P61" i="87"/>
  <c r="M61" i="8"/>
  <c r="P69" i="87"/>
  <c r="M69" i="8"/>
  <c r="P78" i="87"/>
  <c r="M78" i="8"/>
  <c r="P89" i="87"/>
  <c r="M89" i="8"/>
  <c r="P98" i="87"/>
  <c r="M98" i="8"/>
  <c r="P110" i="87"/>
  <c r="M110" i="8"/>
  <c r="P118" i="87"/>
  <c r="M118" i="8"/>
  <c r="P126" i="87"/>
  <c r="M126" i="8"/>
  <c r="P134" i="87"/>
  <c r="M134" i="8"/>
  <c r="P142" i="87"/>
  <c r="M142" i="8"/>
  <c r="P150" i="87"/>
  <c r="M150" i="8"/>
  <c r="P158" i="87"/>
  <c r="M158" i="8"/>
  <c r="P166" i="87"/>
  <c r="M166" i="8"/>
  <c r="P176" i="87"/>
  <c r="M176" i="8"/>
  <c r="P184" i="87"/>
  <c r="M184" i="8"/>
  <c r="P195" i="87"/>
  <c r="M195" i="8"/>
  <c r="P203" i="87"/>
  <c r="M203" i="8"/>
  <c r="P212" i="87"/>
  <c r="M212" i="8"/>
  <c r="P220" i="87"/>
  <c r="M220" i="8"/>
  <c r="P228" i="87"/>
  <c r="M228" i="8"/>
  <c r="P254" i="87"/>
  <c r="M254" i="8"/>
  <c r="P105" i="87"/>
  <c r="M105" i="8"/>
  <c r="P7" i="87"/>
  <c r="M7" i="8"/>
  <c r="P47" i="87"/>
  <c r="M47" i="8"/>
  <c r="P71" i="87"/>
  <c r="M71" i="8"/>
  <c r="P120" i="87"/>
  <c r="M120" i="8"/>
  <c r="P168" i="87"/>
  <c r="M168" i="8"/>
  <c r="P205" i="87"/>
  <c r="M205" i="8"/>
  <c r="P230" i="87"/>
  <c r="M230" i="8"/>
  <c r="P6" i="87"/>
  <c r="M6" i="8"/>
  <c r="P14" i="87"/>
  <c r="M14" i="8"/>
  <c r="P22" i="87"/>
  <c r="M22" i="8"/>
  <c r="P30" i="87"/>
  <c r="M30" i="8"/>
  <c r="P38" i="87"/>
  <c r="M38" i="8"/>
  <c r="P46" i="87"/>
  <c r="M46" i="8"/>
  <c r="P54" i="87"/>
  <c r="M54" i="8"/>
  <c r="P62" i="87"/>
  <c r="M62" i="8"/>
  <c r="P70" i="87"/>
  <c r="M70" i="8"/>
  <c r="P79" i="87"/>
  <c r="M79" i="8"/>
  <c r="P90" i="87"/>
  <c r="M90" i="8"/>
  <c r="P99" i="87"/>
  <c r="M99" i="8"/>
  <c r="P111" i="87"/>
  <c r="M111" i="8"/>
  <c r="P119" i="87"/>
  <c r="M119" i="8"/>
  <c r="P127" i="87"/>
  <c r="M127" i="8"/>
  <c r="P135" i="87"/>
  <c r="M135" i="8"/>
  <c r="P143" i="87"/>
  <c r="M143" i="8"/>
  <c r="P151" i="87"/>
  <c r="M151" i="8"/>
  <c r="P159" i="87"/>
  <c r="M159" i="8"/>
  <c r="P167" i="87"/>
  <c r="M167" i="8"/>
  <c r="P177" i="87"/>
  <c r="M177" i="8"/>
  <c r="P185" i="87"/>
  <c r="M185" i="8"/>
  <c r="P196" i="87"/>
  <c r="M196" i="8"/>
  <c r="P204" i="87"/>
  <c r="M204" i="8"/>
  <c r="P213" i="87"/>
  <c r="M213" i="8"/>
  <c r="P221" i="87"/>
  <c r="M221" i="8"/>
  <c r="P229" i="87"/>
  <c r="M229" i="8"/>
  <c r="P255" i="87"/>
  <c r="M255" i="8"/>
  <c r="P187" i="87"/>
  <c r="M187" i="8"/>
  <c r="J254" i="74"/>
  <c r="G254" i="77" s="1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45" i="77" l="1"/>
  <c r="P46" i="77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63" i="82"/>
  <c r="J63" i="82" s="1"/>
  <c r="G75" i="87"/>
  <c r="J75" i="87" s="1"/>
  <c r="E75" i="88" s="1"/>
  <c r="G169" i="83"/>
  <c r="J169" i="83" s="1"/>
  <c r="G12" i="79"/>
  <c r="J12" i="79" s="1"/>
  <c r="R214" i="74"/>
  <c r="M214" i="74"/>
  <c r="P214" i="74" s="1"/>
  <c r="R133" i="74"/>
  <c r="M133" i="74"/>
  <c r="P133" i="74" s="1"/>
  <c r="E94" i="88" l="1"/>
  <c r="G94" i="88" s="1"/>
  <c r="J94" i="88" s="1"/>
  <c r="E94" i="89" s="1"/>
  <c r="G94" i="89" s="1"/>
  <c r="J94" i="89" s="1"/>
  <c r="G109" i="83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75" i="88"/>
  <c r="J75" i="88" s="1"/>
  <c r="E75" i="89" s="1"/>
  <c r="G12" i="80"/>
  <c r="J12" i="80" s="1"/>
  <c r="E60" i="88" l="1"/>
  <c r="G60" i="88" s="1"/>
  <c r="J60" i="88" s="1"/>
  <c r="E178" i="88"/>
  <c r="G178" i="88" s="1"/>
  <c r="J178" i="88" s="1"/>
  <c r="G114" i="84"/>
  <c r="J114" i="84" s="1"/>
  <c r="G114" i="85" s="1"/>
  <c r="J114" i="85" s="1"/>
  <c r="G114" i="86" s="1"/>
  <c r="J114" i="86" s="1"/>
  <c r="G114" i="87" s="1"/>
  <c r="J114" i="87" s="1"/>
  <c r="G45" i="85"/>
  <c r="J45" i="85" s="1"/>
  <c r="G45" i="86" s="1"/>
  <c r="J45" i="86" s="1"/>
  <c r="G45" i="87" s="1"/>
  <c r="J45" i="87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9" l="1"/>
  <c r="G178" i="89" s="1"/>
  <c r="J178" i="89" s="1"/>
  <c r="G178" i="90" s="1"/>
  <c r="J178" i="90" s="1"/>
  <c r="E114" i="88"/>
  <c r="G114" i="88" s="1"/>
  <c r="J114" i="88" s="1"/>
  <c r="E45" i="88"/>
  <c r="G45" i="88" s="1"/>
  <c r="J45" i="88" s="1"/>
  <c r="E109" i="88"/>
  <c r="G109" i="88" s="1"/>
  <c r="J109" i="88" s="1"/>
  <c r="E60" i="89"/>
  <c r="G60" i="89" s="1"/>
  <c r="J60" i="89" s="1"/>
  <c r="G60" i="90" s="1"/>
  <c r="J60" i="90" s="1"/>
  <c r="G129" i="85"/>
  <c r="J129" i="85" s="1"/>
  <c r="G129" i="86" s="1"/>
  <c r="J129" i="86" s="1"/>
  <c r="G129" i="87" s="1"/>
  <c r="J129" i="87" s="1"/>
  <c r="G63" i="85"/>
  <c r="J63" i="85" s="1"/>
  <c r="G63" i="86" s="1"/>
  <c r="J63" i="86" s="1"/>
  <c r="G63" i="87" s="1"/>
  <c r="J63" i="87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9" l="1"/>
  <c r="G109" i="89" s="1"/>
  <c r="J109" i="89" s="1"/>
  <c r="G109" i="90" s="1"/>
  <c r="J109" i="90" s="1"/>
  <c r="E45" i="89"/>
  <c r="G45" i="89" s="1"/>
  <c r="J45" i="89" s="1"/>
  <c r="G45" i="90" s="1"/>
  <c r="J45" i="90" s="1"/>
  <c r="G45" i="91" s="1"/>
  <c r="J45" i="91" s="1"/>
  <c r="G45" i="92" s="1"/>
  <c r="J45" i="92" s="1"/>
  <c r="E114" i="89"/>
  <c r="G114" i="89" s="1"/>
  <c r="J114" i="89" s="1"/>
  <c r="G114" i="90" s="1"/>
  <c r="J114" i="90" s="1"/>
  <c r="E63" i="88"/>
  <c r="G63" i="88" s="1"/>
  <c r="J63" i="88" s="1"/>
  <c r="E129" i="88"/>
  <c r="G129" i="88" s="1"/>
  <c r="J129" i="88" s="1"/>
  <c r="G169" i="87"/>
  <c r="J169" i="87" s="1"/>
  <c r="E169" i="88" s="1"/>
  <c r="G35" i="86"/>
  <c r="J35" i="86" s="1"/>
  <c r="G35" i="87" s="1"/>
  <c r="J35" i="87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9" l="1"/>
  <c r="G63" i="89" s="1"/>
  <c r="J63" i="89" s="1"/>
  <c r="G63" i="90" s="1"/>
  <c r="J63" i="90" s="1"/>
  <c r="G63" i="91" s="1"/>
  <c r="J63" i="91" s="1"/>
  <c r="G63" i="92" s="1"/>
  <c r="J63" i="92" s="1"/>
  <c r="E35" i="88"/>
  <c r="G35" i="88" s="1"/>
  <c r="J35" i="88" s="1"/>
  <c r="E129" i="89"/>
  <c r="G129" i="89" s="1"/>
  <c r="J129" i="89" s="1"/>
  <c r="G129" i="90" s="1"/>
  <c r="J129" i="90" s="1"/>
  <c r="G129" i="91" s="1"/>
  <c r="J129" i="91" s="1"/>
  <c r="G129" i="92" s="1"/>
  <c r="J129" i="92" s="1"/>
  <c r="G169" i="88"/>
  <c r="J169" i="88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35" i="89" l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169" i="89"/>
  <c r="G169" i="89" s="1"/>
  <c r="J169" i="89" s="1"/>
  <c r="G229" i="80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E12" i="88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E12" i="89" l="1"/>
  <c r="G12" i="89" s="1"/>
  <c r="J12" i="89" s="1"/>
  <c r="G231" i="78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E237" i="88" s="1"/>
  <c r="G240" i="79"/>
  <c r="J240" i="79" s="1"/>
  <c r="G241" i="79"/>
  <c r="J241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37" i="88" l="1"/>
  <c r="J237" i="88" s="1"/>
  <c r="E237" i="89" s="1"/>
  <c r="G237" i="89" s="1"/>
  <c r="J237" i="89" s="1"/>
  <c r="E229" i="88"/>
  <c r="G229" i="88"/>
  <c r="J229" i="88" s="1"/>
  <c r="E229" i="89" s="1"/>
  <c r="G232" i="81"/>
  <c r="J232" i="81" s="1"/>
  <c r="G240" i="81"/>
  <c r="J240" i="81" s="1"/>
  <c r="G241" i="81"/>
  <c r="J241" i="81" s="1"/>
  <c r="G229" i="89"/>
  <c r="J229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0" l="1"/>
  <c r="J169" i="100" s="1"/>
  <c r="G169" i="101" s="1"/>
  <c r="J169" i="101" s="1"/>
  <c r="G169" i="102" s="1"/>
  <c r="J169" i="102" s="1"/>
  <c r="G169" i="103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E239" i="88" s="1"/>
  <c r="G239" i="86"/>
  <c r="J239" i="86" s="1"/>
  <c r="G12" i="98"/>
  <c r="J12" i="98" s="1"/>
  <c r="G205" i="87"/>
  <c r="J205" i="87" s="1"/>
  <c r="E205" i="88" s="1"/>
  <c r="G208" i="87"/>
  <c r="J208" i="87" s="1"/>
  <c r="E208" i="88" s="1"/>
  <c r="G153" i="87"/>
  <c r="J153" i="87" s="1"/>
  <c r="E153" i="88" s="1"/>
  <c r="G206" i="87"/>
  <c r="J206" i="87" s="1"/>
  <c r="E206" i="88" s="1"/>
  <c r="G148" i="87"/>
  <c r="J148" i="87" s="1"/>
  <c r="E148" i="88" s="1"/>
  <c r="G152" i="87"/>
  <c r="J152" i="87" s="1"/>
  <c r="E152" i="88" s="1"/>
  <c r="G213" i="87"/>
  <c r="J213" i="87" s="1"/>
  <c r="E213" i="88" s="1"/>
  <c r="G193" i="87"/>
  <c r="J193" i="87" s="1"/>
  <c r="E193" i="88" s="1"/>
  <c r="G177" i="87"/>
  <c r="J177" i="87" s="1"/>
  <c r="E177" i="88" s="1"/>
  <c r="G125" i="87"/>
  <c r="J125" i="87" s="1"/>
  <c r="E125" i="88" s="1"/>
  <c r="G155" i="87"/>
  <c r="J155" i="87" s="1"/>
  <c r="E155" i="88" s="1"/>
  <c r="G83" i="87"/>
  <c r="J83" i="87" s="1"/>
  <c r="E83" i="88" s="1"/>
  <c r="G127" i="87"/>
  <c r="J127" i="87" s="1"/>
  <c r="E127" i="88" s="1"/>
  <c r="G181" i="87"/>
  <c r="J181" i="87" s="1"/>
  <c r="E181" i="88" s="1"/>
  <c r="G151" i="87"/>
  <c r="J151" i="87" s="1"/>
  <c r="E151" i="88" s="1"/>
  <c r="G84" i="87"/>
  <c r="J84" i="87" s="1"/>
  <c r="E84" i="88" s="1"/>
  <c r="G126" i="87"/>
  <c r="J126" i="87" s="1"/>
  <c r="E126" i="88" s="1"/>
  <c r="G226" i="87"/>
  <c r="J226" i="87" s="1"/>
  <c r="E226" i="88" s="1"/>
  <c r="G194" i="87"/>
  <c r="J194" i="87" s="1"/>
  <c r="E194" i="88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57" i="87"/>
  <c r="J157" i="87" s="1"/>
  <c r="E157" i="88" s="1"/>
  <c r="G150" i="87"/>
  <c r="J150" i="87" s="1"/>
  <c r="E150" i="88" s="1"/>
  <c r="G202" i="87"/>
  <c r="J202" i="87" s="1"/>
  <c r="E202" i="88" s="1"/>
  <c r="G181" i="88"/>
  <c r="J181" i="88" s="1"/>
  <c r="G197" i="87"/>
  <c r="J197" i="87" s="1"/>
  <c r="E197" i="88" s="1"/>
  <c r="G198" i="87"/>
  <c r="J198" i="87" s="1"/>
  <c r="E198" i="88" s="1"/>
  <c r="G194" i="88"/>
  <c r="J194" i="88" s="1"/>
  <c r="G206" i="88"/>
  <c r="J206" i="88" s="1"/>
  <c r="G195" i="87"/>
  <c r="J195" i="87" s="1"/>
  <c r="E195" i="88" s="1"/>
  <c r="G149" i="87"/>
  <c r="J149" i="87" s="1"/>
  <c r="E149" i="88" s="1"/>
  <c r="G226" i="88"/>
  <c r="J226" i="88" s="1"/>
  <c r="G153" i="88"/>
  <c r="J153" i="88" s="1"/>
  <c r="G210" i="87"/>
  <c r="J210" i="87" s="1"/>
  <c r="E210" i="88" s="1"/>
  <c r="G213" i="88"/>
  <c r="J213" i="88" s="1"/>
  <c r="G151" i="88"/>
  <c r="J151" i="88" s="1"/>
  <c r="G182" i="87"/>
  <c r="J182" i="87" s="1"/>
  <c r="E182" i="88" s="1"/>
  <c r="G209" i="87"/>
  <c r="J209" i="87" s="1"/>
  <c r="E209" i="88" s="1"/>
  <c r="G203" i="87"/>
  <c r="J203" i="87" s="1"/>
  <c r="E203" i="88" s="1"/>
  <c r="G152" i="88"/>
  <c r="J152" i="88" s="1"/>
  <c r="G211" i="87"/>
  <c r="J211" i="87" s="1"/>
  <c r="E211" i="88" s="1"/>
  <c r="G155" i="88"/>
  <c r="J155" i="88" s="1"/>
  <c r="G204" i="87"/>
  <c r="J204" i="87" s="1"/>
  <c r="E204" i="88" s="1"/>
  <c r="G156" i="87"/>
  <c r="J156" i="87" s="1"/>
  <c r="E156" i="88" s="1"/>
  <c r="G125" i="88"/>
  <c r="J125" i="88" s="1"/>
  <c r="G9" i="86"/>
  <c r="J9" i="86" s="1"/>
  <c r="G9" i="87" s="1"/>
  <c r="J9" i="87" s="1"/>
  <c r="E9" i="88" s="1"/>
  <c r="G39" i="87"/>
  <c r="J39" i="87" s="1"/>
  <c r="G11" i="86"/>
  <c r="J11" i="86" s="1"/>
  <c r="G11" i="87" s="1"/>
  <c r="J11" i="87" s="1"/>
  <c r="E11" i="88" s="1"/>
  <c r="G212" i="87"/>
  <c r="J212" i="87" s="1"/>
  <c r="E212" i="88" s="1"/>
  <c r="G147" i="87"/>
  <c r="J147" i="87" s="1"/>
  <c r="E147" i="88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10" i="87" s="1"/>
  <c r="J10" i="87" s="1"/>
  <c r="E10" i="88" s="1"/>
  <c r="G128" i="87"/>
  <c r="J128" i="87" s="1"/>
  <c r="E128" i="88" s="1"/>
  <c r="G196" i="87"/>
  <c r="J196" i="87" s="1"/>
  <c r="E196" i="88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2" i="100" l="1"/>
  <c r="J12" i="100" s="1"/>
  <c r="G12" i="101" s="1"/>
  <c r="J12" i="101" s="1"/>
  <c r="G12" i="102" s="1"/>
  <c r="J12" i="102" s="1"/>
  <c r="E126" i="89"/>
  <c r="G126" i="89" s="1"/>
  <c r="J126" i="89" s="1"/>
  <c r="E153" i="89"/>
  <c r="G153" i="89" s="1"/>
  <c r="J153" i="89" s="1"/>
  <c r="E181" i="89"/>
  <c r="G181" i="89" s="1"/>
  <c r="J181" i="89" s="1"/>
  <c r="E152" i="89"/>
  <c r="G152" i="89" s="1"/>
  <c r="J152" i="89" s="1"/>
  <c r="E226" i="89"/>
  <c r="G226" i="89" s="1"/>
  <c r="J226" i="89" s="1"/>
  <c r="E213" i="89"/>
  <c r="G213" i="89" s="1"/>
  <c r="J213" i="89" s="1"/>
  <c r="E205" i="89"/>
  <c r="G205" i="89" s="1"/>
  <c r="J205" i="89" s="1"/>
  <c r="G239" i="88"/>
  <c r="J239" i="88" s="1"/>
  <c r="E239" i="89" s="1"/>
  <c r="G239" i="89" s="1"/>
  <c r="J239" i="89" s="1"/>
  <c r="E231" i="88"/>
  <c r="G231" i="88" s="1"/>
  <c r="J231" i="88" s="1"/>
  <c r="E231" i="89" s="1"/>
  <c r="G231" i="89" s="1"/>
  <c r="J231" i="89" s="1"/>
  <c r="E148" i="89"/>
  <c r="G148" i="89" s="1"/>
  <c r="J148" i="89" s="1"/>
  <c r="E84" i="89"/>
  <c r="G84" i="89" s="1"/>
  <c r="J84" i="89" s="1"/>
  <c r="E155" i="89"/>
  <c r="G155" i="89" s="1"/>
  <c r="J155" i="89" s="1"/>
  <c r="E39" i="88"/>
  <c r="G39" i="88" s="1"/>
  <c r="J39" i="88" s="1"/>
  <c r="E39" i="89" s="1"/>
  <c r="G39" i="89" s="1"/>
  <c r="J39" i="89" s="1"/>
  <c r="E193" i="89"/>
  <c r="G193" i="89" s="1"/>
  <c r="J193" i="89" s="1"/>
  <c r="E177" i="89"/>
  <c r="G177" i="89" s="1"/>
  <c r="J177" i="89" s="1"/>
  <c r="E125" i="89"/>
  <c r="G125" i="89" s="1"/>
  <c r="J125" i="89" s="1"/>
  <c r="E206" i="89"/>
  <c r="G206" i="89" s="1"/>
  <c r="J206" i="89" s="1"/>
  <c r="E208" i="89"/>
  <c r="G208" i="89" s="1"/>
  <c r="J208" i="89" s="1"/>
  <c r="E83" i="89"/>
  <c r="G83" i="89" s="1"/>
  <c r="J83" i="89" s="1"/>
  <c r="E127" i="89"/>
  <c r="G127" i="89" s="1"/>
  <c r="J127" i="89" s="1"/>
  <c r="E151" i="89"/>
  <c r="G151" i="89" s="1"/>
  <c r="J151" i="89" s="1"/>
  <c r="E194" i="89"/>
  <c r="G194" i="89" s="1"/>
  <c r="J194" i="89" s="1"/>
  <c r="G22" i="77"/>
  <c r="J22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10" i="88"/>
  <c r="J10" i="88" s="1"/>
  <c r="G204" i="88"/>
  <c r="J204" i="88" s="1"/>
  <c r="G149" i="88"/>
  <c r="J149" i="88" s="1"/>
  <c r="G182" i="88"/>
  <c r="J182" i="88" s="1"/>
  <c r="G202" i="88"/>
  <c r="J202" i="88" s="1"/>
  <c r="G11" i="88"/>
  <c r="J11" i="88" s="1"/>
  <c r="G150" i="88"/>
  <c r="J150" i="88" s="1"/>
  <c r="G9" i="88"/>
  <c r="J9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E212" i="89" l="1"/>
  <c r="G212" i="89" s="1"/>
  <c r="J212" i="89" s="1"/>
  <c r="E128" i="89"/>
  <c r="G128" i="89" s="1"/>
  <c r="J128" i="89" s="1"/>
  <c r="E204" i="89"/>
  <c r="G204" i="89" s="1"/>
  <c r="J204" i="89" s="1"/>
  <c r="E149" i="89"/>
  <c r="G149" i="89" s="1"/>
  <c r="J149" i="89" s="1"/>
  <c r="E157" i="89"/>
  <c r="G157" i="89" s="1"/>
  <c r="J157" i="89" s="1"/>
  <c r="E10" i="89"/>
  <c r="G10" i="89" s="1"/>
  <c r="J10" i="89" s="1"/>
  <c r="E197" i="89"/>
  <c r="G197" i="89" s="1"/>
  <c r="J197" i="89" s="1"/>
  <c r="E9" i="89"/>
  <c r="G9" i="89" s="1"/>
  <c r="J9" i="89" s="1"/>
  <c r="E196" i="89"/>
  <c r="G196" i="89" s="1"/>
  <c r="J196" i="89" s="1"/>
  <c r="E182" i="89"/>
  <c r="G182" i="89" s="1"/>
  <c r="J182" i="89" s="1"/>
  <c r="E195" i="89"/>
  <c r="G195" i="89" s="1"/>
  <c r="J195" i="89" s="1"/>
  <c r="E150" i="89"/>
  <c r="G150" i="89" s="1"/>
  <c r="J150" i="89" s="1"/>
  <c r="E156" i="89"/>
  <c r="G156" i="89" s="1"/>
  <c r="J156" i="89" s="1"/>
  <c r="E211" i="89"/>
  <c r="G211" i="89" s="1"/>
  <c r="J211" i="89" s="1"/>
  <c r="E210" i="89"/>
  <c r="G210" i="89" s="1"/>
  <c r="J210" i="89" s="1"/>
  <c r="E11" i="89"/>
  <c r="G11" i="89" s="1"/>
  <c r="J11" i="89" s="1"/>
  <c r="E147" i="89"/>
  <c r="G147" i="89" s="1"/>
  <c r="J147" i="89" s="1"/>
  <c r="E203" i="89"/>
  <c r="G203" i="89" s="1"/>
  <c r="J203" i="89" s="1"/>
  <c r="E209" i="89"/>
  <c r="G209" i="89" s="1"/>
  <c r="J209" i="89" s="1"/>
  <c r="E202" i="89"/>
  <c r="G202" i="89" s="1"/>
  <c r="J202" i="89" s="1"/>
  <c r="E198" i="89"/>
  <c r="G198" i="89" s="1"/>
  <c r="J198" i="89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J254" i="77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E113" i="89"/>
  <c r="G113" i="89" s="1"/>
  <c r="J113" i="8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E70" i="88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E175" i="88" s="1"/>
  <c r="G113" i="90"/>
  <c r="J113" i="90" s="1"/>
  <c r="G113" i="91" s="1"/>
  <c r="J113" i="91" s="1"/>
  <c r="G113" i="92" s="1"/>
  <c r="J113" i="92" s="1"/>
  <c r="G71" i="87"/>
  <c r="J71" i="87" s="1"/>
  <c r="E71" i="88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AC17" i="8" s="1"/>
  <c r="Z31" i="8"/>
  <c r="AC31" i="8" s="1"/>
  <c r="Z25" i="8"/>
  <c r="AC25" i="8" s="1"/>
  <c r="Z23" i="8"/>
  <c r="AC23" i="8" s="1"/>
  <c r="G18" i="77" l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70" i="88"/>
  <c r="J70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Z20" i="8"/>
  <c r="AC20" i="8" s="1"/>
  <c r="Z28" i="8"/>
  <c r="AC28" i="8" s="1"/>
  <c r="Z18" i="8"/>
  <c r="AC18" i="8" s="1"/>
  <c r="Z26" i="8"/>
  <c r="AC26" i="8" s="1"/>
  <c r="Z35" i="8"/>
  <c r="AC35" i="8" s="1"/>
  <c r="Z14" i="8"/>
  <c r="Z22" i="8"/>
  <c r="AC22" i="8" s="1"/>
  <c r="Z30" i="8"/>
  <c r="AC30" i="8" s="1"/>
  <c r="Z11" i="8"/>
  <c r="Z19" i="8"/>
  <c r="AC19" i="8" s="1"/>
  <c r="Z16" i="8"/>
  <c r="Z24" i="8"/>
  <c r="AC24" i="8" s="1"/>
  <c r="Z32" i="8"/>
  <c r="AC32" i="8" s="1"/>
  <c r="Z13" i="8"/>
  <c r="Z21" i="8"/>
  <c r="AC21" i="8" s="1"/>
  <c r="Z29" i="8"/>
  <c r="AC29" i="8" s="1"/>
  <c r="E71" i="89" l="1"/>
  <c r="G71" i="89" s="1"/>
  <c r="J71" i="89" s="1"/>
  <c r="E70" i="89"/>
  <c r="G70" i="89" s="1"/>
  <c r="J70" i="89" s="1"/>
  <c r="E175" i="89"/>
  <c r="G175" i="89" s="1"/>
  <c r="J175" i="89" s="1"/>
  <c r="G86" i="80"/>
  <c r="J86" i="80" s="1"/>
  <c r="G87" i="80"/>
  <c r="J87" i="80" s="1"/>
  <c r="G88" i="81" s="1"/>
  <c r="J88" i="81" s="1"/>
  <c r="G229" i="99"/>
  <c r="J229" i="99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Z9" i="8"/>
  <c r="Z7" i="8"/>
  <c r="Z8" i="8"/>
  <c r="Z6" i="8"/>
  <c r="N263" i="8"/>
  <c r="F262" i="8" s="1"/>
  <c r="C263" i="8" s="1"/>
  <c r="H264" i="8"/>
  <c r="G229" i="100" l="1"/>
  <c r="J229" i="100" s="1"/>
  <c r="G86" i="8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209" i="99"/>
  <c r="J209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E97" i="88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113" i="100" l="1"/>
  <c r="J113" i="100" s="1"/>
  <c r="G113" i="101" s="1"/>
  <c r="J113" i="101" s="1"/>
  <c r="G113" i="102" s="1"/>
  <c r="J113" i="102" s="1"/>
  <c r="G113" i="103" s="1"/>
  <c r="J113" i="103" s="1"/>
  <c r="G84" i="100"/>
  <c r="J84" i="100" s="1"/>
  <c r="G84" i="101" s="1"/>
  <c r="J84" i="101" s="1"/>
  <c r="G84" i="102" s="1"/>
  <c r="J84" i="102" s="1"/>
  <c r="G177" i="100"/>
  <c r="J177" i="100" s="1"/>
  <c r="G177" i="101" s="1"/>
  <c r="J177" i="101" s="1"/>
  <c r="G177" i="102" s="1"/>
  <c r="J177" i="102" s="1"/>
  <c r="G181" i="100"/>
  <c r="J181" i="100" s="1"/>
  <c r="G181" i="101" s="1"/>
  <c r="J181" i="101" s="1"/>
  <c r="G181" i="102" s="1"/>
  <c r="J181" i="102" s="1"/>
  <c r="G226" i="100"/>
  <c r="J226" i="100" s="1"/>
  <c r="G226" i="101" s="1"/>
  <c r="J226" i="101" s="1"/>
  <c r="G226" i="102" s="1"/>
  <c r="J226" i="102" s="1"/>
  <c r="G152" i="100"/>
  <c r="J152" i="100" s="1"/>
  <c r="G152" i="101" s="1"/>
  <c r="J152" i="101" s="1"/>
  <c r="G152" i="102" s="1"/>
  <c r="J152" i="102" s="1"/>
  <c r="G153" i="100"/>
  <c r="J153" i="100" s="1"/>
  <c r="G153" i="101" s="1"/>
  <c r="J153" i="101" s="1"/>
  <c r="G153" i="102" s="1"/>
  <c r="J153" i="102" s="1"/>
  <c r="G208" i="100"/>
  <c r="J208" i="100" s="1"/>
  <c r="G208" i="101" s="1"/>
  <c r="J208" i="101" s="1"/>
  <c r="G208" i="102" s="1"/>
  <c r="J208" i="102" s="1"/>
  <c r="G151" i="100"/>
  <c r="J151" i="100" s="1"/>
  <c r="G151" i="101" s="1"/>
  <c r="J151" i="101" s="1"/>
  <c r="G151" i="102" s="1"/>
  <c r="J151" i="102" s="1"/>
  <c r="G83" i="100"/>
  <c r="J83" i="100" s="1"/>
  <c r="G83" i="101" s="1"/>
  <c r="J83" i="101" s="1"/>
  <c r="G83" i="102" s="1"/>
  <c r="J83" i="102" s="1"/>
  <c r="G125" i="100"/>
  <c r="J125" i="100" s="1"/>
  <c r="G125" i="101" s="1"/>
  <c r="J125" i="101" s="1"/>
  <c r="G125" i="102" s="1"/>
  <c r="J125" i="102" s="1"/>
  <c r="G155" i="100"/>
  <c r="J155" i="100" s="1"/>
  <c r="G155" i="101" s="1"/>
  <c r="J155" i="101" s="1"/>
  <c r="G155" i="102" s="1"/>
  <c r="J155" i="102" s="1"/>
  <c r="G209" i="100"/>
  <c r="J209" i="100" s="1"/>
  <c r="G209" i="101" s="1"/>
  <c r="J209" i="101" s="1"/>
  <c r="G209" i="102" s="1"/>
  <c r="J209" i="102" s="1"/>
  <c r="G213" i="100"/>
  <c r="J213" i="100" s="1"/>
  <c r="G213" i="101" s="1"/>
  <c r="J213" i="101" s="1"/>
  <c r="G213" i="102" s="1"/>
  <c r="J213" i="102" s="1"/>
  <c r="G127" i="100"/>
  <c r="J127" i="100" s="1"/>
  <c r="G127" i="101" s="1"/>
  <c r="J127" i="101" s="1"/>
  <c r="G127" i="102" s="1"/>
  <c r="J127" i="102" s="1"/>
  <c r="G148" i="100"/>
  <c r="J148" i="100" s="1"/>
  <c r="G148" i="101" s="1"/>
  <c r="J148" i="101" s="1"/>
  <c r="G148" i="102" s="1"/>
  <c r="J148" i="102" s="1"/>
  <c r="G206" i="100"/>
  <c r="J206" i="100" s="1"/>
  <c r="G206" i="101" s="1"/>
  <c r="J206" i="101" s="1"/>
  <c r="G206" i="102" s="1"/>
  <c r="J206" i="102" s="1"/>
  <c r="G205" i="100"/>
  <c r="J205" i="100" s="1"/>
  <c r="G205" i="101" s="1"/>
  <c r="J205" i="101" s="1"/>
  <c r="G205" i="102" s="1"/>
  <c r="J205" i="102" s="1"/>
  <c r="G194" i="100"/>
  <c r="J194" i="100" s="1"/>
  <c r="G194" i="101" s="1"/>
  <c r="J194" i="101" s="1"/>
  <c r="G194" i="102" s="1"/>
  <c r="J194" i="102" s="1"/>
  <c r="G193" i="100"/>
  <c r="J193" i="100" s="1"/>
  <c r="G193" i="101" s="1"/>
  <c r="J193" i="101" s="1"/>
  <c r="G193" i="102" s="1"/>
  <c r="J193" i="102" s="1"/>
  <c r="G126" i="100"/>
  <c r="J126" i="100" s="1"/>
  <c r="G126" i="101" s="1"/>
  <c r="J126" i="101" s="1"/>
  <c r="G126" i="102" s="1"/>
  <c r="J126" i="102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28" i="86"/>
  <c r="J228" i="86" s="1"/>
  <c r="G236" i="87" s="1"/>
  <c r="J236" i="87" s="1"/>
  <c r="E236" i="88" s="1"/>
  <c r="G236" i="86"/>
  <c r="J236" i="86" s="1"/>
  <c r="G227" i="86"/>
  <c r="J227" i="86" s="1"/>
  <c r="G235" i="87" s="1"/>
  <c r="J235" i="87" s="1"/>
  <c r="E235" i="88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E238" i="88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E79" i="88" s="1"/>
  <c r="G167" i="87"/>
  <c r="J167" i="87" s="1"/>
  <c r="E167" i="88" s="1"/>
  <c r="G160" i="87"/>
  <c r="J160" i="87" s="1"/>
  <c r="E160" i="88" s="1"/>
  <c r="G120" i="87"/>
  <c r="J120" i="87" s="1"/>
  <c r="E120" i="88" s="1"/>
  <c r="G227" i="87"/>
  <c r="J227" i="87" s="1"/>
  <c r="G183" i="87"/>
  <c r="J183" i="87" s="1"/>
  <c r="E183" i="88" s="1"/>
  <c r="G142" i="87"/>
  <c r="J142" i="87" s="1"/>
  <c r="E142" i="88" s="1"/>
  <c r="G78" i="87"/>
  <c r="J78" i="87" s="1"/>
  <c r="E78" i="88" s="1"/>
  <c r="G158" i="87"/>
  <c r="J158" i="87" s="1"/>
  <c r="E158" i="88" s="1"/>
  <c r="G143" i="87"/>
  <c r="J143" i="87" s="1"/>
  <c r="E143" i="88" s="1"/>
  <c r="G159" i="87"/>
  <c r="J159" i="87" s="1"/>
  <c r="E159" i="88" s="1"/>
  <c r="G225" i="87"/>
  <c r="J225" i="87" s="1"/>
  <c r="E225" i="88" s="1"/>
  <c r="G80" i="87"/>
  <c r="J80" i="87" s="1"/>
  <c r="E80" i="88" s="1"/>
  <c r="G184" i="87"/>
  <c r="J184" i="87" s="1"/>
  <c r="E184" i="88" s="1"/>
  <c r="G163" i="87"/>
  <c r="J163" i="87" s="1"/>
  <c r="E163" i="88" s="1"/>
  <c r="G222" i="87"/>
  <c r="J222" i="87" s="1"/>
  <c r="E222" i="88" s="1"/>
  <c r="G192" i="87"/>
  <c r="J192" i="87" s="1"/>
  <c r="E192" i="88" s="1"/>
  <c r="G101" i="87"/>
  <c r="J101" i="87" s="1"/>
  <c r="E101" i="88" s="1"/>
  <c r="G61" i="87"/>
  <c r="J61" i="87" s="1"/>
  <c r="E61" i="88" s="1"/>
  <c r="G98" i="87"/>
  <c r="J98" i="87" s="1"/>
  <c r="E98" i="88" s="1"/>
  <c r="G74" i="87"/>
  <c r="J74" i="87" s="1"/>
  <c r="E74" i="88" s="1"/>
  <c r="G145" i="87"/>
  <c r="J145" i="87" s="1"/>
  <c r="E145" i="88" s="1"/>
  <c r="G99" i="87"/>
  <c r="J99" i="87" s="1"/>
  <c r="E99" i="88" s="1"/>
  <c r="G164" i="87"/>
  <c r="J164" i="87" s="1"/>
  <c r="E164" i="88" s="1"/>
  <c r="G100" i="87"/>
  <c r="J100" i="87" s="1"/>
  <c r="E100" i="88" s="1"/>
  <c r="G89" i="87"/>
  <c r="J89" i="87" s="1"/>
  <c r="E89" i="88" s="1"/>
  <c r="G95" i="87"/>
  <c r="J95" i="87" s="1"/>
  <c r="E95" i="88" s="1"/>
  <c r="G215" i="87"/>
  <c r="J215" i="87" s="1"/>
  <c r="E215" i="88" s="1"/>
  <c r="G162" i="87"/>
  <c r="J162" i="87" s="1"/>
  <c r="E162" i="88" s="1"/>
  <c r="G73" i="87"/>
  <c r="J73" i="87" s="1"/>
  <c r="E73" i="88" s="1"/>
  <c r="G223" i="87"/>
  <c r="J223" i="87" s="1"/>
  <c r="E223" i="88" s="1"/>
  <c r="G180" i="87"/>
  <c r="J180" i="87" s="1"/>
  <c r="E180" i="88" s="1"/>
  <c r="G64" i="87"/>
  <c r="J64" i="87" s="1"/>
  <c r="E64" i="88" s="1"/>
  <c r="G121" i="87"/>
  <c r="J121" i="87" s="1"/>
  <c r="E121" i="88" s="1"/>
  <c r="G230" i="87"/>
  <c r="J230" i="87" s="1"/>
  <c r="G220" i="87"/>
  <c r="J220" i="87" s="1"/>
  <c r="E220" i="88" s="1"/>
  <c r="G130" i="87"/>
  <c r="J130" i="87" s="1"/>
  <c r="E130" i="88" s="1"/>
  <c r="G179" i="87"/>
  <c r="J179" i="87" s="1"/>
  <c r="E179" i="88" s="1"/>
  <c r="G106" i="87"/>
  <c r="J106" i="87" s="1"/>
  <c r="E106" i="88" s="1"/>
  <c r="G168" i="87"/>
  <c r="J168" i="87" s="1"/>
  <c r="E168" i="88" s="1"/>
  <c r="G85" i="87"/>
  <c r="J85" i="87" s="1"/>
  <c r="E85" i="88" s="1"/>
  <c r="G166" i="87"/>
  <c r="J166" i="87" s="1"/>
  <c r="E166" i="88" s="1"/>
  <c r="G146" i="87"/>
  <c r="J146" i="87" s="1"/>
  <c r="E146" i="88" s="1"/>
  <c r="G65" i="87"/>
  <c r="J65" i="87" s="1"/>
  <c r="E65" i="88" s="1"/>
  <c r="G118" i="87"/>
  <c r="J118" i="87" s="1"/>
  <c r="E118" i="88" s="1"/>
  <c r="G185" i="87"/>
  <c r="J185" i="87" s="1"/>
  <c r="E185" i="88" s="1"/>
  <c r="G138" i="87"/>
  <c r="J138" i="87" s="1"/>
  <c r="E138" i="88" s="1"/>
  <c r="G91" i="87"/>
  <c r="J91" i="87" s="1"/>
  <c r="E91" i="88" s="1"/>
  <c r="G67" i="87"/>
  <c r="J67" i="87" s="1"/>
  <c r="E67" i="88" s="1"/>
  <c r="G154" i="87"/>
  <c r="J154" i="87" s="1"/>
  <c r="E154" i="88" s="1"/>
  <c r="G97" i="88"/>
  <c r="J97" i="88" s="1"/>
  <c r="G90" i="87"/>
  <c r="J90" i="87" s="1"/>
  <c r="E90" i="88" s="1"/>
  <c r="G62" i="87"/>
  <c r="J62" i="87" s="1"/>
  <c r="E62" i="88" s="1"/>
  <c r="G123" i="87"/>
  <c r="J123" i="87" s="1"/>
  <c r="E123" i="88" s="1"/>
  <c r="G77" i="87"/>
  <c r="J77" i="87" s="1"/>
  <c r="E77" i="88" s="1"/>
  <c r="G81" i="87"/>
  <c r="J81" i="87" s="1"/>
  <c r="E81" i="88" s="1"/>
  <c r="G141" i="87"/>
  <c r="J141" i="87" s="1"/>
  <c r="E141" i="88" s="1"/>
  <c r="G140" i="87"/>
  <c r="J140" i="87" s="1"/>
  <c r="E140" i="88" s="1"/>
  <c r="G72" i="87"/>
  <c r="J72" i="87" s="1"/>
  <c r="E72" i="88" s="1"/>
  <c r="G170" i="87"/>
  <c r="J170" i="87" s="1"/>
  <c r="E170" i="88" s="1"/>
  <c r="G172" i="87"/>
  <c r="J172" i="87" s="1"/>
  <c r="E172" i="88" s="1"/>
  <c r="G68" i="87"/>
  <c r="J68" i="87" s="1"/>
  <c r="E68" i="88" s="1"/>
  <c r="G176" i="87"/>
  <c r="J176" i="87" s="1"/>
  <c r="E176" i="88" s="1"/>
  <c r="G224" i="87"/>
  <c r="J224" i="87" s="1"/>
  <c r="G144" i="87"/>
  <c r="J144" i="87" s="1"/>
  <c r="E144" i="88" s="1"/>
  <c r="G69" i="87"/>
  <c r="J69" i="87" s="1"/>
  <c r="E69" i="88" s="1"/>
  <c r="G228" i="87"/>
  <c r="J228" i="87" s="1"/>
  <c r="G171" i="87"/>
  <c r="J171" i="87" s="1"/>
  <c r="E171" i="88" s="1"/>
  <c r="G66" i="87"/>
  <c r="J66" i="87" s="1"/>
  <c r="E66" i="88" s="1"/>
  <c r="G139" i="87"/>
  <c r="J139" i="87" s="1"/>
  <c r="E139" i="88" s="1"/>
  <c r="G137" i="87"/>
  <c r="J137" i="87" s="1"/>
  <c r="E137" i="88" s="1"/>
  <c r="G92" i="87"/>
  <c r="J92" i="87" s="1"/>
  <c r="E92" i="88" s="1"/>
  <c r="G93" i="87"/>
  <c r="J93" i="87" s="1"/>
  <c r="E93" i="88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E21" i="88" s="1"/>
  <c r="G38" i="85"/>
  <c r="J38" i="85" s="1"/>
  <c r="G38" i="86" s="1"/>
  <c r="J38" i="86" s="1"/>
  <c r="G26" i="86"/>
  <c r="J26" i="86" s="1"/>
  <c r="G26" i="87" s="1"/>
  <c r="J26" i="87" s="1"/>
  <c r="E26" i="88" s="1"/>
  <c r="G122" i="85"/>
  <c r="J122" i="85" s="1"/>
  <c r="G122" i="86" s="1"/>
  <c r="J122" i="86" s="1"/>
  <c r="G22" i="86"/>
  <c r="J22" i="86" s="1"/>
  <c r="G22" i="87" s="1"/>
  <c r="J22" i="87" s="1"/>
  <c r="E22" i="88" s="1"/>
  <c r="G23" i="86"/>
  <c r="J23" i="86" s="1"/>
  <c r="G23" i="87" s="1"/>
  <c r="J23" i="87" s="1"/>
  <c r="E23" i="88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E25" i="88" s="1"/>
  <c r="G24" i="86"/>
  <c r="J24" i="86" s="1"/>
  <c r="G24" i="87" s="1"/>
  <c r="J24" i="87" s="1"/>
  <c r="E24" i="88" s="1"/>
  <c r="G20" i="86"/>
  <c r="J20" i="86" s="1"/>
  <c r="G20" i="87" s="1"/>
  <c r="J20" i="87" s="1"/>
  <c r="E20" i="88" s="1"/>
  <c r="G19" i="86"/>
  <c r="J19" i="86" s="1"/>
  <c r="G19" i="87" s="1"/>
  <c r="J19" i="87" s="1"/>
  <c r="E19" i="88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E186" i="88" s="1"/>
  <c r="G14" i="83"/>
  <c r="J14" i="83" s="1"/>
  <c r="G16" i="83"/>
  <c r="J16" i="83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57" i="100" l="1"/>
  <c r="J157" i="100" s="1"/>
  <c r="G157" i="101" s="1"/>
  <c r="J157" i="101" s="1"/>
  <c r="G157" i="102" s="1"/>
  <c r="J157" i="102" s="1"/>
  <c r="G128" i="100"/>
  <c r="J128" i="100" s="1"/>
  <c r="G128" i="101" s="1"/>
  <c r="J128" i="101" s="1"/>
  <c r="G128" i="102" s="1"/>
  <c r="J128" i="102" s="1"/>
  <c r="G210" i="100"/>
  <c r="J210" i="100" s="1"/>
  <c r="G210" i="101" s="1"/>
  <c r="J210" i="101" s="1"/>
  <c r="G210" i="102" s="1"/>
  <c r="J210" i="102" s="1"/>
  <c r="G10" i="100"/>
  <c r="J10" i="100" s="1"/>
  <c r="G10" i="101" s="1"/>
  <c r="J10" i="101" s="1"/>
  <c r="G10" i="102" s="1"/>
  <c r="J10" i="102" s="1"/>
  <c r="G212" i="100"/>
  <c r="J212" i="100" s="1"/>
  <c r="G212" i="101" s="1"/>
  <c r="J212" i="101" s="1"/>
  <c r="G212" i="102" s="1"/>
  <c r="J212" i="102" s="1"/>
  <c r="G202" i="100"/>
  <c r="J202" i="100" s="1"/>
  <c r="G202" i="101" s="1"/>
  <c r="J202" i="101" s="1"/>
  <c r="G202" i="102" s="1"/>
  <c r="J202" i="102" s="1"/>
  <c r="G149" i="100"/>
  <c r="J149" i="100" s="1"/>
  <c r="G149" i="101" s="1"/>
  <c r="J149" i="101" s="1"/>
  <c r="G149" i="102" s="1"/>
  <c r="J149" i="102" s="1"/>
  <c r="G231" i="100"/>
  <c r="J231" i="100" s="1"/>
  <c r="G204" i="100"/>
  <c r="J204" i="100" s="1"/>
  <c r="G204" i="101" s="1"/>
  <c r="J204" i="101" s="1"/>
  <c r="G204" i="102" s="1"/>
  <c r="J204" i="102" s="1"/>
  <c r="G196" i="100"/>
  <c r="J196" i="100" s="1"/>
  <c r="G196" i="101" s="1"/>
  <c r="J196" i="101" s="1"/>
  <c r="G196" i="102" s="1"/>
  <c r="J196" i="102" s="1"/>
  <c r="G195" i="100"/>
  <c r="J195" i="100" s="1"/>
  <c r="G195" i="101" s="1"/>
  <c r="J195" i="101" s="1"/>
  <c r="G195" i="102" s="1"/>
  <c r="J195" i="102" s="1"/>
  <c r="G203" i="100"/>
  <c r="J203" i="100" s="1"/>
  <c r="G203" i="101" s="1"/>
  <c r="J203" i="101" s="1"/>
  <c r="G203" i="102" s="1"/>
  <c r="J203" i="102" s="1"/>
  <c r="G182" i="100"/>
  <c r="J182" i="100" s="1"/>
  <c r="G182" i="101" s="1"/>
  <c r="J182" i="101" s="1"/>
  <c r="G182" i="102" s="1"/>
  <c r="J182" i="102" s="1"/>
  <c r="G9" i="100"/>
  <c r="J9" i="100" s="1"/>
  <c r="G9" i="101" s="1"/>
  <c r="J9" i="101" s="1"/>
  <c r="G9" i="102" s="1"/>
  <c r="J9" i="102" s="1"/>
  <c r="G198" i="100"/>
  <c r="J198" i="100" s="1"/>
  <c r="G198" i="101" s="1"/>
  <c r="J198" i="101" s="1"/>
  <c r="G198" i="102" s="1"/>
  <c r="J198" i="102" s="1"/>
  <c r="G147" i="100"/>
  <c r="J147" i="100" s="1"/>
  <c r="G147" i="101" s="1"/>
  <c r="J147" i="101" s="1"/>
  <c r="G147" i="102" s="1"/>
  <c r="J147" i="102" s="1"/>
  <c r="G156" i="100"/>
  <c r="J156" i="100" s="1"/>
  <c r="G156" i="101" s="1"/>
  <c r="J156" i="101" s="1"/>
  <c r="G156" i="102" s="1"/>
  <c r="J156" i="102" s="1"/>
  <c r="G211" i="100"/>
  <c r="J211" i="100" s="1"/>
  <c r="G211" i="101" s="1"/>
  <c r="J211" i="101" s="1"/>
  <c r="G211" i="102" s="1"/>
  <c r="J211" i="102" s="1"/>
  <c r="G197" i="100"/>
  <c r="J197" i="100" s="1"/>
  <c r="G197" i="101" s="1"/>
  <c r="J197" i="101" s="1"/>
  <c r="G197" i="102" s="1"/>
  <c r="J197" i="102" s="1"/>
  <c r="G150" i="100"/>
  <c r="J150" i="100" s="1"/>
  <c r="G150" i="101" s="1"/>
  <c r="J150" i="101" s="1"/>
  <c r="G150" i="102" s="1"/>
  <c r="J150" i="102" s="1"/>
  <c r="G39" i="100"/>
  <c r="J39" i="100" s="1"/>
  <c r="G39" i="101" s="1"/>
  <c r="J39" i="101" s="1"/>
  <c r="G39" i="102" s="1"/>
  <c r="J39" i="102" s="1"/>
  <c r="G11" i="100"/>
  <c r="J11" i="100" s="1"/>
  <c r="G11" i="101" s="1"/>
  <c r="J11" i="101" s="1"/>
  <c r="G11" i="102" s="1"/>
  <c r="J11" i="102" s="1"/>
  <c r="G235" i="88"/>
  <c r="J235" i="88" s="1"/>
  <c r="E235" i="89" s="1"/>
  <c r="E227" i="88"/>
  <c r="E224" i="88"/>
  <c r="G224" i="88" s="1"/>
  <c r="J224" i="88" s="1"/>
  <c r="E224" i="89" s="1"/>
  <c r="G224" i="89" s="1"/>
  <c r="J224" i="89" s="1"/>
  <c r="G236" i="88"/>
  <c r="J236" i="88" s="1"/>
  <c r="E236" i="89" s="1"/>
  <c r="E228" i="88"/>
  <c r="G228" i="88" s="1"/>
  <c r="J228" i="88" s="1"/>
  <c r="E228" i="89" s="1"/>
  <c r="E97" i="89"/>
  <c r="G97" i="89" s="1"/>
  <c r="J97" i="89" s="1"/>
  <c r="G238" i="88"/>
  <c r="J238" i="88" s="1"/>
  <c r="E238" i="89" s="1"/>
  <c r="E230" i="88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6" i="87"/>
  <c r="J86" i="87" s="1"/>
  <c r="G87" i="86"/>
  <c r="J87" i="86" s="1"/>
  <c r="G88" i="87" s="1"/>
  <c r="J88" i="87" s="1"/>
  <c r="E88" i="88" s="1"/>
  <c r="G231" i="101"/>
  <c r="J231" i="101" s="1"/>
  <c r="G239" i="101"/>
  <c r="J239" i="101" s="1"/>
  <c r="G234" i="86"/>
  <c r="J234" i="86" s="1"/>
  <c r="G242" i="87"/>
  <c r="J242" i="87" s="1"/>
  <c r="E242" i="88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E253" i="88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38" i="87"/>
  <c r="J38" i="87" s="1"/>
  <c r="E38" i="88" s="1"/>
  <c r="G185" i="88"/>
  <c r="J185" i="88" s="1"/>
  <c r="G222" i="88"/>
  <c r="J222" i="88" s="1"/>
  <c r="G20" i="88"/>
  <c r="J20" i="88" s="1"/>
  <c r="G165" i="87"/>
  <c r="J165" i="87" s="1"/>
  <c r="E165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23" i="88"/>
  <c r="J23" i="88" s="1"/>
  <c r="G144" i="88"/>
  <c r="J144" i="88" s="1"/>
  <c r="G154" i="88"/>
  <c r="J154" i="88" s="1"/>
  <c r="G230" i="88"/>
  <c r="J230" i="88" s="1"/>
  <c r="E230" i="89" s="1"/>
  <c r="G98" i="88"/>
  <c r="J98" i="88" s="1"/>
  <c r="G120" i="88"/>
  <c r="J120" i="88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22" i="87"/>
  <c r="J122" i="87" s="1"/>
  <c r="E12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161" i="87"/>
  <c r="J161" i="87" s="1"/>
  <c r="E161" i="88" s="1"/>
  <c r="G96" i="87"/>
  <c r="J96" i="87" s="1"/>
  <c r="E96" i="88" s="1"/>
  <c r="G73" i="88"/>
  <c r="J73" i="88" s="1"/>
  <c r="G184" i="88"/>
  <c r="J184" i="88" s="1"/>
  <c r="G221" i="87"/>
  <c r="J221" i="87" s="1"/>
  <c r="E221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26" i="88"/>
  <c r="J26" i="88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214" i="86" s="1"/>
  <c r="J214" i="86" s="1"/>
  <c r="G48" i="87"/>
  <c r="J48" i="87" s="1"/>
  <c r="G49" i="87"/>
  <c r="J49" i="87" s="1"/>
  <c r="G24" i="88"/>
  <c r="J24" i="88" s="1"/>
  <c r="G22" i="88"/>
  <c r="J22" i="88" s="1"/>
  <c r="G19" i="88"/>
  <c r="J19" i="88" s="1"/>
  <c r="G115" i="87"/>
  <c r="J115" i="87" s="1"/>
  <c r="E115" i="88" s="1"/>
  <c r="G37" i="87"/>
  <c r="J37" i="87" s="1"/>
  <c r="G59" i="87"/>
  <c r="J59" i="87" s="1"/>
  <c r="G36" i="87"/>
  <c r="J36" i="87" s="1"/>
  <c r="G21" i="88"/>
  <c r="J21" i="88" s="1"/>
  <c r="G44" i="87"/>
  <c r="J44" i="87" s="1"/>
  <c r="G46" i="87"/>
  <c r="J46" i="87" s="1"/>
  <c r="G51" i="87"/>
  <c r="J51" i="87" s="1"/>
  <c r="G55" i="87"/>
  <c r="J55" i="87" s="1"/>
  <c r="G119" i="87"/>
  <c r="J119" i="87" s="1"/>
  <c r="E119" i="88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227" i="88"/>
  <c r="J227" i="88" s="1"/>
  <c r="E227" i="89" s="1"/>
  <c r="G79" i="88"/>
  <c r="J79" i="88" s="1"/>
  <c r="G82" i="86"/>
  <c r="J82" i="86" s="1"/>
  <c r="G254" i="86"/>
  <c r="J254" i="86" s="1"/>
  <c r="G131" i="84"/>
  <c r="J131" i="84" s="1"/>
  <c r="G134" i="84"/>
  <c r="J134" i="84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E186" i="89" s="1"/>
  <c r="G14" i="84"/>
  <c r="J14" i="84" s="1"/>
  <c r="G6" i="84"/>
  <c r="J6" i="84" s="1"/>
  <c r="G17" i="84"/>
  <c r="J17" i="84" s="1"/>
  <c r="G8" i="84"/>
  <c r="J8" i="84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G136" i="86"/>
  <c r="J136" i="86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4" i="89" l="1"/>
  <c r="G24" i="89" s="1"/>
  <c r="J24" i="89" s="1"/>
  <c r="E50" i="88"/>
  <c r="G50" i="88" s="1"/>
  <c r="J50" i="88" s="1"/>
  <c r="E50" i="89" s="1"/>
  <c r="G50" i="89" s="1"/>
  <c r="J50" i="89" s="1"/>
  <c r="E66" i="89"/>
  <c r="G66" i="89" s="1"/>
  <c r="J66" i="89" s="1"/>
  <c r="E162" i="89"/>
  <c r="G162" i="89" s="1"/>
  <c r="J162" i="89" s="1"/>
  <c r="E68" i="89"/>
  <c r="G68" i="89" s="1"/>
  <c r="J68" i="89" s="1"/>
  <c r="E21" i="89"/>
  <c r="G21" i="89" s="1"/>
  <c r="J21" i="89" s="1"/>
  <c r="E49" i="88"/>
  <c r="G49" i="88" s="1"/>
  <c r="J49" i="88" s="1"/>
  <c r="E49" i="89" s="1"/>
  <c r="G49" i="89" s="1"/>
  <c r="J49" i="89" s="1"/>
  <c r="E43" i="88"/>
  <c r="G43" i="88" s="1"/>
  <c r="J43" i="88" s="1"/>
  <c r="E43" i="89" s="1"/>
  <c r="G43" i="89" s="1"/>
  <c r="J43" i="89" s="1"/>
  <c r="E61" i="89"/>
  <c r="G61" i="89" s="1"/>
  <c r="J61" i="89" s="1"/>
  <c r="E62" i="89"/>
  <c r="G62" i="89" s="1"/>
  <c r="J62" i="89" s="1"/>
  <c r="E30" i="88"/>
  <c r="G30" i="88" s="1"/>
  <c r="J30" i="88" s="1"/>
  <c r="E30" i="89" s="1"/>
  <c r="G30" i="89" s="1"/>
  <c r="J30" i="89" s="1"/>
  <c r="E26" i="89"/>
  <c r="G26" i="89" s="1"/>
  <c r="J26" i="89" s="1"/>
  <c r="E225" i="89"/>
  <c r="G225" i="89" s="1"/>
  <c r="J225" i="89" s="1"/>
  <c r="E25" i="89"/>
  <c r="G25" i="89" s="1"/>
  <c r="J25" i="89" s="1"/>
  <c r="E144" i="89"/>
  <c r="G144" i="89" s="1"/>
  <c r="J144" i="89" s="1"/>
  <c r="E86" i="88"/>
  <c r="G86" i="88" s="1"/>
  <c r="J86" i="88" s="1"/>
  <c r="E86" i="89" s="1"/>
  <c r="E163" i="89"/>
  <c r="G163" i="89" s="1"/>
  <c r="J163" i="89" s="1"/>
  <c r="E69" i="89"/>
  <c r="G69" i="89" s="1"/>
  <c r="J69" i="89" s="1"/>
  <c r="E40" i="88"/>
  <c r="G40" i="88" s="1"/>
  <c r="J40" i="88" s="1"/>
  <c r="E40" i="89" s="1"/>
  <c r="G40" i="89" s="1"/>
  <c r="J40" i="89" s="1"/>
  <c r="E65" i="89"/>
  <c r="G65" i="89" s="1"/>
  <c r="J65" i="89" s="1"/>
  <c r="E220" i="89"/>
  <c r="G220" i="89" s="1"/>
  <c r="J220" i="89" s="1"/>
  <c r="E139" i="89"/>
  <c r="G139" i="89" s="1"/>
  <c r="J139" i="89" s="1"/>
  <c r="E59" i="88"/>
  <c r="G59" i="88" s="1"/>
  <c r="J59" i="88" s="1"/>
  <c r="E59" i="89" s="1"/>
  <c r="G59" i="89" s="1"/>
  <c r="J59" i="89" s="1"/>
  <c r="E95" i="89"/>
  <c r="G95" i="89" s="1"/>
  <c r="J95" i="89" s="1"/>
  <c r="E170" i="89"/>
  <c r="G170" i="89" s="1"/>
  <c r="J170" i="89" s="1"/>
  <c r="E32" i="88"/>
  <c r="G32" i="88" s="1"/>
  <c r="J32" i="88" s="1"/>
  <c r="E32" i="89" s="1"/>
  <c r="G32" i="89" s="1"/>
  <c r="J32" i="89" s="1"/>
  <c r="E166" i="89"/>
  <c r="G166" i="89" s="1"/>
  <c r="J166" i="89" s="1"/>
  <c r="E183" i="89"/>
  <c r="G183" i="89" s="1"/>
  <c r="J183" i="89" s="1"/>
  <c r="E145" i="89"/>
  <c r="G145" i="89" s="1"/>
  <c r="J145" i="89" s="1"/>
  <c r="E180" i="89"/>
  <c r="G180" i="89" s="1"/>
  <c r="J180" i="89" s="1"/>
  <c r="E222" i="89"/>
  <c r="G222" i="89" s="1"/>
  <c r="J222" i="89" s="1"/>
  <c r="E100" i="89"/>
  <c r="G100" i="89" s="1"/>
  <c r="J100" i="89" s="1"/>
  <c r="E29" i="88"/>
  <c r="G29" i="88" s="1"/>
  <c r="J29" i="88" s="1"/>
  <c r="E29" i="89" s="1"/>
  <c r="G29" i="89" s="1"/>
  <c r="J29" i="89" s="1"/>
  <c r="E137" i="89"/>
  <c r="G137" i="89" s="1"/>
  <c r="J137" i="89" s="1"/>
  <c r="E36" i="88"/>
  <c r="G36" i="88" s="1"/>
  <c r="J36" i="88" s="1"/>
  <c r="E36" i="89" s="1"/>
  <c r="G36" i="89" s="1"/>
  <c r="J36" i="89" s="1"/>
  <c r="E81" i="89"/>
  <c r="G81" i="89" s="1"/>
  <c r="J81" i="89" s="1"/>
  <c r="E72" i="89"/>
  <c r="G72" i="89" s="1"/>
  <c r="J72" i="89" s="1"/>
  <c r="E158" i="89"/>
  <c r="G158" i="89" s="1"/>
  <c r="J158" i="89" s="1"/>
  <c r="E106" i="89"/>
  <c r="G106" i="89" s="1"/>
  <c r="J106" i="89" s="1"/>
  <c r="E37" i="88"/>
  <c r="G37" i="88" s="1"/>
  <c r="J37" i="88" s="1"/>
  <c r="E37" i="89" s="1"/>
  <c r="G37" i="89" s="1"/>
  <c r="J37" i="89" s="1"/>
  <c r="E47" i="88"/>
  <c r="G47" i="88" s="1"/>
  <c r="J47" i="88" s="1"/>
  <c r="E47" i="89" s="1"/>
  <c r="G47" i="89" s="1"/>
  <c r="J47" i="89" s="1"/>
  <c r="E57" i="88"/>
  <c r="G57" i="88" s="1"/>
  <c r="J57" i="88" s="1"/>
  <c r="E57" i="89" s="1"/>
  <c r="G57" i="89" s="1"/>
  <c r="J57" i="89" s="1"/>
  <c r="E223" i="89"/>
  <c r="G223" i="89" s="1"/>
  <c r="J223" i="89" s="1"/>
  <c r="E171" i="89"/>
  <c r="G171" i="89" s="1"/>
  <c r="J171" i="89" s="1"/>
  <c r="E34" i="88"/>
  <c r="G34" i="88" s="1"/>
  <c r="J34" i="88" s="1"/>
  <c r="E34" i="89" s="1"/>
  <c r="G34" i="89" s="1"/>
  <c r="J34" i="89" s="1"/>
  <c r="E141" i="89"/>
  <c r="G141" i="89" s="1"/>
  <c r="J141" i="89" s="1"/>
  <c r="E167" i="89"/>
  <c r="G167" i="89" s="1"/>
  <c r="J167" i="89" s="1"/>
  <c r="E78" i="89"/>
  <c r="G78" i="89" s="1"/>
  <c r="J78" i="89" s="1"/>
  <c r="E172" i="89"/>
  <c r="G172" i="89" s="1"/>
  <c r="J172" i="89" s="1"/>
  <c r="E185" i="89"/>
  <c r="G185" i="89" s="1"/>
  <c r="J185" i="89" s="1"/>
  <c r="E140" i="89"/>
  <c r="G140" i="89" s="1"/>
  <c r="J140" i="89" s="1"/>
  <c r="E41" i="88"/>
  <c r="G41" i="88" s="1"/>
  <c r="J41" i="88" s="1"/>
  <c r="E41" i="89" s="1"/>
  <c r="G41" i="89" s="1"/>
  <c r="J41" i="89" s="1"/>
  <c r="E154" i="89"/>
  <c r="G154" i="89" s="1"/>
  <c r="J154" i="89" s="1"/>
  <c r="E48" i="88"/>
  <c r="G48" i="88" s="1"/>
  <c r="J48" i="88" s="1"/>
  <c r="E48" i="89" s="1"/>
  <c r="G48" i="89" s="1"/>
  <c r="J48" i="89" s="1"/>
  <c r="E58" i="88"/>
  <c r="G58" i="88" s="1"/>
  <c r="J58" i="88" s="1"/>
  <c r="E58" i="89" s="1"/>
  <c r="G58" i="89" s="1"/>
  <c r="J58" i="89" s="1"/>
  <c r="E23" i="89"/>
  <c r="G23" i="89" s="1"/>
  <c r="J23" i="89" s="1"/>
  <c r="E80" i="89"/>
  <c r="G80" i="89" s="1"/>
  <c r="J80" i="89" s="1"/>
  <c r="E146" i="89"/>
  <c r="G146" i="89" s="1"/>
  <c r="J146" i="89" s="1"/>
  <c r="E55" i="88"/>
  <c r="G55" i="88" s="1"/>
  <c r="J55" i="88" s="1"/>
  <c r="E55" i="89" s="1"/>
  <c r="G55" i="89" s="1"/>
  <c r="J55" i="89" s="1"/>
  <c r="E160" i="89"/>
  <c r="G160" i="89" s="1"/>
  <c r="J160" i="89" s="1"/>
  <c r="E130" i="89"/>
  <c r="G130" i="89" s="1"/>
  <c r="J130" i="89" s="1"/>
  <c r="E92" i="89"/>
  <c r="G92" i="89" s="1"/>
  <c r="J92" i="89" s="1"/>
  <c r="E52" i="88"/>
  <c r="G52" i="88" s="1"/>
  <c r="J52" i="88" s="1"/>
  <c r="E52" i="89" s="1"/>
  <c r="G52" i="89" s="1"/>
  <c r="J52" i="89" s="1"/>
  <c r="E53" i="88"/>
  <c r="G53" i="88" s="1"/>
  <c r="J53" i="88" s="1"/>
  <c r="E53" i="89" s="1"/>
  <c r="G53" i="89" s="1"/>
  <c r="J53" i="89" s="1"/>
  <c r="E93" i="89"/>
  <c r="G93" i="89" s="1"/>
  <c r="J93" i="89" s="1"/>
  <c r="E101" i="89"/>
  <c r="G101" i="89" s="1"/>
  <c r="J101" i="89" s="1"/>
  <c r="E164" i="89"/>
  <c r="G164" i="89" s="1"/>
  <c r="J164" i="89" s="1"/>
  <c r="E120" i="89"/>
  <c r="G120" i="89" s="1"/>
  <c r="J120" i="89" s="1"/>
  <c r="E143" i="89"/>
  <c r="G143" i="89" s="1"/>
  <c r="J143" i="89" s="1"/>
  <c r="E73" i="89"/>
  <c r="G73" i="89" s="1"/>
  <c r="J73" i="89" s="1"/>
  <c r="E79" i="89"/>
  <c r="G79" i="89" s="1"/>
  <c r="J79" i="89" s="1"/>
  <c r="E33" i="88"/>
  <c r="G33" i="88" s="1"/>
  <c r="J33" i="88" s="1"/>
  <c r="E33" i="89" s="1"/>
  <c r="G33" i="89" s="1"/>
  <c r="J33" i="89" s="1"/>
  <c r="E215" i="89"/>
  <c r="G215" i="89" s="1"/>
  <c r="J215" i="89" s="1"/>
  <c r="E20" i="89"/>
  <c r="G20" i="89" s="1"/>
  <c r="J20" i="89" s="1"/>
  <c r="E192" i="89"/>
  <c r="G192" i="89" s="1"/>
  <c r="J192" i="89" s="1"/>
  <c r="E138" i="89"/>
  <c r="G138" i="89" s="1"/>
  <c r="J138" i="89" s="1"/>
  <c r="E51" i="88"/>
  <c r="G51" i="88" s="1"/>
  <c r="J51" i="88" s="1"/>
  <c r="E51" i="89" s="1"/>
  <c r="G51" i="89" s="1"/>
  <c r="J51" i="89" s="1"/>
  <c r="E19" i="89"/>
  <c r="G19" i="89" s="1"/>
  <c r="J19" i="89" s="1"/>
  <c r="E54" i="88"/>
  <c r="G54" i="88" s="1"/>
  <c r="J54" i="88" s="1"/>
  <c r="E54" i="89" s="1"/>
  <c r="G54" i="89" s="1"/>
  <c r="J54" i="89" s="1"/>
  <c r="E142" i="89"/>
  <c r="G142" i="89" s="1"/>
  <c r="J142" i="89" s="1"/>
  <c r="E85" i="89"/>
  <c r="G85" i="89" s="1"/>
  <c r="J85" i="89" s="1"/>
  <c r="E27" i="88"/>
  <c r="G27" i="88" s="1"/>
  <c r="J27" i="88" s="1"/>
  <c r="E27" i="89" s="1"/>
  <c r="G27" i="89" s="1"/>
  <c r="J27" i="89" s="1"/>
  <c r="E42" i="88"/>
  <c r="G42" i="88" s="1"/>
  <c r="J42" i="88" s="1"/>
  <c r="E42" i="89" s="1"/>
  <c r="G42" i="89" s="1"/>
  <c r="J42" i="89" s="1"/>
  <c r="E121" i="89"/>
  <c r="G121" i="89" s="1"/>
  <c r="J121" i="89" s="1"/>
  <c r="E179" i="89"/>
  <c r="G179" i="89" s="1"/>
  <c r="J179" i="89" s="1"/>
  <c r="E98" i="89"/>
  <c r="G98" i="89" s="1"/>
  <c r="J98" i="89" s="1"/>
  <c r="E89" i="89"/>
  <c r="G89" i="89" s="1"/>
  <c r="J89" i="89" s="1"/>
  <c r="E90" i="89"/>
  <c r="G90" i="89" s="1"/>
  <c r="J90" i="89" s="1"/>
  <c r="E44" i="88"/>
  <c r="G44" i="88" s="1"/>
  <c r="J44" i="88" s="1"/>
  <c r="E44" i="89" s="1"/>
  <c r="G44" i="89" s="1"/>
  <c r="J44" i="89" s="1"/>
  <c r="E67" i="89"/>
  <c r="G67" i="89" s="1"/>
  <c r="J67" i="89" s="1"/>
  <c r="E176" i="89"/>
  <c r="G176" i="89" s="1"/>
  <c r="J176" i="89" s="1"/>
  <c r="E64" i="89"/>
  <c r="G64" i="89" s="1"/>
  <c r="J64" i="89" s="1"/>
  <c r="E99" i="89"/>
  <c r="G99" i="89" s="1"/>
  <c r="J99" i="89" s="1"/>
  <c r="G88" i="88"/>
  <c r="J88" i="88" s="1"/>
  <c r="E88" i="89" s="1"/>
  <c r="E87" i="88"/>
  <c r="G87" i="88" s="1"/>
  <c r="J87" i="88" s="1"/>
  <c r="E74" i="89"/>
  <c r="G74" i="89" s="1"/>
  <c r="J74" i="89" s="1"/>
  <c r="E77" i="89"/>
  <c r="G77" i="89" s="1"/>
  <c r="J77" i="89" s="1"/>
  <c r="E46" i="88"/>
  <c r="G46" i="88" s="1"/>
  <c r="J46" i="88" s="1"/>
  <c r="E46" i="89" s="1"/>
  <c r="G46" i="89" s="1"/>
  <c r="J46" i="89" s="1"/>
  <c r="G22" i="89"/>
  <c r="J22" i="89" s="1"/>
  <c r="E22" i="89"/>
  <c r="E159" i="89"/>
  <c r="G159" i="89" s="1"/>
  <c r="J159" i="89" s="1"/>
  <c r="E118" i="89"/>
  <c r="G118" i="89" s="1"/>
  <c r="J118" i="89" s="1"/>
  <c r="E56" i="88"/>
  <c r="G56" i="88" s="1"/>
  <c r="J56" i="88" s="1"/>
  <c r="E56" i="89" s="1"/>
  <c r="G56" i="89" s="1"/>
  <c r="J56" i="89" s="1"/>
  <c r="G31" i="88"/>
  <c r="J31" i="88" s="1"/>
  <c r="E31" i="89" s="1"/>
  <c r="E31" i="88"/>
  <c r="E28" i="88"/>
  <c r="G28" i="88" s="1"/>
  <c r="J28" i="88" s="1"/>
  <c r="E28" i="89" s="1"/>
  <c r="G28" i="89" s="1"/>
  <c r="J28" i="89" s="1"/>
  <c r="E184" i="89"/>
  <c r="G184" i="89" s="1"/>
  <c r="J184" i="89" s="1"/>
  <c r="E91" i="89"/>
  <c r="G91" i="89" s="1"/>
  <c r="J91" i="89" s="1"/>
  <c r="E123" i="89"/>
  <c r="G123" i="89" s="1"/>
  <c r="J123" i="89" s="1"/>
  <c r="E168" i="89"/>
  <c r="G168" i="89" s="1"/>
  <c r="J168" i="8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230" i="89"/>
  <c r="J230" i="89" s="1"/>
  <c r="G238" i="89"/>
  <c r="J238" i="89" s="1"/>
  <c r="G229" i="107"/>
  <c r="J229" i="107" s="1"/>
  <c r="G234" i="87"/>
  <c r="J234" i="87" s="1"/>
  <c r="E234" i="88" s="1"/>
  <c r="G242" i="88"/>
  <c r="J242" i="88" s="1"/>
  <c r="E242" i="89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6" i="88"/>
  <c r="J116" i="88" s="1"/>
  <c r="G22" i="90"/>
  <c r="J22" i="90" s="1"/>
  <c r="G26" i="90"/>
  <c r="J26" i="90" s="1"/>
  <c r="G25" i="90"/>
  <c r="J25" i="90" s="1"/>
  <c r="G115" i="88"/>
  <c r="J115" i="88" s="1"/>
  <c r="G21" i="90"/>
  <c r="J21" i="90" s="1"/>
  <c r="G73" i="90"/>
  <c r="J73" i="90" s="1"/>
  <c r="G38" i="88"/>
  <c r="J38" i="88" s="1"/>
  <c r="G214" i="87"/>
  <c r="J214" i="87" s="1"/>
  <c r="E214" i="88" s="1"/>
  <c r="G165" i="88"/>
  <c r="J165" i="88" s="1"/>
  <c r="G107" i="88"/>
  <c r="J107" i="88" s="1"/>
  <c r="G23" i="90"/>
  <c r="J23" i="90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G134" i="85"/>
  <c r="J134" i="85" s="1"/>
  <c r="G131" i="85"/>
  <c r="J131" i="85" s="1"/>
  <c r="G254" i="87"/>
  <c r="J254" i="87" s="1"/>
  <c r="E254" i="88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166" i="90"/>
  <c r="J166" i="90" s="1"/>
  <c r="G176" i="90"/>
  <c r="J176" i="90" s="1"/>
  <c r="G184" i="90"/>
  <c r="J184" i="90" s="1"/>
  <c r="G145" i="90"/>
  <c r="J145" i="90" s="1"/>
  <c r="G91" i="90"/>
  <c r="J91" i="90" s="1"/>
  <c r="G118" i="90"/>
  <c r="J118" i="90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80" i="90"/>
  <c r="J80" i="90" s="1"/>
  <c r="G142" i="90"/>
  <c r="J142" i="90" s="1"/>
  <c r="G163" i="90"/>
  <c r="J163" i="90" s="1"/>
  <c r="G137" i="90"/>
  <c r="J137" i="90" s="1"/>
  <c r="G130" i="90"/>
  <c r="J130" i="90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31" i="89"/>
  <c r="J31" i="89" s="1"/>
  <c r="G225" i="90"/>
  <c r="J225" i="90" s="1"/>
  <c r="G61" i="90"/>
  <c r="J61" i="90" s="1"/>
  <c r="G168" i="90"/>
  <c r="J168" i="90" s="1"/>
  <c r="G81" i="90"/>
  <c r="J81" i="90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180" i="90"/>
  <c r="J180" i="90" s="1"/>
  <c r="G68" i="90"/>
  <c r="J68" i="90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8" i="89" l="1"/>
  <c r="G108" i="89" s="1"/>
  <c r="J108" i="89" s="1"/>
  <c r="E117" i="89"/>
  <c r="G117" i="89" s="1"/>
  <c r="J117" i="89" s="1"/>
  <c r="E116" i="89"/>
  <c r="G116" i="89" s="1"/>
  <c r="J116" i="89" s="1"/>
  <c r="E110" i="89"/>
  <c r="G110" i="89" s="1"/>
  <c r="J110" i="89" s="1"/>
  <c r="E38" i="89"/>
  <c r="G38" i="89" s="1"/>
  <c r="J38" i="89" s="1"/>
  <c r="E111" i="89"/>
  <c r="G111" i="89" s="1"/>
  <c r="J111" i="89" s="1"/>
  <c r="E107" i="89"/>
  <c r="G107" i="89" s="1"/>
  <c r="J107" i="89" s="1"/>
  <c r="G107" i="90" s="1"/>
  <c r="J107" i="90" s="1"/>
  <c r="G107" i="91" s="1"/>
  <c r="J107" i="91" s="1"/>
  <c r="E122" i="89"/>
  <c r="G122" i="89" s="1"/>
  <c r="J122" i="89" s="1"/>
  <c r="G221" i="89"/>
  <c r="J221" i="89" s="1"/>
  <c r="E221" i="89"/>
  <c r="E112" i="89"/>
  <c r="G112" i="89" s="1"/>
  <c r="J112" i="89" s="1"/>
  <c r="E96" i="89"/>
  <c r="G96" i="89" s="1"/>
  <c r="J96" i="89" s="1"/>
  <c r="G88" i="89"/>
  <c r="J88" i="89" s="1"/>
  <c r="E87" i="89"/>
  <c r="G87" i="89" s="1"/>
  <c r="J87" i="89" s="1"/>
  <c r="G88" i="90" s="1"/>
  <c r="J88" i="90" s="1"/>
  <c r="E165" i="89"/>
  <c r="G165" i="89" s="1"/>
  <c r="J165" i="89" s="1"/>
  <c r="E161" i="89"/>
  <c r="G161" i="89" s="1"/>
  <c r="J161" i="89" s="1"/>
  <c r="E119" i="89"/>
  <c r="G119" i="89" s="1"/>
  <c r="J119" i="89" s="1"/>
  <c r="E115" i="89"/>
  <c r="G115" i="89" s="1"/>
  <c r="J115" i="89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E234" i="89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E13" i="88" s="1"/>
  <c r="G18" i="86"/>
  <c r="J18" i="86" s="1"/>
  <c r="G18" i="87" s="1"/>
  <c r="J18" i="87" s="1"/>
  <c r="E18" i="88" s="1"/>
  <c r="G6" i="86"/>
  <c r="J6" i="86" s="1"/>
  <c r="G6" i="87" s="1"/>
  <c r="J6" i="87" s="1"/>
  <c r="E6" i="88" s="1"/>
  <c r="G15" i="86"/>
  <c r="J15" i="86" s="1"/>
  <c r="G15" i="87" s="1"/>
  <c r="J15" i="87" s="1"/>
  <c r="E15" i="88" s="1"/>
  <c r="G8" i="86"/>
  <c r="J8" i="86" s="1"/>
  <c r="G8" i="87" s="1"/>
  <c r="J8" i="87" s="1"/>
  <c r="E8" i="88" s="1"/>
  <c r="G16" i="86"/>
  <c r="J16" i="86" s="1"/>
  <c r="G16" i="87" s="1"/>
  <c r="J16" i="87" s="1"/>
  <c r="E16" i="88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E17" i="88" s="1"/>
  <c r="G74" i="91"/>
  <c r="J74" i="91" s="1"/>
  <c r="G74" i="92" s="1"/>
  <c r="J74" i="92" s="1"/>
  <c r="G14" i="86"/>
  <c r="J14" i="86" s="1"/>
  <c r="G14" i="87" s="1"/>
  <c r="J14" i="87" s="1"/>
  <c r="E14" i="88" s="1"/>
  <c r="G7" i="86"/>
  <c r="J7" i="86" s="1"/>
  <c r="G7" i="87" s="1"/>
  <c r="J7" i="87" s="1"/>
  <c r="E7" i="88" s="1"/>
  <c r="G117" i="90"/>
  <c r="J117" i="90" s="1"/>
  <c r="G117" i="91" s="1"/>
  <c r="J117" i="91" s="1"/>
  <c r="G117" i="92" s="1"/>
  <c r="J117" i="92" s="1"/>
  <c r="G214" i="88"/>
  <c r="J214" i="88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E82" i="89" s="1"/>
  <c r="G254" i="88"/>
  <c r="J254" i="88" s="1"/>
  <c r="E254" i="89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0" l="1"/>
  <c r="J71" i="100" s="1"/>
  <c r="G71" i="101" s="1"/>
  <c r="J71" i="101" s="1"/>
  <c r="G71" i="102" s="1"/>
  <c r="J71" i="102" s="1"/>
  <c r="G70" i="100"/>
  <c r="J70" i="100" s="1"/>
  <c r="G70" i="101" s="1"/>
  <c r="J70" i="101" s="1"/>
  <c r="G70" i="102" s="1"/>
  <c r="J70" i="102" s="1"/>
  <c r="G175" i="100"/>
  <c r="J175" i="100" s="1"/>
  <c r="G175" i="101" s="1"/>
  <c r="J175" i="101" s="1"/>
  <c r="G175" i="102" s="1"/>
  <c r="J175" i="102" s="1"/>
  <c r="E214" i="89"/>
  <c r="G214" i="89" s="1"/>
  <c r="J214" i="89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6" i="88"/>
  <c r="J6" i="88" s="1"/>
  <c r="G15" i="88"/>
  <c r="J15" i="88" s="1"/>
  <c r="G90" i="92"/>
  <c r="J90" i="92" s="1"/>
  <c r="G18" i="88"/>
  <c r="J18" i="88" s="1"/>
  <c r="G13" i="88"/>
  <c r="J13" i="88" s="1"/>
  <c r="G21" i="92"/>
  <c r="J21" i="92" s="1"/>
  <c r="G16" i="88"/>
  <c r="J16" i="88" s="1"/>
  <c r="G20" i="92"/>
  <c r="J20" i="92" s="1"/>
  <c r="G8" i="88"/>
  <c r="J8" i="88" s="1"/>
  <c r="G7" i="88"/>
  <c r="J7" i="88" s="1"/>
  <c r="G26" i="92"/>
  <c r="J26" i="92" s="1"/>
  <c r="G22" i="92"/>
  <c r="J22" i="92" s="1"/>
  <c r="G19" i="92"/>
  <c r="J19" i="92" s="1"/>
  <c r="G24" i="92"/>
  <c r="J24" i="92" s="1"/>
  <c r="G17" i="88"/>
  <c r="J17" i="88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7" i="89" l="1"/>
  <c r="G7" i="89" s="1"/>
  <c r="J7" i="89" s="1"/>
  <c r="G15" i="89"/>
  <c r="J15" i="89" s="1"/>
  <c r="E15" i="89"/>
  <c r="E13" i="89"/>
  <c r="G13" i="89" s="1"/>
  <c r="J13" i="89" s="1"/>
  <c r="E18" i="89"/>
  <c r="G18" i="89" s="1"/>
  <c r="J18" i="89" s="1"/>
  <c r="E8" i="89"/>
  <c r="G8" i="89" s="1"/>
  <c r="J8" i="89" s="1"/>
  <c r="E6" i="89"/>
  <c r="G6" i="89" s="1"/>
  <c r="J6" i="89" s="1"/>
  <c r="E14" i="89"/>
  <c r="G14" i="89" s="1"/>
  <c r="J14" i="89" s="1"/>
  <c r="E17" i="89"/>
  <c r="G17" i="89" s="1"/>
  <c r="J17" i="89" s="1"/>
  <c r="G16" i="89"/>
  <c r="J16" i="89" s="1"/>
  <c r="E16" i="89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66" i="96"/>
  <c r="J66" i="96" s="1"/>
  <c r="J66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5" i="96" l="1"/>
  <c r="J235" i="96" s="1"/>
  <c r="J227" i="95"/>
  <c r="G88" i="96"/>
  <c r="J88" i="96" s="1"/>
  <c r="J87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238" i="96"/>
  <c r="J238" i="96" s="1"/>
  <c r="J230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07" i="99"/>
  <c r="J107" i="99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20" i="99"/>
  <c r="J20" i="99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17" i="100" l="1"/>
  <c r="J117" i="100" s="1"/>
  <c r="G117" i="101" s="1"/>
  <c r="J117" i="101" s="1"/>
  <c r="G117" i="102" s="1"/>
  <c r="J117" i="102" s="1"/>
  <c r="G97" i="100"/>
  <c r="J97" i="100" s="1"/>
  <c r="G97" i="101" s="1"/>
  <c r="J97" i="101" s="1"/>
  <c r="G97" i="102" s="1"/>
  <c r="J97" i="102" s="1"/>
  <c r="G107" i="100"/>
  <c r="J107" i="100" s="1"/>
  <c r="G107" i="101" s="1"/>
  <c r="J107" i="101" s="1"/>
  <c r="G107" i="102" s="1"/>
  <c r="J107" i="102" s="1"/>
  <c r="G111" i="100"/>
  <c r="J111" i="100" s="1"/>
  <c r="G111" i="101" s="1"/>
  <c r="J111" i="101" s="1"/>
  <c r="G111" i="102" s="1"/>
  <c r="J111" i="102" s="1"/>
  <c r="G110" i="100"/>
  <c r="J110" i="100" s="1"/>
  <c r="G110" i="101" s="1"/>
  <c r="J110" i="101" s="1"/>
  <c r="G110" i="102" s="1"/>
  <c r="J110" i="102" s="1"/>
  <c r="G108" i="100"/>
  <c r="J108" i="100" s="1"/>
  <c r="G108" i="101" s="1"/>
  <c r="J108" i="101" s="1"/>
  <c r="G108" i="102" s="1"/>
  <c r="J108" i="102" s="1"/>
  <c r="G116" i="100"/>
  <c r="J116" i="100" s="1"/>
  <c r="G116" i="101" s="1"/>
  <c r="J116" i="101" s="1"/>
  <c r="G116" i="102" s="1"/>
  <c r="J116" i="102" s="1"/>
  <c r="G115" i="100"/>
  <c r="J115" i="100" s="1"/>
  <c r="G115" i="101" s="1"/>
  <c r="J115" i="101" s="1"/>
  <c r="G115" i="102" s="1"/>
  <c r="J115" i="102" s="1"/>
  <c r="G112" i="100"/>
  <c r="J112" i="100" s="1"/>
  <c r="G112" i="101" s="1"/>
  <c r="J112" i="101" s="1"/>
  <c r="G112" i="102" s="1"/>
  <c r="J112" i="102" s="1"/>
  <c r="G20" i="100"/>
  <c r="J20" i="100" s="1"/>
  <c r="G20" i="101" s="1"/>
  <c r="J20" i="101" s="1"/>
  <c r="G20" i="102" s="1"/>
  <c r="J20" i="102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86" i="99"/>
  <c r="J86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G164" i="99"/>
  <c r="J164" i="99" s="1"/>
  <c r="G167" i="99"/>
  <c r="J167" i="99" s="1"/>
  <c r="G227" i="99"/>
  <c r="J22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214" i="97" s="1"/>
  <c r="J214" i="97" s="1"/>
  <c r="G171" i="99"/>
  <c r="J171" i="99" s="1"/>
  <c r="G230" i="99"/>
  <c r="J230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95"/>
  <c r="J189" i="95" s="1"/>
  <c r="G189" i="87"/>
  <c r="J189" i="87" s="1"/>
  <c r="E189" i="88" s="1"/>
  <c r="G189" i="88" s="1"/>
  <c r="J189" i="88" s="1"/>
  <c r="E189" i="89" s="1"/>
  <c r="G189" i="89" s="1"/>
  <c r="J189" i="89" s="1"/>
  <c r="G189" i="81"/>
  <c r="J189" i="81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E187" i="88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E187" i="89" s="1"/>
  <c r="G187" i="89" s="1"/>
  <c r="J187" i="89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E105" i="88" s="1"/>
  <c r="G105" i="88" s="1"/>
  <c r="J105" i="88" s="1"/>
  <c r="E105" i="89" s="1"/>
  <c r="G105" i="89" s="1"/>
  <c r="J105" i="89" s="1"/>
  <c r="G105" i="95"/>
  <c r="G105" i="90"/>
  <c r="J105" i="90" s="1"/>
  <c r="G256" i="97"/>
  <c r="J256" i="97" s="1"/>
  <c r="G105" i="81"/>
  <c r="J105" i="81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79" i="100" l="1"/>
  <c r="J179" i="100" s="1"/>
  <c r="G179" i="101" s="1"/>
  <c r="J179" i="101" s="1"/>
  <c r="G179" i="102" s="1"/>
  <c r="J179" i="102" s="1"/>
  <c r="G163" i="100"/>
  <c r="J163" i="100" s="1"/>
  <c r="G163" i="101" s="1"/>
  <c r="J163" i="101" s="1"/>
  <c r="G163" i="102" s="1"/>
  <c r="J163" i="102" s="1"/>
  <c r="G80" i="100"/>
  <c r="J80" i="100" s="1"/>
  <c r="G80" i="101" s="1"/>
  <c r="J80" i="101" s="1"/>
  <c r="G80" i="102" s="1"/>
  <c r="J80" i="102" s="1"/>
  <c r="G81" i="100"/>
  <c r="J81" i="100" s="1"/>
  <c r="G81" i="101" s="1"/>
  <c r="J81" i="101" s="1"/>
  <c r="G81" i="102" s="1"/>
  <c r="J81" i="102" s="1"/>
  <c r="G171" i="100"/>
  <c r="J171" i="100" s="1"/>
  <c r="G171" i="101" s="1"/>
  <c r="J171" i="101" s="1"/>
  <c r="G171" i="102" s="1"/>
  <c r="J171" i="102" s="1"/>
  <c r="G223" i="100"/>
  <c r="J223" i="100" s="1"/>
  <c r="G223" i="101" s="1"/>
  <c r="J223" i="101" s="1"/>
  <c r="G223" i="102" s="1"/>
  <c r="J223" i="102" s="1"/>
  <c r="G130" i="100"/>
  <c r="J130" i="100" s="1"/>
  <c r="G130" i="101" s="1"/>
  <c r="J130" i="101" s="1"/>
  <c r="G130" i="102" s="1"/>
  <c r="J130" i="102" s="1"/>
  <c r="G159" i="100"/>
  <c r="J159" i="100" s="1"/>
  <c r="G159" i="101" s="1"/>
  <c r="J159" i="101" s="1"/>
  <c r="G159" i="102" s="1"/>
  <c r="J159" i="102" s="1"/>
  <c r="G25" i="100"/>
  <c r="J25" i="100" s="1"/>
  <c r="G25" i="101" s="1"/>
  <c r="J25" i="101" s="1"/>
  <c r="G25" i="102" s="1"/>
  <c r="J25" i="102" s="1"/>
  <c r="G166" i="100"/>
  <c r="J166" i="100" s="1"/>
  <c r="G166" i="101" s="1"/>
  <c r="J166" i="101" s="1"/>
  <c r="G166" i="102" s="1"/>
  <c r="J166" i="102" s="1"/>
  <c r="G23" i="100"/>
  <c r="J23" i="100" s="1"/>
  <c r="G23" i="101" s="1"/>
  <c r="J23" i="101" s="1"/>
  <c r="G23" i="102" s="1"/>
  <c r="J23" i="102" s="1"/>
  <c r="G184" i="100"/>
  <c r="J184" i="100" s="1"/>
  <c r="G184" i="101" s="1"/>
  <c r="J184" i="101" s="1"/>
  <c r="G184" i="102" s="1"/>
  <c r="J184" i="102" s="1"/>
  <c r="G140" i="100"/>
  <c r="J140" i="100" s="1"/>
  <c r="G140" i="101" s="1"/>
  <c r="J140" i="101" s="1"/>
  <c r="G140" i="102" s="1"/>
  <c r="J140" i="102" s="1"/>
  <c r="G137" i="100"/>
  <c r="J137" i="100" s="1"/>
  <c r="G137" i="101" s="1"/>
  <c r="J137" i="101" s="1"/>
  <c r="G137" i="102" s="1"/>
  <c r="J137" i="102" s="1"/>
  <c r="G172" i="100"/>
  <c r="J172" i="100" s="1"/>
  <c r="G172" i="101" s="1"/>
  <c r="J172" i="101" s="1"/>
  <c r="G172" i="102" s="1"/>
  <c r="J172" i="102" s="1"/>
  <c r="G162" i="100"/>
  <c r="J162" i="100" s="1"/>
  <c r="G162" i="101" s="1"/>
  <c r="J162" i="101" s="1"/>
  <c r="G162" i="102" s="1"/>
  <c r="J162" i="102" s="1"/>
  <c r="G220" i="100"/>
  <c r="J220" i="100" s="1"/>
  <c r="G220" i="101" s="1"/>
  <c r="J220" i="101" s="1"/>
  <c r="G220" i="102" s="1"/>
  <c r="J220" i="102" s="1"/>
  <c r="G139" i="100"/>
  <c r="J139" i="100" s="1"/>
  <c r="G139" i="101" s="1"/>
  <c r="J139" i="101" s="1"/>
  <c r="G139" i="102" s="1"/>
  <c r="J139" i="102" s="1"/>
  <c r="G170" i="100"/>
  <c r="J170" i="100" s="1"/>
  <c r="G170" i="101" s="1"/>
  <c r="J170" i="101" s="1"/>
  <c r="G170" i="102" s="1"/>
  <c r="J170" i="102" s="1"/>
  <c r="G62" i="100"/>
  <c r="J62" i="100" s="1"/>
  <c r="G62" i="101" s="1"/>
  <c r="J62" i="101" s="1"/>
  <c r="G62" i="102" s="1"/>
  <c r="J62" i="102" s="1"/>
  <c r="G85" i="100"/>
  <c r="J85" i="100" s="1"/>
  <c r="G85" i="101" s="1"/>
  <c r="J85" i="101" s="1"/>
  <c r="G85" i="102" s="1"/>
  <c r="J85" i="102" s="1"/>
  <c r="G95" i="100"/>
  <c r="J95" i="100" s="1"/>
  <c r="G95" i="101" s="1"/>
  <c r="J95" i="101" s="1"/>
  <c r="G95" i="102" s="1"/>
  <c r="J95" i="102" s="1"/>
  <c r="G66" i="100"/>
  <c r="J66" i="100" s="1"/>
  <c r="G66" i="101" s="1"/>
  <c r="J66" i="101" s="1"/>
  <c r="G66" i="102" s="1"/>
  <c r="J66" i="102" s="1"/>
  <c r="G91" i="100"/>
  <c r="J91" i="100" s="1"/>
  <c r="G91" i="101" s="1"/>
  <c r="J91" i="101" s="1"/>
  <c r="G91" i="102" s="1"/>
  <c r="J91" i="102" s="1"/>
  <c r="G69" i="100"/>
  <c r="J69" i="100" s="1"/>
  <c r="G69" i="101" s="1"/>
  <c r="J69" i="101" s="1"/>
  <c r="G69" i="102" s="1"/>
  <c r="J69" i="102" s="1"/>
  <c r="G222" i="100"/>
  <c r="J222" i="100" s="1"/>
  <c r="G222" i="101" s="1"/>
  <c r="J222" i="101" s="1"/>
  <c r="G222" i="102" s="1"/>
  <c r="J222" i="102" s="1"/>
  <c r="G185" i="100"/>
  <c r="J185" i="100" s="1"/>
  <c r="G185" i="101" s="1"/>
  <c r="J185" i="101" s="1"/>
  <c r="G185" i="102" s="1"/>
  <c r="J185" i="102" s="1"/>
  <c r="G92" i="100"/>
  <c r="J92" i="100" s="1"/>
  <c r="G92" i="101" s="1"/>
  <c r="J92" i="101" s="1"/>
  <c r="G92" i="102" s="1"/>
  <c r="J92" i="102" s="1"/>
  <c r="G88" i="100"/>
  <c r="J88" i="100" s="1"/>
  <c r="G19" i="100"/>
  <c r="J19" i="100" s="1"/>
  <c r="G19" i="101" s="1"/>
  <c r="J19" i="101" s="1"/>
  <c r="G19" i="102" s="1"/>
  <c r="J19" i="102" s="1"/>
  <c r="G146" i="100"/>
  <c r="J146" i="100" s="1"/>
  <c r="G146" i="101" s="1"/>
  <c r="J146" i="101" s="1"/>
  <c r="G146" i="102" s="1"/>
  <c r="J146" i="102" s="1"/>
  <c r="G160" i="100"/>
  <c r="J160" i="100" s="1"/>
  <c r="G160" i="101" s="1"/>
  <c r="J160" i="101" s="1"/>
  <c r="G160" i="102" s="1"/>
  <c r="J160" i="102" s="1"/>
  <c r="G106" i="100"/>
  <c r="J106" i="100" s="1"/>
  <c r="G106" i="101" s="1"/>
  <c r="J106" i="101" s="1"/>
  <c r="G106" i="102" s="1"/>
  <c r="J106" i="102" s="1"/>
  <c r="G90" i="100"/>
  <c r="J90" i="100" s="1"/>
  <c r="G90" i="101" s="1"/>
  <c r="J90" i="101" s="1"/>
  <c r="G90" i="102" s="1"/>
  <c r="J90" i="102" s="1"/>
  <c r="G168" i="100"/>
  <c r="J168" i="100" s="1"/>
  <c r="G168" i="101" s="1"/>
  <c r="J168" i="101" s="1"/>
  <c r="G168" i="102" s="1"/>
  <c r="J168" i="102" s="1"/>
  <c r="G167" i="100"/>
  <c r="J167" i="100" s="1"/>
  <c r="G167" i="101" s="1"/>
  <c r="J167" i="101" s="1"/>
  <c r="G167" i="102" s="1"/>
  <c r="J167" i="102" s="1"/>
  <c r="G145" i="100"/>
  <c r="J145" i="100" s="1"/>
  <c r="G145" i="101" s="1"/>
  <c r="J145" i="101" s="1"/>
  <c r="G145" i="102" s="1"/>
  <c r="J145" i="102" s="1"/>
  <c r="G72" i="100"/>
  <c r="J72" i="100" s="1"/>
  <c r="G72" i="101" s="1"/>
  <c r="J72" i="101" s="1"/>
  <c r="G72" i="102" s="1"/>
  <c r="J72" i="102" s="1"/>
  <c r="G144" i="100"/>
  <c r="J144" i="100" s="1"/>
  <c r="G144" i="101" s="1"/>
  <c r="J144" i="101" s="1"/>
  <c r="G144" i="102" s="1"/>
  <c r="J144" i="102" s="1"/>
  <c r="G101" i="100"/>
  <c r="J101" i="100" s="1"/>
  <c r="G101" i="101" s="1"/>
  <c r="J101" i="101" s="1"/>
  <c r="G101" i="102" s="1"/>
  <c r="J101" i="102" s="1"/>
  <c r="G121" i="100"/>
  <c r="J121" i="100" s="1"/>
  <c r="G121" i="101" s="1"/>
  <c r="J121" i="101" s="1"/>
  <c r="G121" i="102" s="1"/>
  <c r="J121" i="102" s="1"/>
  <c r="G24" i="100"/>
  <c r="J24" i="100" s="1"/>
  <c r="G24" i="101" s="1"/>
  <c r="J24" i="101" s="1"/>
  <c r="G24" i="102" s="1"/>
  <c r="J24" i="102" s="1"/>
  <c r="G77" i="100"/>
  <c r="J77" i="100" s="1"/>
  <c r="G77" i="101" s="1"/>
  <c r="J77" i="101" s="1"/>
  <c r="G77" i="102" s="1"/>
  <c r="J77" i="102" s="1"/>
  <c r="G192" i="100"/>
  <c r="J192" i="100" s="1"/>
  <c r="G192" i="101" s="1"/>
  <c r="J192" i="101" s="1"/>
  <c r="G192" i="102" s="1"/>
  <c r="J192" i="102" s="1"/>
  <c r="G183" i="100"/>
  <c r="J183" i="100" s="1"/>
  <c r="G183" i="101" s="1"/>
  <c r="J183" i="101" s="1"/>
  <c r="G183" i="102" s="1"/>
  <c r="J183" i="102" s="1"/>
  <c r="G118" i="100"/>
  <c r="J118" i="100" s="1"/>
  <c r="G118" i="101" s="1"/>
  <c r="J118" i="101" s="1"/>
  <c r="G118" i="102" s="1"/>
  <c r="J118" i="102" s="1"/>
  <c r="G141" i="100"/>
  <c r="J141" i="100" s="1"/>
  <c r="G141" i="101" s="1"/>
  <c r="J141" i="101" s="1"/>
  <c r="G141" i="102" s="1"/>
  <c r="J141" i="102" s="1"/>
  <c r="G164" i="100"/>
  <c r="J164" i="100" s="1"/>
  <c r="G164" i="101" s="1"/>
  <c r="J164" i="101" s="1"/>
  <c r="G164" i="102" s="1"/>
  <c r="J164" i="102" s="1"/>
  <c r="G158" i="100"/>
  <c r="J158" i="100" s="1"/>
  <c r="G158" i="101" s="1"/>
  <c r="J158" i="101" s="1"/>
  <c r="G158" i="102" s="1"/>
  <c r="J158" i="102" s="1"/>
  <c r="G180" i="100"/>
  <c r="J180" i="100" s="1"/>
  <c r="G180" i="101" s="1"/>
  <c r="J180" i="101" s="1"/>
  <c r="G180" i="102" s="1"/>
  <c r="J180" i="102" s="1"/>
  <c r="G138" i="100"/>
  <c r="J138" i="100" s="1"/>
  <c r="G138" i="101" s="1"/>
  <c r="J138" i="101" s="1"/>
  <c r="G138" i="102" s="1"/>
  <c r="J138" i="102" s="1"/>
  <c r="G26" i="100"/>
  <c r="J26" i="100" s="1"/>
  <c r="G26" i="101" s="1"/>
  <c r="J26" i="101" s="1"/>
  <c r="G26" i="102" s="1"/>
  <c r="J26" i="102" s="1"/>
  <c r="G93" i="100"/>
  <c r="J93" i="100" s="1"/>
  <c r="G93" i="101" s="1"/>
  <c r="J93" i="101" s="1"/>
  <c r="G93" i="102" s="1"/>
  <c r="J93" i="102" s="1"/>
  <c r="G78" i="100"/>
  <c r="J78" i="100" s="1"/>
  <c r="G78" i="101" s="1"/>
  <c r="J78" i="101" s="1"/>
  <c r="G78" i="102" s="1"/>
  <c r="J78" i="102" s="1"/>
  <c r="G64" i="100"/>
  <c r="J64" i="100" s="1"/>
  <c r="G64" i="101" s="1"/>
  <c r="J64" i="101" s="1"/>
  <c r="G64" i="102" s="1"/>
  <c r="J64" i="102" s="1"/>
  <c r="G89" i="100"/>
  <c r="J89" i="100" s="1"/>
  <c r="G89" i="101" s="1"/>
  <c r="J89" i="101" s="1"/>
  <c r="G89" i="102" s="1"/>
  <c r="J89" i="102" s="1"/>
  <c r="G120" i="100"/>
  <c r="J120" i="100" s="1"/>
  <c r="G120" i="101" s="1"/>
  <c r="J120" i="101" s="1"/>
  <c r="G120" i="102" s="1"/>
  <c r="J120" i="102" s="1"/>
  <c r="G215" i="100"/>
  <c r="J215" i="100" s="1"/>
  <c r="G215" i="101" s="1"/>
  <c r="J215" i="101" s="1"/>
  <c r="G215" i="102" s="1"/>
  <c r="J215" i="102" s="1"/>
  <c r="G100" i="100"/>
  <c r="J100" i="100" s="1"/>
  <c r="G100" i="101" s="1"/>
  <c r="J100" i="101" s="1"/>
  <c r="G100" i="102" s="1"/>
  <c r="J100" i="102" s="1"/>
  <c r="G176" i="100"/>
  <c r="J176" i="100" s="1"/>
  <c r="G176" i="101" s="1"/>
  <c r="J176" i="101" s="1"/>
  <c r="G176" i="102" s="1"/>
  <c r="J176" i="102" s="1"/>
  <c r="G143" i="100"/>
  <c r="J143" i="100" s="1"/>
  <c r="G143" i="101" s="1"/>
  <c r="J143" i="101" s="1"/>
  <c r="G143" i="102" s="1"/>
  <c r="J143" i="102" s="1"/>
  <c r="G99" i="100"/>
  <c r="J99" i="100" s="1"/>
  <c r="G99" i="101" s="1"/>
  <c r="J99" i="101" s="1"/>
  <c r="G99" i="102" s="1"/>
  <c r="J99" i="102" s="1"/>
  <c r="G68" i="100"/>
  <c r="J68" i="100" s="1"/>
  <c r="G68" i="101" s="1"/>
  <c r="J68" i="101" s="1"/>
  <c r="G68" i="102" s="1"/>
  <c r="J68" i="102" s="1"/>
  <c r="G123" i="100"/>
  <c r="J123" i="100" s="1"/>
  <c r="G123" i="101" s="1"/>
  <c r="J123" i="101" s="1"/>
  <c r="G123" i="102" s="1"/>
  <c r="J123" i="102" s="1"/>
  <c r="G154" i="100"/>
  <c r="J154" i="100" s="1"/>
  <c r="G154" i="101" s="1"/>
  <c r="J154" i="101" s="1"/>
  <c r="G154" i="102" s="1"/>
  <c r="J154" i="102" s="1"/>
  <c r="G65" i="100"/>
  <c r="J65" i="100" s="1"/>
  <c r="G65" i="101" s="1"/>
  <c r="J65" i="101" s="1"/>
  <c r="G65" i="102" s="1"/>
  <c r="J65" i="102" s="1"/>
  <c r="G142" i="100"/>
  <c r="J142" i="100" s="1"/>
  <c r="G142" i="101" s="1"/>
  <c r="J142" i="101" s="1"/>
  <c r="G142" i="102" s="1"/>
  <c r="J142" i="102" s="1"/>
  <c r="G79" i="100"/>
  <c r="J79" i="100" s="1"/>
  <c r="G79" i="101" s="1"/>
  <c r="J79" i="101" s="1"/>
  <c r="G79" i="102" s="1"/>
  <c r="J79" i="102" s="1"/>
  <c r="G61" i="100"/>
  <c r="J61" i="100" s="1"/>
  <c r="G61" i="101" s="1"/>
  <c r="J61" i="101" s="1"/>
  <c r="G61" i="102" s="1"/>
  <c r="J61" i="102" s="1"/>
  <c r="G98" i="100"/>
  <c r="J98" i="100" s="1"/>
  <c r="G98" i="101" s="1"/>
  <c r="J98" i="101" s="1"/>
  <c r="G98" i="102" s="1"/>
  <c r="J98" i="102" s="1"/>
  <c r="G74" i="100"/>
  <c r="J74" i="100" s="1"/>
  <c r="G74" i="101" s="1"/>
  <c r="J74" i="101" s="1"/>
  <c r="G74" i="102" s="1"/>
  <c r="J74" i="102" s="1"/>
  <c r="G67" i="100"/>
  <c r="J67" i="100" s="1"/>
  <c r="G67" i="101" s="1"/>
  <c r="J67" i="101" s="1"/>
  <c r="G67" i="102" s="1"/>
  <c r="J67" i="102" s="1"/>
  <c r="G22" i="100"/>
  <c r="J22" i="100" s="1"/>
  <c r="G22" i="101" s="1"/>
  <c r="J22" i="101" s="1"/>
  <c r="G22" i="102" s="1"/>
  <c r="J22" i="102" s="1"/>
  <c r="G21" i="100"/>
  <c r="J21" i="100" s="1"/>
  <c r="G21" i="101" s="1"/>
  <c r="J21" i="101" s="1"/>
  <c r="G21" i="102" s="1"/>
  <c r="J21" i="102" s="1"/>
  <c r="G105" i="96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8" i="97" s="1"/>
  <c r="J8" i="97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17" i="97" s="1"/>
  <c r="J17" i="97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13" i="97" s="1"/>
  <c r="J13" i="97" s="1"/>
  <c r="G30" i="99"/>
  <c r="J30" i="99" s="1"/>
  <c r="G46" i="99"/>
  <c r="J46" i="99" s="1"/>
  <c r="G37" i="99"/>
  <c r="J37" i="99" s="1"/>
  <c r="G57" i="99"/>
  <c r="J57" i="99" s="1"/>
  <c r="G31" i="99"/>
  <c r="J31" i="99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6" i="100" l="1"/>
  <c r="J36" i="100" s="1"/>
  <c r="G36" i="101" s="1"/>
  <c r="J36" i="101" s="1"/>
  <c r="G36" i="102" s="1"/>
  <c r="J36" i="102" s="1"/>
  <c r="G29" i="100"/>
  <c r="J29" i="100" s="1"/>
  <c r="G29" i="101" s="1"/>
  <c r="J29" i="101" s="1"/>
  <c r="G29" i="102" s="1"/>
  <c r="J29" i="102" s="1"/>
  <c r="G52" i="100"/>
  <c r="J52" i="100" s="1"/>
  <c r="G52" i="101" s="1"/>
  <c r="J52" i="101" s="1"/>
  <c r="G52" i="102" s="1"/>
  <c r="J52" i="102" s="1"/>
  <c r="G59" i="100"/>
  <c r="J59" i="100" s="1"/>
  <c r="G59" i="101" s="1"/>
  <c r="J59" i="101" s="1"/>
  <c r="G59" i="102" s="1"/>
  <c r="J59" i="102" s="1"/>
  <c r="G38" i="100"/>
  <c r="J38" i="100" s="1"/>
  <c r="G38" i="101" s="1"/>
  <c r="J38" i="101" s="1"/>
  <c r="G38" i="102" s="1"/>
  <c r="J38" i="102" s="1"/>
  <c r="G40" i="100"/>
  <c r="J40" i="100" s="1"/>
  <c r="G40" i="101" s="1"/>
  <c r="J40" i="101" s="1"/>
  <c r="G40" i="102" s="1"/>
  <c r="J40" i="102" s="1"/>
  <c r="G165" i="100"/>
  <c r="J165" i="100" s="1"/>
  <c r="G165" i="101" s="1"/>
  <c r="J165" i="101" s="1"/>
  <c r="G165" i="102" s="1"/>
  <c r="J165" i="102" s="1"/>
  <c r="G34" i="100"/>
  <c r="J34" i="100" s="1"/>
  <c r="G34" i="101" s="1"/>
  <c r="J34" i="101" s="1"/>
  <c r="G34" i="102" s="1"/>
  <c r="J34" i="102" s="1"/>
  <c r="G54" i="100"/>
  <c r="J54" i="100" s="1"/>
  <c r="G54" i="101" s="1"/>
  <c r="J54" i="101" s="1"/>
  <c r="G54" i="102" s="1"/>
  <c r="J54" i="102" s="1"/>
  <c r="G41" i="100"/>
  <c r="J41" i="100" s="1"/>
  <c r="G41" i="101" s="1"/>
  <c r="J41" i="101" s="1"/>
  <c r="G41" i="102" s="1"/>
  <c r="J41" i="102" s="1"/>
  <c r="G122" i="100"/>
  <c r="J122" i="100" s="1"/>
  <c r="G122" i="101" s="1"/>
  <c r="J122" i="101" s="1"/>
  <c r="G122" i="102" s="1"/>
  <c r="J122" i="102" s="1"/>
  <c r="G119" i="100"/>
  <c r="J119" i="100" s="1"/>
  <c r="G119" i="101" s="1"/>
  <c r="J119" i="101" s="1"/>
  <c r="G119" i="102" s="1"/>
  <c r="J119" i="102" s="1"/>
  <c r="G57" i="100"/>
  <c r="J57" i="100" s="1"/>
  <c r="G57" i="101" s="1"/>
  <c r="J57" i="101" s="1"/>
  <c r="G57" i="102" s="1"/>
  <c r="J57" i="102" s="1"/>
  <c r="G50" i="100"/>
  <c r="J50" i="100" s="1"/>
  <c r="G50" i="101" s="1"/>
  <c r="J50" i="101" s="1"/>
  <c r="G50" i="102" s="1"/>
  <c r="J50" i="102" s="1"/>
  <c r="G51" i="100"/>
  <c r="J51" i="100" s="1"/>
  <c r="G51" i="101" s="1"/>
  <c r="J51" i="101" s="1"/>
  <c r="G51" i="102" s="1"/>
  <c r="J51" i="102" s="1"/>
  <c r="G53" i="100"/>
  <c r="J53" i="100" s="1"/>
  <c r="G44" i="100"/>
  <c r="J44" i="100" s="1"/>
  <c r="G44" i="101" s="1"/>
  <c r="J44" i="101" s="1"/>
  <c r="G44" i="102" s="1"/>
  <c r="J44" i="102" s="1"/>
  <c r="G37" i="100"/>
  <c r="J37" i="100" s="1"/>
  <c r="G37" i="101" s="1"/>
  <c r="J37" i="101" s="1"/>
  <c r="G37" i="102" s="1"/>
  <c r="J37" i="102" s="1"/>
  <c r="G27" i="100"/>
  <c r="J27" i="100" s="1"/>
  <c r="G27" i="101" s="1"/>
  <c r="J27" i="101" s="1"/>
  <c r="G27" i="102" s="1"/>
  <c r="J27" i="102" s="1"/>
  <c r="G58" i="100"/>
  <c r="J58" i="100" s="1"/>
  <c r="G58" i="101" s="1"/>
  <c r="J58" i="101" s="1"/>
  <c r="G58" i="102" s="1"/>
  <c r="J58" i="102" s="1"/>
  <c r="G96" i="100"/>
  <c r="J96" i="100" s="1"/>
  <c r="G96" i="101" s="1"/>
  <c r="J96" i="101" s="1"/>
  <c r="G96" i="102" s="1"/>
  <c r="J96" i="102" s="1"/>
  <c r="G221" i="100"/>
  <c r="J221" i="100" s="1"/>
  <c r="G221" i="101" s="1"/>
  <c r="J221" i="101" s="1"/>
  <c r="G221" i="102" s="1"/>
  <c r="J221" i="102" s="1"/>
  <c r="G42" i="100"/>
  <c r="J42" i="100" s="1"/>
  <c r="G42" i="101" s="1"/>
  <c r="J42" i="101" s="1"/>
  <c r="G42" i="102" s="1"/>
  <c r="J42" i="102" s="1"/>
  <c r="G56" i="100"/>
  <c r="J56" i="100" s="1"/>
  <c r="G56" i="101" s="1"/>
  <c r="J56" i="101" s="1"/>
  <c r="G56" i="102" s="1"/>
  <c r="J56" i="102" s="1"/>
  <c r="G161" i="100"/>
  <c r="J161" i="100" s="1"/>
  <c r="G161" i="101" s="1"/>
  <c r="J161" i="101" s="1"/>
  <c r="G161" i="102" s="1"/>
  <c r="J161" i="102" s="1"/>
  <c r="G30" i="100"/>
  <c r="J30" i="100" s="1"/>
  <c r="G30" i="101" s="1"/>
  <c r="J30" i="101" s="1"/>
  <c r="G30" i="102" s="1"/>
  <c r="J30" i="102" s="1"/>
  <c r="G55" i="100"/>
  <c r="J55" i="100" s="1"/>
  <c r="G55" i="101" s="1"/>
  <c r="J55" i="101" s="1"/>
  <c r="G55" i="102" s="1"/>
  <c r="J55" i="102" s="1"/>
  <c r="G43" i="100"/>
  <c r="J43" i="100" s="1"/>
  <c r="G43" i="101" s="1"/>
  <c r="J43" i="101" s="1"/>
  <c r="G43" i="102" s="1"/>
  <c r="J43" i="102" s="1"/>
  <c r="G49" i="100"/>
  <c r="J49" i="100" s="1"/>
  <c r="G49" i="101" s="1"/>
  <c r="J49" i="101" s="1"/>
  <c r="G49" i="102" s="1"/>
  <c r="J49" i="102" s="1"/>
  <c r="G48" i="100"/>
  <c r="J48" i="100" s="1"/>
  <c r="G48" i="101" s="1"/>
  <c r="J48" i="101" s="1"/>
  <c r="G48" i="102" s="1"/>
  <c r="J48" i="102" s="1"/>
  <c r="G47" i="100"/>
  <c r="J47" i="100" s="1"/>
  <c r="G46" i="100"/>
  <c r="J46" i="100" s="1"/>
  <c r="G46" i="101" s="1"/>
  <c r="J46" i="101" s="1"/>
  <c r="G46" i="102" s="1"/>
  <c r="J46" i="102" s="1"/>
  <c r="G33" i="100"/>
  <c r="J33" i="100" s="1"/>
  <c r="G33" i="101" s="1"/>
  <c r="J33" i="101" s="1"/>
  <c r="G33" i="102" s="1"/>
  <c r="J33" i="102" s="1"/>
  <c r="G32" i="100"/>
  <c r="J32" i="100" s="1"/>
  <c r="G32" i="101" s="1"/>
  <c r="J32" i="101" s="1"/>
  <c r="G32" i="102" s="1"/>
  <c r="J32" i="102" s="1"/>
  <c r="G31" i="100"/>
  <c r="J31" i="100" s="1"/>
  <c r="G31" i="101" s="1"/>
  <c r="J31" i="101" s="1"/>
  <c r="G31" i="102" s="1"/>
  <c r="J31" i="102" s="1"/>
  <c r="G28" i="100"/>
  <c r="J28" i="100" s="1"/>
  <c r="G28" i="101" s="1"/>
  <c r="J28" i="101" s="1"/>
  <c r="G28" i="102" s="1"/>
  <c r="J28" i="102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E188" i="88" s="1"/>
  <c r="G188" i="88" s="1"/>
  <c r="J188" i="88" s="1"/>
  <c r="E188" i="89" s="1"/>
  <c r="G188" i="89" s="1"/>
  <c r="J188" i="89" s="1"/>
  <c r="G188" i="93"/>
  <c r="J188" i="93" s="1"/>
  <c r="G188" i="95"/>
  <c r="J188" i="95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E207" i="88" s="1"/>
  <c r="G207" i="88" s="1"/>
  <c r="J207" i="88" s="1"/>
  <c r="E207" i="89" s="1"/>
  <c r="G207" i="89" s="1"/>
  <c r="J207" i="89" s="1"/>
  <c r="G207" i="80"/>
  <c r="J207" i="80" s="1"/>
  <c r="G207" i="95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76" i="74"/>
  <c r="J76" i="74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14" i="100" l="1"/>
  <c r="J214" i="100" s="1"/>
  <c r="G214" i="101" s="1"/>
  <c r="J214" i="101" s="1"/>
  <c r="G214" i="102" s="1"/>
  <c r="J214" i="102" s="1"/>
  <c r="G207" i="96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76" i="87"/>
  <c r="J76" i="87" s="1"/>
  <c r="E76" i="88" s="1"/>
  <c r="G76" i="88" s="1"/>
  <c r="J76" i="88" s="1"/>
  <c r="E76" i="89" s="1"/>
  <c r="G76" i="89" s="1"/>
  <c r="J76" i="89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17" i="100" l="1"/>
  <c r="J17" i="100" s="1"/>
  <c r="G17" i="101" s="1"/>
  <c r="J17" i="101" s="1"/>
  <c r="G17" i="102" s="1"/>
  <c r="J17" i="102" s="1"/>
  <c r="G8" i="100"/>
  <c r="J8" i="100" s="1"/>
  <c r="G8" i="101" s="1"/>
  <c r="J8" i="101" s="1"/>
  <c r="G8" i="102" s="1"/>
  <c r="J8" i="102" s="1"/>
  <c r="G7" i="100"/>
  <c r="J7" i="100" s="1"/>
  <c r="G7" i="101" s="1"/>
  <c r="J7" i="101" s="1"/>
  <c r="G7" i="102" s="1"/>
  <c r="J7" i="102" s="1"/>
  <c r="G15" i="100"/>
  <c r="J15" i="100" s="1"/>
  <c r="G15" i="101" s="1"/>
  <c r="J15" i="101" s="1"/>
  <c r="G15" i="102" s="1"/>
  <c r="J15" i="102" s="1"/>
  <c r="G13" i="100"/>
  <c r="J13" i="100" s="1"/>
  <c r="G13" i="101" s="1"/>
  <c r="J13" i="101" s="1"/>
  <c r="G13" i="102" s="1"/>
  <c r="J13" i="102" s="1"/>
  <c r="G16" i="100"/>
  <c r="J16" i="100" s="1"/>
  <c r="G16" i="101" s="1"/>
  <c r="J16" i="101" s="1"/>
  <c r="G16" i="102" s="1"/>
  <c r="J16" i="102" s="1"/>
  <c r="G14" i="100"/>
  <c r="J14" i="100" s="1"/>
  <c r="G14" i="101" s="1"/>
  <c r="J14" i="101" s="1"/>
  <c r="G14" i="102" s="1"/>
  <c r="J14" i="102" s="1"/>
  <c r="G6" i="100"/>
  <c r="J6" i="100" s="1"/>
  <c r="G6" i="101" s="1"/>
  <c r="J6" i="101" s="1"/>
  <c r="G6" i="102" s="1"/>
  <c r="J6" i="102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99"/>
  <c r="J174" i="99" s="1"/>
  <c r="G103" i="99"/>
  <c r="J103" i="99" s="1"/>
  <c r="G102" i="99"/>
  <c r="J102" i="99" s="1"/>
  <c r="G18" i="99"/>
  <c r="J18" i="99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02" i="100" l="1"/>
  <c r="J102" i="100" s="1"/>
  <c r="G174" i="100"/>
  <c r="J174" i="100" s="1"/>
  <c r="G18" i="100"/>
  <c r="J18" i="100" s="1"/>
  <c r="G18" i="101" s="1"/>
  <c r="J18" i="101" s="1"/>
  <c r="G18" i="102" s="1"/>
  <c r="J18" i="10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5" i="88" l="1"/>
  <c r="G5" i="88" s="1"/>
  <c r="J5" i="88" s="1"/>
  <c r="E5" i="89" s="1"/>
  <c r="G5" i="89" s="1"/>
  <c r="J5" i="89" s="1"/>
  <c r="G5" i="90" s="1"/>
  <c r="J5" i="90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76" i="100" l="1"/>
  <c r="J76" i="100" s="1"/>
  <c r="G76" i="101" s="1"/>
  <c r="J76" i="101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E219" i="88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E216" i="88" s="1"/>
  <c r="G200" i="87"/>
  <c r="J200" i="87" s="1"/>
  <c r="E200" i="88" s="1"/>
  <c r="G199" i="87"/>
  <c r="J199" i="87" s="1"/>
  <c r="E199" i="88" s="1"/>
  <c r="G201" i="87"/>
  <c r="J201" i="87" s="1"/>
  <c r="E201" i="88" s="1"/>
  <c r="G217" i="87"/>
  <c r="J217" i="87" s="1"/>
  <c r="E217" i="88" s="1"/>
  <c r="G218" i="87"/>
  <c r="J218" i="87" s="1"/>
  <c r="E218" i="88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258" i="106"/>
  <c r="J258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16" i="89"/>
  <c r="G216" i="89" s="1"/>
  <c r="J216" i="89" s="1"/>
  <c r="E218" i="89"/>
  <c r="G218" i="89" s="1"/>
  <c r="J218" i="89" s="1"/>
  <c r="E199" i="89"/>
  <c r="G199" i="89" s="1"/>
  <c r="J199" i="89" s="1"/>
  <c r="E217" i="89"/>
  <c r="G217" i="89" s="1"/>
  <c r="J217" i="89" s="1"/>
  <c r="E200" i="89"/>
  <c r="G200" i="89" s="1"/>
  <c r="J200" i="89" s="1"/>
  <c r="G102" i="106"/>
  <c r="J102" i="106" s="1"/>
  <c r="G103" i="106"/>
  <c r="J103" i="106" s="1"/>
  <c r="G124" i="87"/>
  <c r="J124" i="87" s="1"/>
  <c r="E124" i="88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G5" i="97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5" i="100" l="1"/>
  <c r="J5" i="100" s="1"/>
  <c r="G219" i="96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0" l="1"/>
  <c r="J219" i="100" s="1"/>
  <c r="G219" i="101" s="1"/>
  <c r="J219" i="101" s="1"/>
  <c r="G219" i="102" s="1"/>
  <c r="J219" i="102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124" i="97" s="1"/>
  <c r="J124" i="97" s="1"/>
  <c r="G5" i="104"/>
  <c r="J5" i="104" s="1"/>
  <c r="G5" i="105" s="1"/>
  <c r="J5" i="105" s="1"/>
  <c r="G201" i="100" l="1"/>
  <c r="J201" i="100" s="1"/>
  <c r="G201" i="101" s="1"/>
  <c r="J201" i="101" s="1"/>
  <c r="G201" i="102" s="1"/>
  <c r="J201" i="102" s="1"/>
  <c r="G218" i="100"/>
  <c r="J218" i="100" s="1"/>
  <c r="G218" i="101" s="1"/>
  <c r="J218" i="101" s="1"/>
  <c r="G218" i="102" s="1"/>
  <c r="J218" i="102" s="1"/>
  <c r="G200" i="100"/>
  <c r="J200" i="100" s="1"/>
  <c r="G200" i="101" s="1"/>
  <c r="J200" i="101" s="1"/>
  <c r="G200" i="102" s="1"/>
  <c r="J200" i="102" s="1"/>
  <c r="G199" i="100"/>
  <c r="J199" i="100" s="1"/>
  <c r="G199" i="101" s="1"/>
  <c r="J199" i="101" s="1"/>
  <c r="G199" i="102" s="1"/>
  <c r="J199" i="102" s="1"/>
  <c r="G217" i="100"/>
  <c r="J217" i="100" s="1"/>
  <c r="G217" i="101" s="1"/>
  <c r="J217" i="101" s="1"/>
  <c r="G217" i="102" s="1"/>
  <c r="J217" i="102" s="1"/>
  <c r="G216" i="100"/>
  <c r="J216" i="100" s="1"/>
  <c r="G216" i="101" s="1"/>
  <c r="J216" i="101" s="1"/>
  <c r="G216" i="102" s="1"/>
  <c r="J216" i="102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l="1"/>
  <c r="J124" i="100" s="1"/>
  <c r="G124" i="101" s="1"/>
  <c r="J124" i="101" s="1"/>
  <c r="G124" i="102" s="1"/>
  <c r="J124" i="102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<sst xmlns="http://schemas.openxmlformats.org/spreadsheetml/2006/main" count="38769" uniqueCount="1438">
  <si>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</si>
  <si>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</si>
  <si>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</si>
  <si>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</si>
  <si>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</si>
  <si>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</si>
  <si>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</si>
  <si>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</si>
  <si>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</si>
  <si>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</si>
  <si>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</si>
  <si>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</si>
  <si>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</si>
  <si>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</si>
  <si>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</si>
  <si>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</si>
  <si>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</si>
  <si>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</si>
  <si>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</si>
  <si>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</si>
  <si>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</si>
  <si>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</si>
  <si>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</si>
  <si>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</si>
  <si>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</si>
  <si>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</si>
  <si>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</si>
  <si>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</si>
  <si>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</si>
  <si>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</si>
  <si>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</si>
  <si>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</si>
  <si>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</si>
  <si>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</si>
  <si>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</si>
  <si>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</si>
  <si>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</si>
  <si>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</si>
  <si>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</si>
  <si>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</si>
  <si>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</si>
  <si>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</si>
  <si>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</si>
  <si>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</si>
  <si>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</si>
  <si>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</si>
  <si>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</si>
  <si>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</si>
  <si>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</si>
  <si>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</si>
  <si>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</si>
  <si>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</si>
  <si>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</si>
  <si>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</si>
  <si>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</si>
  <si>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</si>
  <si>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</si>
  <si>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</si>
  <si>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</si>
  <si>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</si>
  <si>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</si>
  <si>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</si>
  <si>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</si>
  <si>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</si>
  <si>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</si>
  <si>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</si>
  <si>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</si>
  <si>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</si>
  <si>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</si>
  <si>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</si>
  <si>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</si>
  <si>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</si>
  <si>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</si>
  <si>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</si>
  <si>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</si>
  <si>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</si>
  <si>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</si>
  <si>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</si>
  <si>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</si>
  <si>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</si>
  <si>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</si>
  <si>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</si>
  <si>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</si>
  <si>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</si>
  <si>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</si>
  <si>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</si>
  <si>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</si>
  <si>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</si>
  <si>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</si>
  <si>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</si>
  <si>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</si>
  <si>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</si>
  <si>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</si>
  <si>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</si>
  <si>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</si>
  <si>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</si>
  <si>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</si>
  <si>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</si>
  <si>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</si>
  <si>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</si>
  <si>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</si>
  <si>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</si>
  <si>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</si>
  <si>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</si>
  <si>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</si>
  <si>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</si>
  <si>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</si>
  <si>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</si>
  <si>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</si>
  <si>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</si>
  <si>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</si>
  <si>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</si>
  <si>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</si>
  <si>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</si>
  <si>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</si>
  <si>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</si>
  <si>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</si>
  <si>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</si>
  <si>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</si>
  <si>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</si>
  <si>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</si>
  <si>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</si>
  <si>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</si>
  <si>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</si>
  <si>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</si>
  <si>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</si>
  <si>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</si>
  <si>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</si>
  <si>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</si>
  <si>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</si>
  <si>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</si>
  <si>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</si>
  <si>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</si>
  <si>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</si>
  <si>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</si>
  <si>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</si>
  <si>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</si>
  <si>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</si>
  <si>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</si>
  <si>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</si>
  <si>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</si>
  <si>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</si>
  <si>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</si>
  <si>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</si>
  <si>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</si>
  <si>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</si>
  <si>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</si>
  <si>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</si>
  <si>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</si>
  <si>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</si>
  <si>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</si>
  <si>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</si>
  <si>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</si>
  <si>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</si>
  <si>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</si>
  <si>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</si>
  <si>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</si>
  <si>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</si>
  <si>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</si>
  <si>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</si>
  <si>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</si>
  <si>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</si>
  <si>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</si>
  <si>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</si>
  <si>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</si>
  <si>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</si>
  <si>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</si>
  <si>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</si>
  <si>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</si>
  <si>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</si>
  <si>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</si>
  <si>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</si>
  <si>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</si>
  <si>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</si>
  <si>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</si>
  <si>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</si>
  <si>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</si>
  <si>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</si>
  <si>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</si>
  <si>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</si>
  <si>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</si>
  <si>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</si>
  <si>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</si>
  <si>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</si>
  <si>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</si>
  <si>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</si>
  <si>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</si>
  <si>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</si>
  <si>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</si>
  <si>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</si>
  <si>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</si>
  <si>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</si>
  <si>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</si>
  <si>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</si>
  <si>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</si>
  <si>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</si>
  <si>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</si>
  <si>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</si>
  <si>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</si>
  <si>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</si>
  <si>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</si>
  <si>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</si>
  <si>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</si>
  <si>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</si>
  <si>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</si>
  <si>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</si>
  <si>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</si>
  <si>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</si>
  <si>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</si>
  <si>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</si>
  <si>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</si>
  <si>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</si>
  <si>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</si>
  <si>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</si>
  <si>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</si>
  <si>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</si>
  <si>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</si>
  <si>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</si>
  <si>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</si>
  <si>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</si>
  <si>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</si>
  <si>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</si>
  <si>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</si>
  <si>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</si>
  <si>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</si>
  <si>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</si>
  <si>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</si>
  <si>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</si>
  <si>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</si>
  <si>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</si>
  <si>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</si>
  <si>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</si>
  <si>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</si>
  <si>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</si>
  <si>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</si>
  <si>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</si>
  <si>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</si>
  <si>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</si>
  <si>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</si>
  <si>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</si>
  <si>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</si>
  <si>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</si>
  <si>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</si>
  <si>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</si>
  <si>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</si>
  <si>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</si>
  <si>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</si>
  <si>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</si>
  <si>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</si>
  <si>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</si>
  <si>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</si>
  <si>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</si>
  <si>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</si>
  <si>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</si>
  <si>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</si>
  <si>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</si>
  <si>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</si>
  <si>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</si>
  <si>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</si>
  <si>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</si>
  <si>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</si>
  <si>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</si>
  <si>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</si>
  <si>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</si>
  <si>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</si>
  <si>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</si>
  <si>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</si>
  <si>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</si>
  <si>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</si>
  <si>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</si>
  <si>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</si>
  <si>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</si>
  <si>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</si>
  <si>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</si>
  <si>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</si>
  <si>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</si>
  <si>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</si>
  <si>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</si>
  <si>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</si>
  <si>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</si>
  <si>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</si>
  <si>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</si>
  <si>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</si>
  <si>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</si>
  <si>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</si>
  <si>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</si>
  <si>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</si>
  <si>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</si>
  <si>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</si>
  <si>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</si>
  <si>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</si>
  <si>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</si>
  <si>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</si>
  <si>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</si>
  <si>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</si>
  <si>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</si>
  <si>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</si>
  <si>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</si>
  <si>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</si>
  <si>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</si>
  <si>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</si>
  <si>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</si>
  <si>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</si>
  <si>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</si>
  <si>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</si>
  <si>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</si>
  <si>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</si>
  <si>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</si>
  <si>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</si>
  <si>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</si>
  <si>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</si>
  <si>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</si>
  <si>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</si>
  <si>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</si>
  <si>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</si>
  <si>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</si>
  <si>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</si>
  <si>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</si>
  <si>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</si>
  <si>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</si>
  <si>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</si>
  <si>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</si>
  <si>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</si>
  <si>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</si>
  <si>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</si>
  <si>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</si>
  <si>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</si>
  <si>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</si>
  <si>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</si>
  <si>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</si>
  <si>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</si>
  <si>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</si>
  <si>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</si>
  <si>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</si>
  <si>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</si>
  <si>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</si>
  <si>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</si>
  <si>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</si>
  <si>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</si>
  <si>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</si>
  <si>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</si>
  <si>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</si>
  <si>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</si>
  <si>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</si>
  <si>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</si>
  <si>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</si>
  <si>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</si>
  <si>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</si>
  <si>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</si>
  <si>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</si>
  <si>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</si>
  <si>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</si>
  <si>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</si>
  <si>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</si>
  <si>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</si>
  <si>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</si>
  <si>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</si>
  <si>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</si>
  <si>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</si>
  <si>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</si>
  <si>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</si>
  <si>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</si>
  <si>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</si>
  <si>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</si>
  <si>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</si>
  <si>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</si>
  <si>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</si>
  <si>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</si>
  <si>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</si>
  <si>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</si>
  <si>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</si>
  <si>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</si>
  <si>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</si>
  <si>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</si>
  <si>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</si>
  <si>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</si>
  <si>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</si>
  <si>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</si>
  <si>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</si>
  <si>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</si>
  <si>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</si>
  <si>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</si>
  <si>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</si>
  <si>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</si>
  <si>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</si>
  <si>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</si>
  <si>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</si>
  <si>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</si>
  <si>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</si>
  <si>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</si>
  <si>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</si>
  <si>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</si>
  <si>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</si>
  <si>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</si>
  <si>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</si>
  <si>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</si>
  <si>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</si>
  <si>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</si>
  <si>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</si>
  <si>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</si>
  <si>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</si>
  <si>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</si>
  <si>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</si>
  <si>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</si>
  <si>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</si>
  <si>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</si>
  <si>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</si>
  <si>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</si>
  <si>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</si>
  <si>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</si>
  <si>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</si>
  <si>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</si>
  <si>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</si>
  <si>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</si>
  <si>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</si>
  <si>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</si>
  <si>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</si>
  <si>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</si>
  <si>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</si>
  <si>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</si>
  <si>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</si>
  <si>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</si>
  <si>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</si>
  <si>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</si>
  <si>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</si>
  <si>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</si>
  <si>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</si>
  <si>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</si>
  <si>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</si>
  <si>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</si>
  <si>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</si>
  <si>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</si>
  <si>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</si>
  <si>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</si>
  <si>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</si>
  <si>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</si>
  <si>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</si>
  <si>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</si>
  <si>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</si>
  <si>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</si>
  <si>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</si>
  <si>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</si>
  <si>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</si>
  <si>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</si>
  <si>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</si>
  <si>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</si>
  <si>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</si>
  <si>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</si>
  <si>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</si>
  <si>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</si>
  <si>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</si>
  <si>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</si>
  <si>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</si>
  <si>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</si>
  <si>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</si>
  <si>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</si>
  <si>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</si>
  <si>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</si>
  <si>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</si>
  <si>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</si>
  <si>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</si>
  <si>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</si>
  <si>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</si>
  <si>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</si>
  <si>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</si>
  <si>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</si>
  <si>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</si>
  <si>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</si>
  <si>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</si>
  <si>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</si>
  <si>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</si>
  <si>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</si>
  <si>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</si>
  <si>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</si>
  <si>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</si>
  <si>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</si>
  <si>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</si>
  <si>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</si>
  <si>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</si>
  <si>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</si>
  <si>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</si>
  <si>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</si>
  <si>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</si>
  <si>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</si>
  <si>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</si>
  <si>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</si>
  <si>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</si>
  <si>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</si>
  <si>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</si>
  <si>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</si>
  <si>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</si>
  <si>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</si>
  <si>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</si>
  <si>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</si>
  <si>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</si>
  <si>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</si>
  <si>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</si>
  <si>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</si>
  <si>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</si>
  <si>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</si>
  <si>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</si>
  <si>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</si>
  <si>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</si>
  <si>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</si>
  <si>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</si>
  <si>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</si>
  <si>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</si>
  <si>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</si>
  <si>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</si>
  <si>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</si>
  <si>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</si>
  <si>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</si>
  <si>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</si>
  <si>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</si>
  <si>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</si>
  <si>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</si>
  <si>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</si>
  <si>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</si>
  <si>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</si>
  <si>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</si>
  <si>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</si>
  <si>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</si>
  <si>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</si>
  <si>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</si>
  <si>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</si>
  <si>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</si>
  <si>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</si>
  <si>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</si>
  <si>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</si>
  <si>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</si>
  <si>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</si>
  <si>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</si>
  <si>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</si>
  <si>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</si>
  <si>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</si>
  <si>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</si>
  <si>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</si>
  <si>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</si>
  <si>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</si>
  <si>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</si>
  <si>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</si>
  <si>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</si>
  <si>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</si>
  <si>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</si>
  <si>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</si>
  <si>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</si>
  <si>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</si>
  <si>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</si>
  <si>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</si>
  <si>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</si>
  <si>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</si>
  <si>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</si>
  <si>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</si>
  <si>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</si>
  <si>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</si>
  <si>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</si>
  <si>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</si>
  <si>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</si>
  <si>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</si>
  <si>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</si>
  <si>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</si>
  <si>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</si>
  <si>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</si>
  <si>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</si>
  <si>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</si>
  <si>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</si>
  <si>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</si>
  <si>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</si>
  <si>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</si>
  <si>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</si>
  <si>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</si>
  <si>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</si>
  <si>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</si>
  <si>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</si>
  <si>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</si>
  <si>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</si>
  <si>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</si>
  <si>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</si>
  <si>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</si>
  <si>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</si>
  <si>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</si>
  <si>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</si>
  <si>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</si>
  <si>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</si>
  <si>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</si>
  <si>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</si>
  <si>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</si>
  <si>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</si>
  <si>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</si>
  <si>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</si>
  <si>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</si>
  <si>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</si>
  <si>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</si>
  <si>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</si>
  <si>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</si>
  <si>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</si>
  <si>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</si>
  <si>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</si>
  <si>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</si>
  <si>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</si>
  <si>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</si>
  <si>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</si>
  <si>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</si>
  <si>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</si>
  <si>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</si>
  <si>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</si>
  <si>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</si>
  <si>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</si>
  <si>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</si>
  <si>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</si>
  <si>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</si>
  <si>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</si>
  <si>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</si>
  <si>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</si>
  <si>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</si>
  <si>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</si>
  <si>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</si>
  <si>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</si>
  <si>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</si>
  <si>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</si>
  <si>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</si>
  <si>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</si>
  <si>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</si>
  <si>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</si>
  <si>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</si>
  <si>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</si>
  <si>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</si>
  <si>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</si>
  <si>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</si>
  <si>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</si>
  <si>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</si>
  <si>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</si>
  <si>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</si>
  <si>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</si>
  <si>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</si>
  <si>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</si>
  <si>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</si>
  <si>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</si>
  <si>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</si>
  <si>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</si>
  <si>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</si>
  <si>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</si>
  <si>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</si>
  <si>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</si>
  <si>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</si>
  <si>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</si>
  <si>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</si>
  <si>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</si>
  <si>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</si>
  <si>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</si>
  <si>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</si>
  <si>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</si>
  <si>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</si>
  <si>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</si>
  <si>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</si>
  <si>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</si>
  <si>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</si>
  <si>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</si>
  <si>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</si>
  <si>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</si>
  <si>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</si>
  <si>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</si>
  <si>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</si>
  <si>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</si>
  <si>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</si>
  <si>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</si>
  <si>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</si>
  <si>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</si>
  <si>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</si>
  <si>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</si>
  <si>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</si>
  <si>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</si>
  <si>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</si>
  <si>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</si>
  <si>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</si>
  <si>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</si>
  <si>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</si>
  <si>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</si>
  <si>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</si>
  <si>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</si>
  <si>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</si>
  <si>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</si>
  <si>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</si>
  <si>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</si>
  <si>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</si>
  <si>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</si>
  <si>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</si>
  <si>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</si>
  <si>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</si>
  <si>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</si>
  <si>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</si>
  <si>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</si>
  <si>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</si>
  <si>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</si>
  <si>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</si>
  <si>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</si>
  <si>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</si>
  <si>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</si>
  <si>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</si>
  <si>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</si>
  <si>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</si>
  <si>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</si>
  <si>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</si>
  <si>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</si>
  <si>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</si>
  <si>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</si>
  <si>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</si>
  <si>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</si>
  <si>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</si>
  <si>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</si>
  <si>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</si>
  <si>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</si>
  <si>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</si>
  <si>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</si>
  <si>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</si>
  <si>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</si>
  <si>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</si>
  <si>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</si>
  <si>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</si>
  <si>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</si>
  <si>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</si>
  <si>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</si>
  <si>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</si>
  <si>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</si>
  <si>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</si>
  <si>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</si>
  <si>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</si>
  <si>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</si>
  <si>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</si>
  <si>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</si>
  <si>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</si>
  <si>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</si>
  <si>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</si>
  <si>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</si>
  <si>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</si>
  <si>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</si>
  <si>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</si>
  <si>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</si>
  <si>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</si>
  <si>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</si>
  <si>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</si>
  <si>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</si>
  <si>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</si>
  <si>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</si>
  <si>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</si>
  <si>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</si>
  <si>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</si>
  <si>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</si>
  <si>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</si>
  <si>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</si>
  <si>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</si>
  <si>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</si>
  <si>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</si>
  <si>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</si>
  <si>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</si>
  <si>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</si>
  <si>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</si>
  <si>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</si>
  <si>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</si>
  <si>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</si>
  <si>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</si>
  <si>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</si>
  <si>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</si>
  <si>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</si>
  <si>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</si>
  <si>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</si>
  <si>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</si>
  <si>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</si>
  <si>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</si>
  <si>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</si>
  <si>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</si>
  <si>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</si>
  <si>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</si>
  <si>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</si>
  <si>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</si>
  <si>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</si>
  <si>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</si>
  <si>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</si>
  <si>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</si>
  <si>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</si>
  <si>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</si>
  <si>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</si>
  <si>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</si>
  <si>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</si>
  <si>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</si>
  <si>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</si>
  <si>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</si>
  <si>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</si>
  <si>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</si>
  <si>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</si>
  <si>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</si>
  <si>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</si>
  <si>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</si>
  <si>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</si>
  <si>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</si>
  <si>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</si>
  <si>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</si>
  <si>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</si>
  <si>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</si>
  <si>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</si>
  <si>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</si>
  <si>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</si>
  <si>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</si>
  <si>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</si>
  <si>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</si>
  <si>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</si>
  <si>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</si>
  <si>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</si>
  <si>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</si>
  <si>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</si>
  <si>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</si>
  <si>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</si>
  <si>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</si>
  <si>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</si>
  <si>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</si>
  <si>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</si>
  <si>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</si>
  <si>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</si>
  <si>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</si>
  <si>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</si>
  <si>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</si>
  <si>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</si>
  <si>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</si>
  <si>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</si>
  <si>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</si>
  <si>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</si>
  <si>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</si>
  <si>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</si>
  <si>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</si>
  <si>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</si>
  <si>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</si>
  <si>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</si>
  <si>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</si>
  <si>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</si>
  <si>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</si>
  <si>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</si>
  <si>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</si>
  <si>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</si>
  <si>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</si>
  <si>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</si>
  <si>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</si>
  <si>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</si>
  <si>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</si>
  <si>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</si>
  <si>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</si>
  <si>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</si>
  <si>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</si>
  <si>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</si>
  <si>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</si>
  <si>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</si>
  <si>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</si>
  <si>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</si>
  <si>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</si>
  <si>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</si>
  <si>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</si>
  <si>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</si>
  <si>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</si>
  <si>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</si>
  <si>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</si>
  <si>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</si>
  <si>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</si>
  <si>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</si>
  <si>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</si>
  <si>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</si>
  <si>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</si>
  <si>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</si>
  <si>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</si>
  <si>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</si>
  <si>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</si>
  <si>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</si>
  <si>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</si>
  <si>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</si>
  <si>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</si>
  <si>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</si>
  <si>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</si>
  <si>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</si>
  <si>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</si>
  <si>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</si>
  <si>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</si>
  <si>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</si>
  <si>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</si>
  <si>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</si>
  <si>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</si>
  <si>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</si>
  <si>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</si>
  <si>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</si>
  <si>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</si>
  <si>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</si>
  <si>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</si>
  <si>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</si>
  <si>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</si>
  <si>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</si>
  <si>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</si>
  <si>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</si>
  <si>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</si>
  <si>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</si>
  <si>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</si>
  <si>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</si>
  <si>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</si>
  <si>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</si>
  <si>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</si>
  <si>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</si>
  <si>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</si>
  <si>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</si>
  <si>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</si>
  <si>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</si>
  <si>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</si>
  <si>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</si>
  <si>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</si>
  <si>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</si>
  <si>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</si>
  <si>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</si>
  <si>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</si>
  <si>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</si>
  <si>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</si>
  <si>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</si>
  <si>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</si>
  <si>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</si>
  <si>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</si>
  <si>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</si>
  <si>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</si>
  <si>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</si>
  <si>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</si>
  <si>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</si>
  <si>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</si>
  <si>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</si>
  <si>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</si>
  <si>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</si>
  <si>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</si>
  <si>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</si>
  <si>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</si>
  <si>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</si>
  <si>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</si>
  <si>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</si>
  <si>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</si>
  <si>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</si>
  <si>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</si>
  <si>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</si>
  <si>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</si>
  <si>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</si>
  <si>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</si>
  <si>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</si>
  <si>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</si>
  <si>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</si>
  <si>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</si>
  <si>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</si>
  <si>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</si>
  <si>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</si>
  <si>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</si>
  <si>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</si>
  <si>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</si>
  <si>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</si>
  <si>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</si>
  <si>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</si>
  <si>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</si>
  <si>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</si>
  <si>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</si>
  <si>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</si>
  <si>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</si>
  <si>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</si>
  <si>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</si>
  <si>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</si>
  <si>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</si>
  <si>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</si>
  <si>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</si>
  <si>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</si>
  <si>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</si>
  <si>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</si>
  <si>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</si>
  <si>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</si>
  <si>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</si>
  <si>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</si>
  <si>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</si>
  <si>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</si>
  <si>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</si>
  <si>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</si>
  <si>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</si>
  <si>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</si>
  <si>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</si>
  <si>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</si>
  <si>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</si>
  <si>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</si>
  <si>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</si>
  <si>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</si>
  <si>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</si>
  <si>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</si>
  <si>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</si>
  <si>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</si>
  <si>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</si>
  <si>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</si>
  <si>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</si>
  <si>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</si>
  <si>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</si>
  <si>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</si>
  <si>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</si>
  <si>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</si>
  <si>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</si>
  <si>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</si>
  <si>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</si>
  <si>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</si>
  <si>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</si>
  <si>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</si>
  <si>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</si>
  <si>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</si>
  <si>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</si>
  <si>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</si>
  <si>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</si>
  <si>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</si>
  <si>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</si>
  <si>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</si>
  <si>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</si>
  <si>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</si>
  <si>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</si>
  <si>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</si>
  <si>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</si>
  <si>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</si>
  <si>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</si>
  <si>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</si>
  <si>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</si>
  <si>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</si>
  <si>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</si>
  <si>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</si>
  <si>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</si>
  <si>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</si>
  <si>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</si>
  <si>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</si>
  <si>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</si>
  <si>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</si>
  <si>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</si>
  <si>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</si>
  <si>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</si>
  <si>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</si>
  <si>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</si>
  <si>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</si>
  <si>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</si>
  <si>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</si>
  <si>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</si>
  <si>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</si>
  <si>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</si>
  <si>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</si>
  <si>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</si>
  <si>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</si>
  <si>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</si>
  <si>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</si>
  <si>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</si>
  <si>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</si>
  <si>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</si>
  <si>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</si>
  <si>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</si>
  <si>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</si>
  <si>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</si>
  <si>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</si>
  <si>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</si>
  <si>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</si>
  <si>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</si>
  <si>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</si>
  <si>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</si>
  <si>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</si>
  <si>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</si>
  <si>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</si>
  <si>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</si>
  <si>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</si>
  <si>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</si>
  <si>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</si>
  <si>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</si>
  <si>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</si>
  <si>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</si>
  <si>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</si>
  <si>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</si>
  <si>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</si>
  <si>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</si>
  <si>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</si>
  <si>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</si>
  <si>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</si>
  <si>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</si>
  <si>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</si>
  <si>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</si>
  <si>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</si>
  <si>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</si>
  <si>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</si>
  <si>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</si>
  <si>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</si>
  <si>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</si>
  <si>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</si>
  <si>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</si>
  <si>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</si>
  <si>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</si>
  <si>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</si>
  <si>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</si>
  <si>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</si>
  <si>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</si>
  <si>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</si>
  <si>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</si>
  <si>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</si>
  <si>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</si>
  <si>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</si>
  <si>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</si>
  <si>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</si>
  <si>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</si>
  <si>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</si>
  <si>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</si>
  <si>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</si>
  <si>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</si>
  <si>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</si>
  <si>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</si>
  <si>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</si>
  <si>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</si>
  <si>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</si>
  <si>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</si>
  <si>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</si>
  <si>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</si>
  <si>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</si>
  <si>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</si>
  <si>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</si>
  <si>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</si>
  <si>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</si>
  <si>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</si>
  <si>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</si>
  <si>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</si>
  <si>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</si>
  <si>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</si>
  <si>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</si>
  <si>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</si>
  <si>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</si>
  <si>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</si>
  <si>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</si>
  <si>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</si>
  <si>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</si>
  <si>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</si>
  <si>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</si>
  <si>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</si>
  <si>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</si>
  <si>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</si>
  <si>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</si>
  <si>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</si>
  <si>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</si>
  <si>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</si>
  <si>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</si>
  <si>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</si>
  <si>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</si>
  <si>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</si>
  <si>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</si>
  <si>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</si>
  <si>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</si>
  <si>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</si>
  <si>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</si>
  <si>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</si>
  <si>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</si>
  <si>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</si>
  <si>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</si>
  <si>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</si>
  <si>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</si>
  <si>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</si>
  <si>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</si>
  <si>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</si>
  <si>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</si>
  <si>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</si>
  <si>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</si>
  <si>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</si>
  <si>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</si>
  <si>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</si>
  <si>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</si>
  <si>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</si>
  <si>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</si>
  <si>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</si>
  <si>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</si>
  <si>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</si>
  <si>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</si>
  <si>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</si>
  <si>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</si>
  <si>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</si>
  <si>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</si>
  <si>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</si>
  <si>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</si>
  <si>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</si>
  <si>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</si>
  <si>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</si>
  <si>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</si>
  <si>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</si>
  <si>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</si>
  <si>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</si>
  <si>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</si>
  <si>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</si>
  <si>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</si>
  <si>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</si>
  <si>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</si>
  <si>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</si>
  <si>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</si>
  <si>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</si>
  <si>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</si>
  <si>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</si>
  <si>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</si>
  <si>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</si>
  <si>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</si>
  <si>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</si>
  <si>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</si>
  <si>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</si>
  <si>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</si>
  <si>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</si>
  <si>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</si>
  <si>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</si>
  <si>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</si>
  <si>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</si>
  <si>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</si>
  <si>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</si>
  <si>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</si>
  <si>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</si>
  <si>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</si>
  <si>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</si>
  <si>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</si>
  <si>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</si>
  <si>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</si>
  <si>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</si>
  <si>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</si>
  <si>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</si>
  <si>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</si>
  <si>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</si>
  <si>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</si>
  <si>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</si>
  <si>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</si>
  <si>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</si>
  <si>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</si>
  <si>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</si>
  <si>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</si>
  <si>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</si>
  <si>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</si>
  <si>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</si>
  <si>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</si>
  <si>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</si>
  <si>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</si>
  <si>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</si>
  <si>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</si>
  <si>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</si>
  <si>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</si>
  <si>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</si>
  <si>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</si>
  <si>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</si>
  <si>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</si>
  <si>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</si>
  <si>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</si>
  <si>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</si>
  <si>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</si>
  <si>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</si>
  <si>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</si>
  <si>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</si>
  <si>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</si>
  <si>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</si>
  <si>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</si>
  <si>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</si>
  <si>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</si>
  <si>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</si>
  <si>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</si>
  <si>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</si>
  <si>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</si>
  <si>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</si>
  <si>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</si>
  <si>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</si>
  <si>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</si>
  <si>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</si>
  <si>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</si>
  <si>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</si>
  <si>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</si>
  <si>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</si>
  <si>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</si>
  <si>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</si>
  <si>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</si>
  <si>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</si>
  <si>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</si>
  <si>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</si>
  <si>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</si>
  <si>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</si>
  <si>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</si>
  <si>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</si>
  <si>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</si>
  <si>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</si>
  <si>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</si>
  <si>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</si>
  <si>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</si>
  <si>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</si>
  <si>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</si>
  <si>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</si>
  <si>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</si>
  <si>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</si>
  <si>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</si>
  <si>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</si>
  <si>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</si>
  <si>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</si>
  <si>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</si>
  <si>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</si>
  <si>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</si>
  <si>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</si>
  <si>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</si>
  <si>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</si>
  <si>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</si>
  <si>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</si>
  <si>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</si>
  <si>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</si>
  <si>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</si>
  <si>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</si>
  <si>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</si>
  <si>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</si>
  <si>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</si>
  <si>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</si>
  <si>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</si>
  <si>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</si>
  <si>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</si>
  <si>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</si>
  <si>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</si>
  <si>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</si>
  <si>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</si>
  <si>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</si>
  <si>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</si>
  <si>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</si>
  <si>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</si>
  <si>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</si>
  <si>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</si>
  <si>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</si>
  <si>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</si>
  <si>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</si>
  <si>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</si>
  <si>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</si>
  <si>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</si>
  <si>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</si>
  <si>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</si>
  <si>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</si>
  <si>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</si>
  <si>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</si>
  <si>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</si>
  <si>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</si>
  <si>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</si>
  <si>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</si>
  <si>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</si>
  <si>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</si>
  <si>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</si>
  <si>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</si>
  <si>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</si>
  <si>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</si>
  <si>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</si>
  <si>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</si>
  <si>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</si>
  <si>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</si>
  <si>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</si>
  <si>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</si>
  <si>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</si>
  <si>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</si>
  <si>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</si>
  <si>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</si>
  <si>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</si>
  <si>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</si>
  <si>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</si>
  <si>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</si>
  <si>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</si>
  <si>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</si>
  <si>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</si>
  <si>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</si>
  <si>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</si>
  <si>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</si>
  <si>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</si>
  <si>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</si>
  <si>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</si>
  <si>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</si>
  <si>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</si>
  <si>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</si>
  <si>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</si>
  <si>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</si>
  <si>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</si>
  <si>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</si>
  <si>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</si>
  <si>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</si>
  <si>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</si>
  <si>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</si>
  <si>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</si>
  <si>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</si>
  <si>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</si>
  <si>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</si>
  <si>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</si>
  <si>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</si>
  <si>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</si>
  <si>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</si>
  <si>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</si>
  <si>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</si>
  <si>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</si>
  <si>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</si>
  <si>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</si>
  <si>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</si>
  <si>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</si>
  <si>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</si>
  <si>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</si>
  <si>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</si>
  <si>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</si>
  <si>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</si>
  <si>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</si>
  <si>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</si>
  <si>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</si>
  <si>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</si>
  <si>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</si>
  <si>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</si>
  <si>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</si>
  <si>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</si>
  <si>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</si>
  <si>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</si>
  <si>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</si>
  <si>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</si>
  <si>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</si>
  <si>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</si>
  <si>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</si>
  <si>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</si>
  <si>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</si>
  <si>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</si>
  <si>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</si>
  <si>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</si>
  <si>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</si>
  <si>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</si>
  <si>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</si>
  <si>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</si>
  <si>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</si>
  <si>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</si>
  <si>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</si>
  <si>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</si>
  <si>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</si>
  <si>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</si>
  <si>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</si>
  <si>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</si>
  <si>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</si>
  <si>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</si>
  <si>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</si>
  <si>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</si>
  <si>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 ( 6 ชิ้น )</t>
  </si>
  <si>
    <t>บูธ ลำพยา 3 ใหม่ วันที่ 1-31  สิงหาคม   2568</t>
  </si>
  <si>
    <t>สรุปยอดขาย บูธ ลำพยา 3 ใหม่ วันที่ 1-31  สิงหาคม  2568</t>
  </si>
  <si>
    <t>บูธ  ลำพยา 3 ใหม่ วันที่ 1-31  สิงหาคม  2568</t>
  </si>
  <si>
    <t>หมี่กรอบโบราณ</t>
  </si>
  <si>
    <t>แถม</t>
  </si>
  <si>
    <t>โนกลำ 3 ก</t>
  </si>
  <si>
    <t>โยก ลำ 3 เก่า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</si>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</sst>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6" fillId="2" borderId="0" xfId="0" applyNumberFormat="1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1" fontId="2" fillId="0" borderId="1" xfId="1" applyNumberFormat="1" applyFont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Y63" sqref="Y63"/>
      <selection pane="bottomLeft" activeCell="Y63" sqref="Y6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Y63" sqref="Y63"/>
      <selection pane="topRight" activeCell="Y63" sqref="Y63"/>
      <selection pane="bottomLeft" activeCell="Y63" sqref="Y63"/>
      <selection pane="bottomRight" activeCell="Y63" sqref="Y6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80" zoomScaleNormal="80" workbookViewId="0">
      <pane xSplit="10" ySplit="4" topLeftCell="P5" activePane="bottomRight" state="frozen"/>
      <selection activeCell="Y63" sqref="Y63"/>
      <selection pane="topRight" activeCell="Y63" sqref="Y63"/>
      <selection pane="bottomLeft" activeCell="Y63" sqref="Y63"/>
      <selection pane="bottomRight" activeCell="W21" sqref="W2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0" width="13.375" style="2" customWidth="1"/>
    <col min="11" max="11" width="12.875" style="2" customWidth="1"/>
    <col min="12" max="12" width="6.8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2" t="s">
        <v>1428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92"/>
      <c r="P2" s="68"/>
      <c r="Q2" s="162" t="s">
        <v>1429</v>
      </c>
      <c r="R2" s="162"/>
      <c r="S2" s="162"/>
      <c r="T2" s="162"/>
      <c r="U2" s="162"/>
      <c r="V2" s="162"/>
      <c r="W2" s="162"/>
      <c r="X2" s="162"/>
      <c r="Y2" s="162"/>
      <c r="Z2" s="162"/>
      <c r="AA2" s="94"/>
      <c r="AB2" s="94"/>
    </row>
    <row r="3" spans="1:29" s="5" customFormat="1" ht="24.6" customHeight="1" x14ac:dyDescent="0.55000000000000004">
      <c r="A3" s="126" t="s">
        <v>1</v>
      </c>
      <c r="B3" s="126" t="s">
        <v>1354</v>
      </c>
      <c r="C3" s="126" t="s">
        <v>2</v>
      </c>
      <c r="D3" s="126" t="s">
        <v>1355</v>
      </c>
      <c r="E3" s="126" t="s">
        <v>3</v>
      </c>
      <c r="F3" s="126" t="s">
        <v>4</v>
      </c>
      <c r="G3" s="126" t="s">
        <v>5</v>
      </c>
      <c r="H3" s="77" t="s">
        <v>6</v>
      </c>
      <c r="I3" s="163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274</v>
      </c>
      <c r="P3" s="130" t="s">
        <v>275</v>
      </c>
      <c r="Q3" s="167" t="s">
        <v>214</v>
      </c>
      <c r="R3" s="167" t="s">
        <v>215</v>
      </c>
      <c r="S3" s="167" t="s">
        <v>10</v>
      </c>
      <c r="T3" s="167" t="s">
        <v>216</v>
      </c>
      <c r="U3" s="167" t="s">
        <v>217</v>
      </c>
      <c r="V3" s="165" t="s">
        <v>218</v>
      </c>
      <c r="W3" s="165" t="s">
        <v>219</v>
      </c>
      <c r="X3" s="165" t="s">
        <v>220</v>
      </c>
      <c r="Y3" s="167" t="s">
        <v>221</v>
      </c>
      <c r="Z3" s="168" t="s">
        <v>222</v>
      </c>
      <c r="AA3" s="122" t="s">
        <v>1361</v>
      </c>
      <c r="AB3" s="123" t="s">
        <v>1362</v>
      </c>
    </row>
    <row r="4" spans="1:29" s="5" customFormat="1" ht="24.6" customHeight="1" x14ac:dyDescent="0.55000000000000004">
      <c r="A4" s="126"/>
      <c r="B4" s="126"/>
      <c r="C4" s="126"/>
      <c r="D4" s="126"/>
      <c r="E4" s="126"/>
      <c r="F4" s="126"/>
      <c r="G4" s="126"/>
      <c r="H4" s="77" t="s">
        <v>11</v>
      </c>
      <c r="I4" s="164"/>
      <c r="J4" s="126"/>
      <c r="K4" s="63" t="s">
        <v>12</v>
      </c>
      <c r="L4" s="42" t="s">
        <v>13</v>
      </c>
      <c r="M4" s="63" t="s">
        <v>14</v>
      </c>
      <c r="N4" s="126"/>
      <c r="O4" s="129"/>
      <c r="P4" s="131"/>
      <c r="Q4" s="167"/>
      <c r="R4" s="167"/>
      <c r="S4" s="167"/>
      <c r="T4" s="167"/>
      <c r="U4" s="167"/>
      <c r="V4" s="166"/>
      <c r="W4" s="166"/>
      <c r="X4" s="166"/>
      <c r="Y4" s="167"/>
      <c r="Z4" s="169"/>
      <c r="AA4" s="122"/>
      <c r="AB4" s="12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50</v>
      </c>
      <c r="G5" s="43">
        <f t="shared" ref="G5:G85" si="0">+E5+F5</f>
        <v>68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2650</v>
      </c>
      <c r="N5" s="19"/>
      <c r="O5" s="119">
        <v>18.97</v>
      </c>
      <c r="P5" s="79">
        <f>+K5*O5</f>
        <v>1005.41</v>
      </c>
      <c r="Q5" s="45">
        <v>1</v>
      </c>
      <c r="R5" s="46">
        <f>+'1'!N262</f>
        <v>2565</v>
      </c>
      <c r="S5" s="46">
        <f>+'1'!N267</f>
        <v>175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350</v>
      </c>
      <c r="X5" s="46">
        <f>+R5-S5-T5-U5-V5-W5</f>
        <v>2025</v>
      </c>
      <c r="Y5" s="46">
        <f>+'1'!N269</f>
        <v>2025</v>
      </c>
      <c r="Z5" s="47">
        <f>+Y5-X5</f>
        <v>0</v>
      </c>
      <c r="AA5" s="47" t="s">
        <v>1366</v>
      </c>
      <c r="AB5" s="47">
        <f>+W5+Y5</f>
        <v>2375</v>
      </c>
      <c r="AC5" s="58">
        <f>+W5+Y5+Z5</f>
        <v>2375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80</v>
      </c>
      <c r="G6" s="43">
        <f t="shared" si="0"/>
        <v>96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88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8800</v>
      </c>
      <c r="N6" s="19"/>
      <c r="O6" s="119">
        <v>36.43</v>
      </c>
      <c r="P6" s="79">
        <f t="shared" ref="P6:P70" si="2">+K6*O6</f>
        <v>3205.84</v>
      </c>
      <c r="Q6" s="45">
        <v>2</v>
      </c>
      <c r="R6" s="46">
        <f>+'2'!N262</f>
        <v>2085</v>
      </c>
      <c r="S6" s="46">
        <f>+'2'!N267</f>
        <v>50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580</v>
      </c>
      <c r="X6" s="46">
        <f>+R6-S6-T6-U6-V6-W6</f>
        <v>1440</v>
      </c>
      <c r="Y6" s="46">
        <f>+'2'!N269</f>
        <v>1440</v>
      </c>
      <c r="Z6" s="47">
        <f t="shared" ref="Z6:Z35" si="3">+Y6-X6</f>
        <v>0</v>
      </c>
      <c r="AA6" s="98" t="s">
        <v>1367</v>
      </c>
      <c r="AB6" s="47">
        <f t="shared" ref="AB6:AB35" si="4">+W6+Y6</f>
        <v>2020</v>
      </c>
      <c r="AC6" s="58">
        <f t="shared" ref="AC6:AC16" si="5">+W6+Y6+Z6</f>
        <v>2020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4980</v>
      </c>
      <c r="S7" s="46">
        <f>+'3'!N267</f>
        <v>255</v>
      </c>
      <c r="T7" s="46">
        <f>+'3'!N265</f>
        <v>0</v>
      </c>
      <c r="U7" s="200">
        <f>+'3'!N263</f>
        <v>15</v>
      </c>
      <c r="V7" s="46">
        <f>+'3'!N266</f>
        <v>0</v>
      </c>
      <c r="W7" s="46">
        <f>+'3'!N264</f>
        <v>890</v>
      </c>
      <c r="X7" s="46">
        <f>+R7-S7-T7-U7-V7-W7</f>
        <v>3820</v>
      </c>
      <c r="Y7" s="46">
        <f>+'3'!N269</f>
        <v>3820</v>
      </c>
      <c r="Z7" s="47">
        <f>+Y7-X7</f>
        <v>0</v>
      </c>
      <c r="AA7" s="98" t="s">
        <v>1368</v>
      </c>
      <c r="AB7" s="47">
        <f>+W7+Y7</f>
        <v>4710</v>
      </c>
      <c r="AC7" s="58">
        <f t="shared" si="5"/>
        <v>4710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1730</v>
      </c>
      <c r="S8" s="46">
        <f>+'4'!N267</f>
        <v>50</v>
      </c>
      <c r="T8" s="46">
        <f>+'4'!N265</f>
        <v>0</v>
      </c>
      <c r="U8" s="200">
        <f>+'4'!N263</f>
        <v>15</v>
      </c>
      <c r="V8" s="46">
        <f>+'4'!N266</f>
        <v>0</v>
      </c>
      <c r="W8" s="46">
        <f>+'4'!N264</f>
        <v>440</v>
      </c>
      <c r="X8" s="46">
        <f t="shared" ref="X8" si="6">+R8-S8-T8-U8-V8-W8</f>
        <v>1225</v>
      </c>
      <c r="Y8" s="46">
        <f>+'4'!N269</f>
        <v>1225</v>
      </c>
      <c r="Z8" s="47">
        <f t="shared" si="3"/>
        <v>0</v>
      </c>
      <c r="AA8" s="47" t="s">
        <v>1369</v>
      </c>
      <c r="AB8" s="47">
        <f t="shared" si="4"/>
        <v>1665</v>
      </c>
      <c r="AC8" s="58">
        <f t="shared" si="5"/>
        <v>1665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1355</v>
      </c>
      <c r="S9" s="46">
        <f>+'5'!N267</f>
        <v>85</v>
      </c>
      <c r="T9" s="46">
        <f>+'5'!N265</f>
        <v>0</v>
      </c>
      <c r="U9" s="200">
        <f>+'5'!N263</f>
        <v>15</v>
      </c>
      <c r="V9" s="46">
        <f>+'5'!N266</f>
        <v>0</v>
      </c>
      <c r="W9" s="46">
        <f>+'5'!N264</f>
        <v>0</v>
      </c>
      <c r="X9" s="46">
        <f t="shared" ref="X9:X34" si="7">+R9-S9-T9-U9-V9-W9</f>
        <v>1255</v>
      </c>
      <c r="Y9" s="46">
        <f>+'5'!N269</f>
        <v>1255</v>
      </c>
      <c r="Z9" s="47">
        <f t="shared" si="3"/>
        <v>0</v>
      </c>
      <c r="AA9" s="47" t="s">
        <v>1363</v>
      </c>
      <c r="AB9" s="47">
        <f t="shared" si="4"/>
        <v>1255</v>
      </c>
      <c r="AC9" s="58">
        <f t="shared" si="5"/>
        <v>1255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1975</v>
      </c>
      <c r="S10" s="46">
        <f>+'6'!N267</f>
        <v>0</v>
      </c>
      <c r="T10" s="46">
        <f>+'6'!N265</f>
        <v>0</v>
      </c>
      <c r="U10" s="200">
        <f>+'6'!N263</f>
        <v>15</v>
      </c>
      <c r="V10" s="46">
        <f>+'6'!N266</f>
        <v>0</v>
      </c>
      <c r="W10" s="46">
        <f>+'6'!N264</f>
        <v>1025</v>
      </c>
      <c r="X10" s="46">
        <f t="shared" si="7"/>
        <v>935</v>
      </c>
      <c r="Y10" s="46">
        <f>+'6'!N269</f>
        <v>935</v>
      </c>
      <c r="Z10" s="47">
        <f t="shared" si="3"/>
        <v>0</v>
      </c>
      <c r="AA10" s="47" t="s">
        <v>1364</v>
      </c>
      <c r="AB10" s="47">
        <f t="shared" si="4"/>
        <v>1960</v>
      </c>
      <c r="AC10" s="58">
        <f t="shared" si="5"/>
        <v>1960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60</v>
      </c>
      <c r="G11" s="43">
        <f t="shared" si="0"/>
        <v>74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60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3000</v>
      </c>
      <c r="N11" s="19"/>
      <c r="O11" s="119">
        <v>19.36</v>
      </c>
      <c r="P11" s="79">
        <f t="shared" si="2"/>
        <v>1161.5999999999999</v>
      </c>
      <c r="Q11" s="45">
        <v>7</v>
      </c>
      <c r="R11" s="46">
        <f>+'7'!N262</f>
        <v>2460</v>
      </c>
      <c r="S11" s="46">
        <f>+'7'!N267</f>
        <v>215</v>
      </c>
      <c r="T11" s="46">
        <f>+'7'!N265</f>
        <v>0</v>
      </c>
      <c r="U11" s="200">
        <f>+'7'!N263</f>
        <v>15</v>
      </c>
      <c r="V11" s="46">
        <f>+'7'!N266</f>
        <v>0</v>
      </c>
      <c r="W11" s="46">
        <f>+'7'!N264</f>
        <v>200</v>
      </c>
      <c r="X11" s="46">
        <f t="shared" si="7"/>
        <v>2030</v>
      </c>
      <c r="Y11" s="46">
        <f>+'7'!N269</f>
        <v>2030</v>
      </c>
      <c r="Z11" s="47">
        <f t="shared" si="3"/>
        <v>0</v>
      </c>
      <c r="AA11" s="47" t="s">
        <v>1365</v>
      </c>
      <c r="AB11" s="47">
        <f t="shared" si="4"/>
        <v>2230</v>
      </c>
      <c r="AC11" s="58">
        <f t="shared" si="5"/>
        <v>2230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2690</v>
      </c>
      <c r="S12" s="46">
        <f>+'8'!N267</f>
        <v>100</v>
      </c>
      <c r="T12" s="46">
        <f>+'8'!N265</f>
        <v>0</v>
      </c>
      <c r="U12" s="200">
        <f>+'8'!N263</f>
        <v>15</v>
      </c>
      <c r="V12" s="46">
        <f>+'8'!N266</f>
        <v>0</v>
      </c>
      <c r="W12" s="46">
        <f>+'8'!N264</f>
        <v>1280</v>
      </c>
      <c r="X12" s="46">
        <f t="shared" si="7"/>
        <v>1295</v>
      </c>
      <c r="Y12" s="46">
        <f>+'8'!N269</f>
        <v>1295</v>
      </c>
      <c r="Z12" s="47">
        <f t="shared" si="3"/>
        <v>0</v>
      </c>
      <c r="AA12" s="47" t="s">
        <v>1366</v>
      </c>
      <c r="AB12" s="47">
        <f t="shared" si="4"/>
        <v>2575</v>
      </c>
      <c r="AC12" s="58">
        <f t="shared" si="5"/>
        <v>2575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+'9'!N262</f>
        <v>2675</v>
      </c>
      <c r="S13" s="46">
        <f>+'9'!N267</f>
        <v>377</v>
      </c>
      <c r="T13" s="46">
        <f>+'9'!N265</f>
        <v>0</v>
      </c>
      <c r="U13" s="200">
        <f>+'9'!N263</f>
        <v>15</v>
      </c>
      <c r="V13" s="46">
        <f>+'9'!N266</f>
        <v>0</v>
      </c>
      <c r="W13" s="46">
        <f>+'9'!N264</f>
        <v>1160</v>
      </c>
      <c r="X13" s="46">
        <f>+R13-S13-T13-U13-V13-W13</f>
        <v>1123</v>
      </c>
      <c r="Y13" s="46">
        <f>+'9'!N269</f>
        <v>1123</v>
      </c>
      <c r="Z13" s="47">
        <f t="shared" si="3"/>
        <v>0</v>
      </c>
      <c r="AA13" s="98" t="s">
        <v>1367</v>
      </c>
      <c r="AB13" s="47">
        <f t="shared" si="4"/>
        <v>2283</v>
      </c>
      <c r="AC13" s="58">
        <f t="shared" si="5"/>
        <v>2283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+'10'!N262</f>
        <v>6460</v>
      </c>
      <c r="S14" s="46">
        <f>+'10'!N267</f>
        <v>619</v>
      </c>
      <c r="T14" s="46">
        <f>+'10'!N265</f>
        <v>0</v>
      </c>
      <c r="U14" s="200">
        <f>+'10'!N263</f>
        <v>15</v>
      </c>
      <c r="V14" s="46">
        <f>+'10'!N266</f>
        <v>0</v>
      </c>
      <c r="W14" s="46">
        <f>+'10'!N264</f>
        <v>2385</v>
      </c>
      <c r="X14" s="46">
        <f t="shared" si="7"/>
        <v>3441</v>
      </c>
      <c r="Y14" s="46">
        <f>+'10'!N269</f>
        <v>3441</v>
      </c>
      <c r="Z14" s="47">
        <f t="shared" si="3"/>
        <v>0</v>
      </c>
      <c r="AA14" s="98" t="s">
        <v>1368</v>
      </c>
      <c r="AB14" s="47">
        <f t="shared" si="4"/>
        <v>5826</v>
      </c>
      <c r="AC14" s="58">
        <f t="shared" si="5"/>
        <v>5826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9">
        <v>22.41</v>
      </c>
      <c r="P15" s="79">
        <f t="shared" si="2"/>
        <v>0</v>
      </c>
      <c r="Q15" s="45">
        <v>11</v>
      </c>
      <c r="R15" s="46">
        <f>+'11'!N262</f>
        <v>6453</v>
      </c>
      <c r="S15" s="46">
        <f>+'11'!N267</f>
        <v>384</v>
      </c>
      <c r="T15" s="46">
        <f>+'11'!N265</f>
        <v>0</v>
      </c>
      <c r="U15" s="200">
        <f>+'11'!N263</f>
        <v>15</v>
      </c>
      <c r="V15" s="46">
        <f>+'11'!N266</f>
        <v>0</v>
      </c>
      <c r="W15" s="46">
        <f>+'11'!N264</f>
        <v>3100</v>
      </c>
      <c r="X15" s="46">
        <f t="shared" si="7"/>
        <v>2954</v>
      </c>
      <c r="Y15" s="46">
        <f>+'11'!N269</f>
        <v>2954</v>
      </c>
      <c r="Z15" s="47">
        <f t="shared" si="3"/>
        <v>0</v>
      </c>
      <c r="AA15" s="47" t="s">
        <v>1369</v>
      </c>
      <c r="AB15" s="47">
        <f t="shared" si="4"/>
        <v>6054</v>
      </c>
      <c r="AC15" s="58">
        <f t="shared" si="5"/>
        <v>6054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10030</v>
      </c>
      <c r="S16" s="46">
        <f>+'12'!N267</f>
        <v>1150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3105</v>
      </c>
      <c r="X16" s="46">
        <f t="shared" si="7"/>
        <v>5760</v>
      </c>
      <c r="Y16" s="46">
        <f>+'12'!N269</f>
        <v>5760</v>
      </c>
      <c r="Z16" s="47">
        <f t="shared" si="3"/>
        <v>0</v>
      </c>
      <c r="AA16" s="47" t="s">
        <v>1363</v>
      </c>
      <c r="AB16" s="47">
        <f t="shared" si="4"/>
        <v>8865</v>
      </c>
      <c r="AC16" s="121">
        <f t="shared" si="5"/>
        <v>8865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+'13'!N262</f>
        <v>2110</v>
      </c>
      <c r="S17" s="46">
        <f>+'13'!N267</f>
        <v>75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570</v>
      </c>
      <c r="X17" s="46">
        <f>+R17-S17-T17-U17-V17-W17</f>
        <v>1450</v>
      </c>
      <c r="Y17" s="46">
        <f>+'13'!N269</f>
        <v>1450</v>
      </c>
      <c r="Z17" s="47">
        <f t="shared" si="3"/>
        <v>0</v>
      </c>
      <c r="AA17" s="47" t="s">
        <v>1364</v>
      </c>
      <c r="AB17" s="47">
        <f t="shared" si="4"/>
        <v>2020</v>
      </c>
      <c r="AC17" s="58">
        <f t="shared" ref="AC17:AC35" si="8">+W17+Y17+Z17</f>
        <v>2020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10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65</v>
      </c>
      <c r="G18" s="43">
        <f t="shared" si="0"/>
        <v>75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12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3150</v>
      </c>
      <c r="N18" s="19"/>
      <c r="O18" s="119">
        <v>19.12</v>
      </c>
      <c r="P18" s="79">
        <f t="shared" si="2"/>
        <v>1204.5600000000002</v>
      </c>
      <c r="Q18" s="45">
        <v>14</v>
      </c>
      <c r="R18" s="46">
        <f>+'14'!N262</f>
        <v>1210</v>
      </c>
      <c r="S18" s="46">
        <f>+'14'!N267</f>
        <v>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450</v>
      </c>
      <c r="X18" s="46">
        <f t="shared" si="7"/>
        <v>745</v>
      </c>
      <c r="Y18" s="46">
        <f>+'14'!N269</f>
        <v>745</v>
      </c>
      <c r="Z18" s="47">
        <f t="shared" si="3"/>
        <v>0</v>
      </c>
      <c r="AA18" s="47" t="s">
        <v>1365</v>
      </c>
      <c r="AB18" s="99">
        <f t="shared" si="4"/>
        <v>1195</v>
      </c>
      <c r="AC18" s="58">
        <f t="shared" si="8"/>
        <v>1195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+'15'!N262</f>
        <v>2390</v>
      </c>
      <c r="S19" s="46">
        <f>+'15'!N267</f>
        <v>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995</v>
      </c>
      <c r="X19" s="46">
        <f t="shared" si="7"/>
        <v>1380</v>
      </c>
      <c r="Y19" s="46">
        <f>+'15'!N269</f>
        <v>1380</v>
      </c>
      <c r="Z19" s="47">
        <f t="shared" si="3"/>
        <v>0</v>
      </c>
      <c r="AA19" s="47" t="s">
        <v>1366</v>
      </c>
      <c r="AB19" s="47">
        <f t="shared" si="4"/>
        <v>2375</v>
      </c>
      <c r="AC19" s="58">
        <f t="shared" si="8"/>
        <v>2375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34</v>
      </c>
      <c r="G20" s="43">
        <f t="shared" si="0"/>
        <v>36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2145</v>
      </c>
      <c r="N20" s="19"/>
      <c r="O20" s="90">
        <v>22.25</v>
      </c>
      <c r="P20" s="79">
        <f t="shared" si="2"/>
        <v>734.25</v>
      </c>
      <c r="Q20" s="45">
        <v>16</v>
      </c>
      <c r="R20" s="46">
        <f>+'16'!N262</f>
        <v>2605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980</v>
      </c>
      <c r="X20" s="46">
        <f t="shared" si="7"/>
        <v>1610</v>
      </c>
      <c r="Y20" s="46">
        <f>+'16'!N269</f>
        <v>1610</v>
      </c>
      <c r="Z20" s="47">
        <f t="shared" si="3"/>
        <v>0</v>
      </c>
      <c r="AA20" s="98" t="s">
        <v>1367</v>
      </c>
      <c r="AB20" s="47">
        <f t="shared" si="4"/>
        <v>2590</v>
      </c>
      <c r="AC20" s="58">
        <f t="shared" si="8"/>
        <v>2590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2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31</v>
      </c>
      <c r="G21" s="43">
        <f t="shared" si="0"/>
        <v>33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33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2805</v>
      </c>
      <c r="N21" s="19"/>
      <c r="O21" s="90">
        <v>22.85</v>
      </c>
      <c r="P21" s="79">
        <f t="shared" si="2"/>
        <v>754.05000000000007</v>
      </c>
      <c r="Q21" s="45">
        <v>17</v>
      </c>
      <c r="R21" s="46">
        <f>+'17'!N262</f>
        <v>6230</v>
      </c>
      <c r="S21" s="46">
        <f>+'17'!N267</f>
        <v>300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5235</v>
      </c>
      <c r="X21" s="46">
        <f t="shared" si="7"/>
        <v>680</v>
      </c>
      <c r="Y21" s="46">
        <f>+'17'!N269</f>
        <v>680</v>
      </c>
      <c r="Z21" s="47">
        <f t="shared" si="3"/>
        <v>0</v>
      </c>
      <c r="AA21" s="98" t="s">
        <v>1368</v>
      </c>
      <c r="AB21" s="47">
        <f t="shared" si="4"/>
        <v>5915</v>
      </c>
      <c r="AC21" s="58">
        <f t="shared" si="8"/>
        <v>5915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0"/>
        <v>96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8900</v>
      </c>
      <c r="N22" s="19"/>
      <c r="O22" s="119">
        <v>27.98</v>
      </c>
      <c r="P22" s="79">
        <f t="shared" si="2"/>
        <v>2490.2200000000003</v>
      </c>
      <c r="Q22" s="45">
        <v>18</v>
      </c>
      <c r="R22" s="46">
        <f>+'18'!N262</f>
        <v>3195</v>
      </c>
      <c r="S22" s="46">
        <f>+'18'!N267</f>
        <v>100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1265</v>
      </c>
      <c r="X22" s="46">
        <f t="shared" si="7"/>
        <v>1815</v>
      </c>
      <c r="Y22" s="46">
        <f>+'18'!N269</f>
        <v>1815</v>
      </c>
      <c r="Z22" s="47">
        <f t="shared" si="3"/>
        <v>0</v>
      </c>
      <c r="AA22" s="47" t="s">
        <v>1369</v>
      </c>
      <c r="AB22" s="47">
        <f t="shared" si="4"/>
        <v>3080</v>
      </c>
      <c r="AC22" s="58">
        <f t="shared" si="8"/>
        <v>3080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+'19'!N262</f>
        <v>1700</v>
      </c>
      <c r="S23" s="46">
        <f>+'19'!N267</f>
        <v>75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400</v>
      </c>
      <c r="X23" s="46">
        <f t="shared" si="7"/>
        <v>1210</v>
      </c>
      <c r="Y23" s="46">
        <f>+'19'!N269</f>
        <v>1210</v>
      </c>
      <c r="Z23" s="47">
        <f t="shared" si="3"/>
        <v>0</v>
      </c>
      <c r="AA23" s="47" t="s">
        <v>1363</v>
      </c>
      <c r="AB23" s="47">
        <f t="shared" si="4"/>
        <v>1610</v>
      </c>
      <c r="AC23" s="58">
        <f t="shared" si="8"/>
        <v>1610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32</v>
      </c>
      <c r="G24" s="43">
        <f t="shared" si="0"/>
        <v>35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3200</v>
      </c>
      <c r="N24" s="19"/>
      <c r="O24" s="119">
        <v>38.659999999999997</v>
      </c>
      <c r="P24" s="79">
        <f t="shared" si="2"/>
        <v>1237.1199999999999</v>
      </c>
      <c r="Q24" s="45">
        <v>20</v>
      </c>
      <c r="R24" s="46">
        <f>+'20'!N262</f>
        <v>1180</v>
      </c>
      <c r="S24" s="46">
        <f>+'20'!N267</f>
        <v>25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230</v>
      </c>
      <c r="X24" s="46">
        <f t="shared" si="7"/>
        <v>910</v>
      </c>
      <c r="Y24" s="46">
        <f>+'20'!N269</f>
        <v>910</v>
      </c>
      <c r="Z24" s="47">
        <f t="shared" si="3"/>
        <v>0</v>
      </c>
      <c r="AA24" s="47" t="s">
        <v>1364</v>
      </c>
      <c r="AB24" s="47">
        <f t="shared" si="4"/>
        <v>1140</v>
      </c>
      <c r="AC24" s="58">
        <f t="shared" si="8"/>
        <v>1140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1290</v>
      </c>
      <c r="S25" s="46">
        <f>+'21'!N267</f>
        <v>75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1080</v>
      </c>
      <c r="X25" s="46">
        <f t="shared" si="7"/>
        <v>120</v>
      </c>
      <c r="Y25" s="46">
        <f>+'21'!N269</f>
        <v>120</v>
      </c>
      <c r="Z25" s="47">
        <f t="shared" si="3"/>
        <v>0</v>
      </c>
      <c r="AA25" s="47" t="s">
        <v>1365</v>
      </c>
      <c r="AB25" s="47">
        <f t="shared" si="4"/>
        <v>1200</v>
      </c>
      <c r="AC25" s="58">
        <f t="shared" si="8"/>
        <v>1200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+'22'!N262</f>
        <v>2980</v>
      </c>
      <c r="S26" s="46">
        <f>+'22'!N267</f>
        <v>306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2100</v>
      </c>
      <c r="X26" s="46">
        <f t="shared" si="7"/>
        <v>559</v>
      </c>
      <c r="Y26" s="46">
        <f>+'22'!N269</f>
        <v>559</v>
      </c>
      <c r="Z26" s="47">
        <f t="shared" si="3"/>
        <v>0</v>
      </c>
      <c r="AA26" s="47" t="s">
        <v>1366</v>
      </c>
      <c r="AB26" s="47">
        <f t="shared" si="4"/>
        <v>2659</v>
      </c>
      <c r="AC26" s="58">
        <f t="shared" si="8"/>
        <v>2659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+'23'!N262</f>
        <v>2720</v>
      </c>
      <c r="S27" s="46">
        <f>+'23'!N267</f>
        <v>100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760</v>
      </c>
      <c r="X27" s="46">
        <f>+R27-S27-T27-U27-V27-W27</f>
        <v>1845</v>
      </c>
      <c r="Y27" s="46">
        <f>+'23'!N269</f>
        <v>1845</v>
      </c>
      <c r="Z27" s="47">
        <f>+Y27-X27</f>
        <v>0</v>
      </c>
      <c r="AA27" s="98" t="s">
        <v>1367</v>
      </c>
      <c r="AB27" s="47">
        <f t="shared" si="4"/>
        <v>2605</v>
      </c>
      <c r="AC27" s="58">
        <f t="shared" si="8"/>
        <v>2605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55</v>
      </c>
      <c r="G28" s="43">
        <f t="shared" si="0"/>
        <v>66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6400</v>
      </c>
      <c r="N28" s="19"/>
      <c r="O28" s="119">
        <v>30.86</v>
      </c>
      <c r="P28" s="79">
        <f t="shared" si="2"/>
        <v>1975.04</v>
      </c>
      <c r="Q28" s="45">
        <v>24</v>
      </c>
      <c r="R28" s="46">
        <f>+'24'!N262</f>
        <v>5625</v>
      </c>
      <c r="S28" s="46">
        <f>+'24'!N267</f>
        <v>545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2115</v>
      </c>
      <c r="X28" s="46">
        <f t="shared" si="7"/>
        <v>2950</v>
      </c>
      <c r="Y28" s="46">
        <f>+'24'!N269</f>
        <v>2950</v>
      </c>
      <c r="Z28" s="47">
        <f t="shared" si="3"/>
        <v>0</v>
      </c>
      <c r="AA28" s="98" t="s">
        <v>1368</v>
      </c>
      <c r="AB28" s="47">
        <f t="shared" si="4"/>
        <v>5065</v>
      </c>
      <c r="AC28" s="58">
        <f t="shared" si="8"/>
        <v>5065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+'25'!N262</f>
        <v>2055</v>
      </c>
      <c r="S29" s="46">
        <f>+'25'!N267</f>
        <v>365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65</v>
      </c>
      <c r="X29" s="46">
        <f t="shared" si="7"/>
        <v>1610</v>
      </c>
      <c r="Y29" s="46">
        <f>+'25'!N269</f>
        <v>1610</v>
      </c>
      <c r="Z29" s="47">
        <f t="shared" si="3"/>
        <v>0</v>
      </c>
      <c r="AA29" s="47" t="s">
        <v>1369</v>
      </c>
      <c r="AB29" s="47">
        <f t="shared" si="4"/>
        <v>1675</v>
      </c>
      <c r="AC29" s="58">
        <f t="shared" si="8"/>
        <v>1675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+'26'!N262</f>
        <v>1270</v>
      </c>
      <c r="S30" s="46">
        <f>+'26'!N267</f>
        <v>150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0</v>
      </c>
      <c r="X30" s="46">
        <f t="shared" si="7"/>
        <v>1105</v>
      </c>
      <c r="Y30" s="46">
        <f>+'26'!N269</f>
        <v>1105</v>
      </c>
      <c r="Z30" s="47">
        <f t="shared" si="3"/>
        <v>0</v>
      </c>
      <c r="AA30" s="47" t="s">
        <v>1363</v>
      </c>
      <c r="AB30" s="47">
        <f t="shared" si="4"/>
        <v>1105</v>
      </c>
      <c r="AC30" s="58">
        <f t="shared" si="8"/>
        <v>1105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70</v>
      </c>
      <c r="G31" s="43">
        <f t="shared" si="0"/>
        <v>80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7200</v>
      </c>
      <c r="N31" s="19"/>
      <c r="O31" s="119">
        <v>34.64</v>
      </c>
      <c r="P31" s="79">
        <f t="shared" si="2"/>
        <v>2494.08</v>
      </c>
      <c r="Q31" s="45">
        <v>27</v>
      </c>
      <c r="R31" s="46">
        <f>+'27'!N262</f>
        <v>2975</v>
      </c>
      <c r="S31" s="46">
        <f>+'27'!N267</f>
        <v>175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920</v>
      </c>
      <c r="X31" s="46">
        <f t="shared" si="7"/>
        <v>1865</v>
      </c>
      <c r="Y31" s="46">
        <f>+'27'!N269</f>
        <v>1865</v>
      </c>
      <c r="Z31" s="47">
        <f t="shared" si="3"/>
        <v>0</v>
      </c>
      <c r="AA31" s="47" t="s">
        <v>1364</v>
      </c>
      <c r="AB31" s="47">
        <f t="shared" si="4"/>
        <v>2785</v>
      </c>
      <c r="AC31" s="58">
        <f t="shared" si="8"/>
        <v>2785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30</v>
      </c>
      <c r="G32" s="43">
        <f t="shared" si="0"/>
        <v>32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4160</v>
      </c>
      <c r="N32" s="19"/>
      <c r="O32" s="90">
        <v>46.37</v>
      </c>
      <c r="P32" s="79">
        <f t="shared" si="2"/>
        <v>1483.84</v>
      </c>
      <c r="Q32" s="45">
        <v>28</v>
      </c>
      <c r="R32" s="46">
        <f>+'28'!N262</f>
        <v>1900</v>
      </c>
      <c r="S32" s="46">
        <f>+'28'!N267</f>
        <v>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770</v>
      </c>
      <c r="X32" s="46">
        <f t="shared" si="7"/>
        <v>1115</v>
      </c>
      <c r="Y32" s="46">
        <f>+'28'!N269</f>
        <v>1115</v>
      </c>
      <c r="Z32" s="47">
        <f t="shared" si="3"/>
        <v>0</v>
      </c>
      <c r="AA32" s="47" t="s">
        <v>1365</v>
      </c>
      <c r="AB32" s="47">
        <f t="shared" si="4"/>
        <v>1885</v>
      </c>
      <c r="AC32" s="58">
        <f t="shared" si="8"/>
        <v>1885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29</v>
      </c>
      <c r="G33" s="43">
        <f t="shared" si="0"/>
        <v>32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6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26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3380</v>
      </c>
      <c r="N33" s="19"/>
      <c r="O33" s="90">
        <v>38.9</v>
      </c>
      <c r="P33" s="79">
        <f t="shared" si="2"/>
        <v>1011.4</v>
      </c>
      <c r="Q33" s="45">
        <v>29</v>
      </c>
      <c r="R33" s="46">
        <f>+'29'!N262</f>
        <v>2552</v>
      </c>
      <c r="S33" s="46">
        <f>+'29'!N267</f>
        <v>300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500</v>
      </c>
      <c r="X33" s="46">
        <f t="shared" ref="X33" si="9">+R33-S33-T33-U33-V33-W33</f>
        <v>1737</v>
      </c>
      <c r="Y33" s="46">
        <f>+'29'!N269</f>
        <v>1737</v>
      </c>
      <c r="Z33" s="47">
        <f t="shared" ref="Z33" si="10">+Y33-X33</f>
        <v>0</v>
      </c>
      <c r="AA33" s="47" t="s">
        <v>1366</v>
      </c>
      <c r="AB33" s="47">
        <f t="shared" si="4"/>
        <v>2237</v>
      </c>
      <c r="AC33" s="58">
        <f t="shared" si="8"/>
        <v>2237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7</v>
      </c>
      <c r="G34" s="43">
        <f t="shared" si="0"/>
        <v>7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7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910</v>
      </c>
      <c r="N34" s="19"/>
      <c r="O34" s="90">
        <v>38.07</v>
      </c>
      <c r="P34" s="79">
        <f t="shared" si="2"/>
        <v>266.49</v>
      </c>
      <c r="Q34" s="45">
        <v>30</v>
      </c>
      <c r="R34" s="46">
        <f>+'30'!N262</f>
        <v>2374</v>
      </c>
      <c r="S34" s="46">
        <f>+'30'!N267</f>
        <v>175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1414</v>
      </c>
      <c r="X34" s="46">
        <f t="shared" si="7"/>
        <v>770</v>
      </c>
      <c r="Y34" s="46">
        <f>+'30'!N269</f>
        <v>770</v>
      </c>
      <c r="Z34" s="47">
        <f t="shared" si="3"/>
        <v>0</v>
      </c>
      <c r="AA34" s="98" t="s">
        <v>1367</v>
      </c>
      <c r="AB34" s="47">
        <f t="shared" si="4"/>
        <v>2184</v>
      </c>
      <c r="AC34" s="58">
        <f t="shared" si="8"/>
        <v>2184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1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32</v>
      </c>
      <c r="G35" s="43">
        <f t="shared" si="0"/>
        <v>33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4290</v>
      </c>
      <c r="N35" s="19"/>
      <c r="O35" s="90">
        <v>40.799999999999997</v>
      </c>
      <c r="P35" s="79">
        <f t="shared" si="2"/>
        <v>1346.3999999999999</v>
      </c>
      <c r="Q35" s="45">
        <v>31</v>
      </c>
      <c r="R35" s="46">
        <f>+'31.'!N262</f>
        <v>6565</v>
      </c>
      <c r="S35" s="46">
        <f>+'31.'!N267</f>
        <v>259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2360</v>
      </c>
      <c r="X35" s="46">
        <f>+R35-S35-T35-U35-V35-W35</f>
        <v>3931</v>
      </c>
      <c r="Y35" s="46">
        <f>+'31.'!N269</f>
        <v>3931</v>
      </c>
      <c r="Z35" s="47">
        <f t="shared" si="3"/>
        <v>0</v>
      </c>
      <c r="AA35" s="98" t="s">
        <v>1368</v>
      </c>
      <c r="AB35" s="47">
        <f t="shared" si="4"/>
        <v>6291</v>
      </c>
      <c r="AC35" s="58">
        <f t="shared" si="8"/>
        <v>6291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1">SUM(R5:R35)</f>
        <v>98384</v>
      </c>
      <c r="S36" s="48">
        <f t="shared" si="11"/>
        <v>6485</v>
      </c>
      <c r="T36" s="48">
        <f t="shared" si="11"/>
        <v>0</v>
      </c>
      <c r="U36" s="48">
        <f t="shared" si="11"/>
        <v>465</v>
      </c>
      <c r="V36" s="48">
        <f t="shared" si="11"/>
        <v>0</v>
      </c>
      <c r="W36" s="48">
        <f t="shared" si="11"/>
        <v>36724</v>
      </c>
      <c r="X36" s="48">
        <f t="shared" si="11"/>
        <v>54710</v>
      </c>
      <c r="Y36" s="48">
        <f t="shared" si="11"/>
        <v>54710</v>
      </c>
      <c r="Z36" s="48">
        <f t="shared" si="11"/>
        <v>0</v>
      </c>
      <c r="AA36" s="48">
        <f t="shared" si="11"/>
        <v>0</v>
      </c>
      <c r="AB36" s="48">
        <f>SUM(AB5:AB35)</f>
        <v>91434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24</v>
      </c>
      <c r="G39" s="43">
        <f t="shared" si="0"/>
        <v>26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1250</v>
      </c>
      <c r="N39" s="19"/>
      <c r="O39" s="90">
        <v>27.84</v>
      </c>
      <c r="P39" s="79">
        <f t="shared" si="2"/>
        <v>696</v>
      </c>
      <c r="Q39" s="5"/>
      <c r="R39" s="12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24</v>
      </c>
      <c r="G40" s="43">
        <f t="shared" si="0"/>
        <v>29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1450</v>
      </c>
      <c r="N40" s="19"/>
      <c r="O40" s="90">
        <v>27.12</v>
      </c>
      <c r="P40" s="79">
        <f t="shared" si="2"/>
        <v>786.48</v>
      </c>
      <c r="Q40" s="5"/>
      <c r="R40" s="12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6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25</v>
      </c>
      <c r="G46" s="43">
        <f t="shared" si="0"/>
        <v>31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1550</v>
      </c>
      <c r="N46" s="19"/>
      <c r="O46" s="119">
        <v>17.78</v>
      </c>
      <c r="P46" s="79">
        <f t="shared" si="2"/>
        <v>551.18000000000006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25</v>
      </c>
      <c r="G47" s="43">
        <f t="shared" si="0"/>
        <v>26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1300</v>
      </c>
      <c r="N47" s="19"/>
      <c r="O47" s="119">
        <v>17.989999999999998</v>
      </c>
      <c r="P47" s="79">
        <f t="shared" si="2"/>
        <v>467.73999999999995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30</v>
      </c>
      <c r="G48" s="43">
        <f t="shared" si="0"/>
        <v>30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1450</v>
      </c>
      <c r="N48" s="19"/>
      <c r="O48" s="119">
        <v>18.32</v>
      </c>
      <c r="P48" s="79">
        <f t="shared" si="2"/>
        <v>531.28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0"/>
        <v>15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600</v>
      </c>
      <c r="N49" s="19"/>
      <c r="O49" s="119">
        <v>20.059999999999999</v>
      </c>
      <c r="P49" s="79">
        <f t="shared" si="2"/>
        <v>240.71999999999997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19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19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950</v>
      </c>
      <c r="N50" s="19"/>
      <c r="O50" s="119">
        <v>20.32</v>
      </c>
      <c r="P50" s="79">
        <f t="shared" si="2"/>
        <v>386.08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41</v>
      </c>
      <c r="G53" s="43">
        <f t="shared" si="0"/>
        <v>44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2200</v>
      </c>
      <c r="N53" s="19"/>
      <c r="O53" s="119">
        <v>16.37</v>
      </c>
      <c r="P53" s="79">
        <f t="shared" si="2"/>
        <v>720.28000000000009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9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9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9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9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1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1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120</v>
      </c>
      <c r="N59" s="19"/>
      <c r="O59" s="119">
        <v>29.83</v>
      </c>
      <c r="P59" s="79">
        <f t="shared" si="2"/>
        <v>29.83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240</v>
      </c>
      <c r="N62" s="19"/>
      <c r="O62" s="119">
        <v>26.69</v>
      </c>
      <c r="P62" s="79">
        <f t="shared" si="2"/>
        <v>53.38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4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12</v>
      </c>
      <c r="G67" s="43">
        <f t="shared" si="0"/>
        <v>16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1</v>
      </c>
      <c r="J67" s="43">
        <f t="shared" si="1"/>
        <v>4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11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770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2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15</v>
      </c>
      <c r="G68" s="43">
        <f t="shared" si="0"/>
        <v>17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17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1360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15</v>
      </c>
      <c r="G74" s="43">
        <f t="shared" si="0"/>
        <v>15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750</v>
      </c>
      <c r="N74" s="19"/>
      <c r="O74" s="90">
        <v>17.09</v>
      </c>
      <c r="P74" s="79">
        <f t="shared" si="13"/>
        <v>256.35000000000002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8</v>
      </c>
      <c r="G77" s="43">
        <f t="shared" si="0"/>
        <v>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400</v>
      </c>
      <c r="N77" s="19"/>
      <c r="O77" s="90">
        <v>25.15</v>
      </c>
      <c r="P77" s="79">
        <f t="shared" si="13"/>
        <v>201.2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4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20</v>
      </c>
      <c r="G112" s="43">
        <f t="shared" si="14"/>
        <v>32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2600</v>
      </c>
      <c r="N112" s="19"/>
      <c r="O112" s="119">
        <v>34.25</v>
      </c>
      <c r="P112" s="79">
        <f t="shared" si="13"/>
        <v>890.5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14"/>
        <v>29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1320</v>
      </c>
      <c r="N113" s="19"/>
      <c r="O113" s="119">
        <v>22.55</v>
      </c>
      <c r="P113" s="79">
        <f t="shared" si="13"/>
        <v>541.20000000000005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4"/>
        <v>41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2100</v>
      </c>
      <c r="N115" s="19"/>
      <c r="O115" s="90">
        <v>23.61</v>
      </c>
      <c r="P115" s="79">
        <f t="shared" si="13"/>
        <v>826.35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20</v>
      </c>
      <c r="G116" s="43">
        <f t="shared" si="14"/>
        <v>35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18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1700</v>
      </c>
      <c r="N116" s="19"/>
      <c r="O116" s="90">
        <v>13.03</v>
      </c>
      <c r="P116" s="79">
        <f t="shared" si="13"/>
        <v>221.51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9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8</v>
      </c>
      <c r="G125" s="43">
        <f t="shared" si="14"/>
        <v>17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17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850</v>
      </c>
      <c r="N125" s="19"/>
      <c r="O125" s="90">
        <v>33</v>
      </c>
      <c r="P125" s="79">
        <f t="shared" si="13"/>
        <v>561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2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20</v>
      </c>
      <c r="G126" s="43">
        <f t="shared" si="14"/>
        <v>22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22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2200</v>
      </c>
      <c r="N126" s="19"/>
      <c r="O126" s="90">
        <v>68</v>
      </c>
      <c r="P126" s="79">
        <f t="shared" si="13"/>
        <v>1496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26</v>
      </c>
      <c r="G131" s="43">
        <f t="shared" si="14"/>
        <v>26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1300</v>
      </c>
      <c r="N131" s="19"/>
      <c r="O131" s="90">
        <v>9.91</v>
      </c>
      <c r="P131" s="79">
        <f t="shared" si="13"/>
        <v>257.66000000000003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3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10</v>
      </c>
      <c r="G133" s="43">
        <f t="shared" si="14"/>
        <v>10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500</v>
      </c>
      <c r="N133" s="19"/>
      <c r="O133" s="90">
        <v>24.21</v>
      </c>
      <c r="P133" s="79">
        <f t="shared" si="13"/>
        <v>242.10000000000002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9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9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1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11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40</v>
      </c>
      <c r="G175" s="43">
        <f t="shared" si="19"/>
        <v>51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2550</v>
      </c>
      <c r="N175" s="19"/>
      <c r="O175" s="119">
        <v>23.02</v>
      </c>
      <c r="P175" s="79">
        <f t="shared" si="20"/>
        <v>1174.02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9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9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9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468</v>
      </c>
      <c r="N178" s="19"/>
      <c r="O178" s="90">
        <v>38</v>
      </c>
      <c r="P178" s="79">
        <f t="shared" si="20"/>
        <v>342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2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19"/>
        <v>40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1860</v>
      </c>
      <c r="N193" s="19"/>
      <c r="O193" s="90">
        <v>38</v>
      </c>
      <c r="P193" s="79">
        <f t="shared" si="20"/>
        <v>1178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25</v>
      </c>
      <c r="G194" s="43">
        <f t="shared" si="19"/>
        <v>35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5</v>
      </c>
      <c r="J194" s="43">
        <f t="shared" si="18"/>
        <v>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3360</v>
      </c>
      <c r="N194" s="19"/>
      <c r="O194" s="90">
        <v>73</v>
      </c>
      <c r="P194" s="79">
        <f t="shared" si="20"/>
        <v>2044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4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45</v>
      </c>
      <c r="G205" s="43">
        <f t="shared" si="19"/>
        <v>48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4"/>
        <v>25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1265</v>
      </c>
      <c r="N205" s="19"/>
      <c r="O205" s="90">
        <v>40</v>
      </c>
      <c r="P205" s="79">
        <f t="shared" si="20"/>
        <v>920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4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4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6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6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4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6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6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6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6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6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8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6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8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6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8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6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6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6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6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8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6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8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6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9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6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4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9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6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9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6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4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9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6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6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4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6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4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6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4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46">
        <f>+ยกมา!J251</f>
        <v>1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12</v>
      </c>
      <c r="G251" s="43">
        <f t="shared" si="26"/>
        <v>13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4"/>
        <v>9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4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140</v>
      </c>
      <c r="N251" s="19"/>
      <c r="O251" s="90"/>
      <c r="P251" s="79">
        <f t="shared" si="2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46">
        <f>+ยกมา!J252</f>
        <v>2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7</v>
      </c>
      <c r="G252" s="43">
        <f t="shared" si="26"/>
        <v>9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4"/>
        <v>3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6</v>
      </c>
      <c r="L252" s="20">
        <v>80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480</v>
      </c>
      <c r="N252" s="19"/>
      <c r="O252" s="90"/>
      <c r="P252" s="79">
        <f t="shared" si="2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+'28'!J253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3</v>
      </c>
      <c r="G253" s="46">
        <f t="shared" ref="G253:G256" si="30">E253+F253</f>
        <v>3</v>
      </c>
      <c r="H253" s="78">
        <v>0</v>
      </c>
      <c r="I253" s="76">
        <v>0</v>
      </c>
      <c r="J253" s="46">
        <f t="shared" ref="J253:J256" si="31">+G253-H253-K253-I253</f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3</v>
      </c>
      <c r="L253" s="20">
        <v>35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105</v>
      </c>
      <c r="N253" s="19"/>
      <c r="O253" s="90"/>
      <c r="P253" s="79">
        <f t="shared" ref="P253" si="32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20051101</v>
      </c>
      <c r="C254" s="19" t="s">
        <v>1435</v>
      </c>
      <c r="D254" s="10" t="s">
        <v>434</v>
      </c>
      <c r="E254" s="64">
        <f>+'28'!J254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3</v>
      </c>
      <c r="G254" s="46">
        <f t="shared" si="30"/>
        <v>3</v>
      </c>
      <c r="H254" s="78">
        <v>0</v>
      </c>
      <c r="I254" s="76">
        <v>0</v>
      </c>
      <c r="J254" s="46">
        <f t="shared" si="31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3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105</v>
      </c>
      <c r="N254" s="19"/>
      <c r="O254" s="90"/>
      <c r="P254" s="79">
        <f t="shared" si="2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2005996</v>
      </c>
      <c r="C255" s="19" t="s">
        <v>1436</v>
      </c>
      <c r="D255" s="10" t="s">
        <v>434</v>
      </c>
      <c r="E255" s="64">
        <f>+'28'!J255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3</v>
      </c>
      <c r="G255" s="46">
        <f t="shared" si="30"/>
        <v>3</v>
      </c>
      <c r="H255" s="78">
        <v>0</v>
      </c>
      <c r="I255" s="76">
        <v>0</v>
      </c>
      <c r="J255" s="46">
        <f t="shared" si="31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3</v>
      </c>
      <c r="L255" s="20">
        <v>22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66</v>
      </c>
      <c r="N255" s="19"/>
      <c r="O255" s="90"/>
      <c r="P255" s="79">
        <f t="shared" si="2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20060974</v>
      </c>
      <c r="C256" s="19" t="s">
        <v>1437</v>
      </c>
      <c r="D256" s="10" t="s">
        <v>434</v>
      </c>
      <c r="E256" s="64">
        <f>+'28'!J256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</v>
      </c>
      <c r="G256" s="46">
        <f t="shared" si="30"/>
        <v>3</v>
      </c>
      <c r="H256" s="78">
        <v>0</v>
      </c>
      <c r="I256" s="76">
        <v>0</v>
      </c>
      <c r="J256" s="46">
        <f t="shared" si="31"/>
        <v>2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1</v>
      </c>
      <c r="L256" s="20">
        <v>35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35</v>
      </c>
      <c r="N256" s="19"/>
      <c r="O256" s="90"/>
      <c r="P256" s="79">
        <f t="shared" si="2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6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4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3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26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ref="J258:J259" si="34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5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34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2" t="s">
        <v>223</v>
      </c>
      <c r="B260" s="133"/>
      <c r="C260" s="133"/>
      <c r="D260" s="134"/>
      <c r="E260" s="141" t="s">
        <v>239</v>
      </c>
      <c r="F260" s="142"/>
      <c r="G260" s="135" t="s">
        <v>224</v>
      </c>
      <c r="H260" s="136"/>
      <c r="I260" s="137"/>
      <c r="J260" s="143" t="s">
        <v>225</v>
      </c>
      <c r="K260" s="143"/>
      <c r="L260" s="143"/>
      <c r="M260" s="51">
        <f>SUM(M5:M259)</f>
        <v>98384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4" t="s">
        <v>226</v>
      </c>
      <c r="B261" s="145"/>
      <c r="C261" s="150">
        <f>+M263</f>
        <v>98384</v>
      </c>
      <c r="D261" s="151"/>
      <c r="E261" s="53" t="s">
        <v>227</v>
      </c>
      <c r="F261" s="54">
        <f>+M260</f>
        <v>98384</v>
      </c>
      <c r="G261" s="55" t="s">
        <v>217</v>
      </c>
      <c r="H261" s="159">
        <f>SUM(U36)</f>
        <v>465</v>
      </c>
      <c r="I261" s="160"/>
      <c r="J261" s="155"/>
      <c r="K261" s="155"/>
      <c r="L261" s="155"/>
      <c r="M261" s="57"/>
      <c r="N261" s="57">
        <f>+W36</f>
        <v>36724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4"/>
      <c r="B262" s="145"/>
      <c r="C262" s="150"/>
      <c r="D262" s="151"/>
      <c r="E262" s="53" t="s">
        <v>228</v>
      </c>
      <c r="F262" s="54">
        <f>N263</f>
        <v>6485</v>
      </c>
      <c r="G262" s="55"/>
      <c r="H262" s="159">
        <v>0</v>
      </c>
      <c r="I262" s="160"/>
      <c r="J262" s="155" t="s">
        <v>229</v>
      </c>
      <c r="K262" s="155"/>
      <c r="L262" s="15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6" t="s">
        <v>10</v>
      </c>
      <c r="B263" s="147"/>
      <c r="C263" s="150">
        <f>+F262</f>
        <v>6485</v>
      </c>
      <c r="D263" s="151"/>
      <c r="E263" s="53"/>
      <c r="F263" s="54"/>
      <c r="G263" s="55" t="s">
        <v>230</v>
      </c>
      <c r="H263" s="159">
        <f>+V36</f>
        <v>0</v>
      </c>
      <c r="I263" s="160"/>
      <c r="J263" s="156" t="s">
        <v>231</v>
      </c>
      <c r="K263" s="157"/>
      <c r="L263" s="158"/>
      <c r="M263" s="57">
        <f>+M260-M261</f>
        <v>98384</v>
      </c>
      <c r="N263" s="59">
        <f>+S36</f>
        <v>6485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8" t="s">
        <v>232</v>
      </c>
      <c r="B264" s="149"/>
      <c r="C264" s="150">
        <f>+C261-C263</f>
        <v>91899</v>
      </c>
      <c r="D264" s="151"/>
      <c r="E264" s="53" t="s">
        <v>232</v>
      </c>
      <c r="F264" s="54">
        <f>+F261-F262</f>
        <v>91899</v>
      </c>
      <c r="G264" s="55" t="s">
        <v>233</v>
      </c>
      <c r="H264" s="159">
        <f>SUM(H261:H263)</f>
        <v>465</v>
      </c>
      <c r="I264" s="160"/>
      <c r="J264" s="155" t="s">
        <v>206</v>
      </c>
      <c r="K264" s="155"/>
      <c r="L264" s="155"/>
      <c r="M264" s="57">
        <f>H264</f>
        <v>465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54710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-8101</v>
      </c>
      <c r="J266" s="138" t="s">
        <v>209</v>
      </c>
      <c r="K266" s="139"/>
      <c r="L266" s="140"/>
      <c r="M266" s="57">
        <f>+Y36</f>
        <v>54710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100</v>
      </c>
      <c r="J268" s="161" t="s">
        <v>211</v>
      </c>
      <c r="K268" s="161"/>
      <c r="L268" s="161"/>
      <c r="M268" s="61">
        <f>+M266-M265</f>
        <v>0</v>
      </c>
      <c r="N268" s="66"/>
    </row>
    <row r="269" spans="1:29" ht="24.75" customHeight="1" thickBot="1" x14ac:dyDescent="0.6">
      <c r="H269" s="152" t="s">
        <v>237</v>
      </c>
      <c r="I269" s="153"/>
      <c r="J269" s="153"/>
      <c r="K269" s="153"/>
      <c r="L269" s="153"/>
      <c r="M269" s="153"/>
      <c r="N269" s="154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5" activePane="bottomRight" state="frozen"/>
      <selection activeCell="Y63" sqref="Y63"/>
      <selection pane="topRight" activeCell="Y63" sqref="Y63"/>
      <selection pane="bottomLeft" activeCell="Y63" sqref="Y63"/>
      <selection pane="bottomRight" activeCell="J247" sqref="J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18</v>
      </c>
      <c r="F5" s="71"/>
      <c r="G5" s="46">
        <f t="shared" ref="G5" si="0">E5+F5</f>
        <v>18</v>
      </c>
      <c r="H5" s="78">
        <v>0</v>
      </c>
      <c r="I5" s="76">
        <v>0</v>
      </c>
      <c r="J5" s="46">
        <f t="shared" ref="J5" si="1">+G5-H5-K5-I5</f>
        <v>18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16</v>
      </c>
      <c r="F6" s="71"/>
      <c r="G6" s="46">
        <f t="shared" ref="G6:G26" si="2">E6+F6</f>
        <v>16</v>
      </c>
      <c r="H6" s="78">
        <v>0</v>
      </c>
      <c r="I6" s="76">
        <v>0</v>
      </c>
      <c r="J6" s="46">
        <f t="shared" ref="J6:J26" si="3">+G6-H6-K6-I6</f>
        <v>16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14</v>
      </c>
      <c r="F11" s="71"/>
      <c r="G11" s="46">
        <f t="shared" si="2"/>
        <v>14</v>
      </c>
      <c r="H11" s="78">
        <v>0</v>
      </c>
      <c r="I11" s="76">
        <v>0</v>
      </c>
      <c r="J11" s="46">
        <f t="shared" si="3"/>
        <v>14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10</v>
      </c>
      <c r="F18" s="71"/>
      <c r="G18" s="46">
        <f t="shared" si="2"/>
        <v>10</v>
      </c>
      <c r="H18" s="78">
        <v>0</v>
      </c>
      <c r="I18" s="76">
        <v>0</v>
      </c>
      <c r="J18" s="46">
        <f t="shared" si="3"/>
        <v>10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2</v>
      </c>
      <c r="F21" s="71"/>
      <c r="G21" s="46">
        <f t="shared" si="2"/>
        <v>2</v>
      </c>
      <c r="H21" s="78">
        <v>0</v>
      </c>
      <c r="I21" s="76">
        <v>0</v>
      </c>
      <c r="J21" s="46">
        <f t="shared" si="3"/>
        <v>2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16</v>
      </c>
      <c r="F22" s="71"/>
      <c r="G22" s="46">
        <f t="shared" si="2"/>
        <v>16</v>
      </c>
      <c r="H22" s="78">
        <v>0</v>
      </c>
      <c r="I22" s="76">
        <v>0</v>
      </c>
      <c r="J22" s="46">
        <f t="shared" si="3"/>
        <v>16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3</v>
      </c>
      <c r="F24" s="71"/>
      <c r="G24" s="46">
        <f t="shared" si="2"/>
        <v>3</v>
      </c>
      <c r="H24" s="78">
        <v>0</v>
      </c>
      <c r="I24" s="76">
        <v>0</v>
      </c>
      <c r="J24" s="46">
        <f t="shared" si="3"/>
        <v>3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11</v>
      </c>
      <c r="F28" s="71"/>
      <c r="G28" s="46">
        <f t="shared" si="7"/>
        <v>11</v>
      </c>
      <c r="H28" s="78">
        <v>0</v>
      </c>
      <c r="I28" s="76">
        <v>0</v>
      </c>
      <c r="J28" s="46">
        <f t="shared" si="8"/>
        <v>11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10</v>
      </c>
      <c r="F31" s="71"/>
      <c r="G31" s="46">
        <f t="shared" si="7"/>
        <v>10</v>
      </c>
      <c r="H31" s="78">
        <v>0</v>
      </c>
      <c r="I31" s="76">
        <v>0</v>
      </c>
      <c r="J31" s="46">
        <f t="shared" si="8"/>
        <v>10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3</v>
      </c>
      <c r="F33" s="71"/>
      <c r="G33" s="46">
        <f t="shared" si="7"/>
        <v>3</v>
      </c>
      <c r="H33" s="78">
        <v>0</v>
      </c>
      <c r="I33" s="76">
        <v>0</v>
      </c>
      <c r="J33" s="46">
        <f t="shared" si="8"/>
        <v>3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1</v>
      </c>
      <c r="F35" s="71"/>
      <c r="G35" s="46">
        <f t="shared" si="7"/>
        <v>1</v>
      </c>
      <c r="H35" s="78">
        <v>0</v>
      </c>
      <c r="I35" s="76">
        <v>0</v>
      </c>
      <c r="J35" s="46">
        <f t="shared" si="8"/>
        <v>1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6</v>
      </c>
      <c r="F46" s="71"/>
      <c r="G46" s="46">
        <f t="shared" si="7"/>
        <v>6</v>
      </c>
      <c r="H46" s="78">
        <v>0</v>
      </c>
      <c r="I46" s="76">
        <v>0</v>
      </c>
      <c r="J46" s="46">
        <f t="shared" si="8"/>
        <v>6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</v>
      </c>
      <c r="F47" s="71"/>
      <c r="G47" s="46">
        <f t="shared" si="7"/>
        <v>1</v>
      </c>
      <c r="H47" s="78">
        <v>0</v>
      </c>
      <c r="I47" s="76">
        <v>0</v>
      </c>
      <c r="J47" s="46">
        <f t="shared" si="8"/>
        <v>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4</v>
      </c>
      <c r="F50" s="71"/>
      <c r="G50" s="46">
        <f t="shared" si="7"/>
        <v>4</v>
      </c>
      <c r="H50" s="78">
        <v>0</v>
      </c>
      <c r="I50" s="76">
        <v>0</v>
      </c>
      <c r="J50" s="46">
        <f t="shared" si="8"/>
        <v>4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1</v>
      </c>
      <c r="F59" s="71"/>
      <c r="G59" s="46">
        <f t="shared" si="7"/>
        <v>1</v>
      </c>
      <c r="H59" s="78">
        <v>0</v>
      </c>
      <c r="I59" s="76">
        <v>0</v>
      </c>
      <c r="J59" s="46">
        <f t="shared" si="8"/>
        <v>1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4</v>
      </c>
      <c r="F67" s="71"/>
      <c r="G67" s="46">
        <f t="shared" si="7"/>
        <v>4</v>
      </c>
      <c r="H67" s="78">
        <v>0</v>
      </c>
      <c r="I67" s="76">
        <v>0</v>
      </c>
      <c r="J67" s="46">
        <f t="shared" si="8"/>
        <v>4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2</v>
      </c>
      <c r="F68" s="71"/>
      <c r="G68" s="46">
        <f t="shared" si="7"/>
        <v>2</v>
      </c>
      <c r="H68" s="78">
        <v>0</v>
      </c>
      <c r="I68" s="76">
        <v>0</v>
      </c>
      <c r="J68" s="46">
        <f t="shared" si="8"/>
        <v>2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12</v>
      </c>
      <c r="F112" s="71"/>
      <c r="G112" s="46">
        <f t="shared" si="25"/>
        <v>12</v>
      </c>
      <c r="H112" s="78">
        <v>0</v>
      </c>
      <c r="I112" s="76">
        <v>0</v>
      </c>
      <c r="J112" s="46">
        <f t="shared" si="26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9</v>
      </c>
      <c r="F113" s="71"/>
      <c r="G113" s="46">
        <f t="shared" si="25"/>
        <v>9</v>
      </c>
      <c r="H113" s="78">
        <v>0</v>
      </c>
      <c r="I113" s="76">
        <v>0</v>
      </c>
      <c r="J113" s="46">
        <f t="shared" si="26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21</v>
      </c>
      <c r="F115" s="71"/>
      <c r="G115" s="46">
        <f t="shared" si="25"/>
        <v>21</v>
      </c>
      <c r="H115" s="78">
        <v>0</v>
      </c>
      <c r="I115" s="76">
        <v>0</v>
      </c>
      <c r="J115" s="46">
        <f t="shared" si="26"/>
        <v>21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15</v>
      </c>
      <c r="F116" s="71"/>
      <c r="G116" s="46">
        <f t="shared" si="25"/>
        <v>15</v>
      </c>
      <c r="H116" s="78">
        <v>0</v>
      </c>
      <c r="I116" s="76">
        <v>0</v>
      </c>
      <c r="J116" s="46">
        <f t="shared" si="26"/>
        <v>15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9</v>
      </c>
      <c r="F125" s="71"/>
      <c r="G125" s="46">
        <f t="shared" si="25"/>
        <v>9</v>
      </c>
      <c r="H125" s="78">
        <v>0</v>
      </c>
      <c r="I125" s="76">
        <v>0</v>
      </c>
      <c r="J125" s="46">
        <f t="shared" si="26"/>
        <v>9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2</v>
      </c>
      <c r="F126" s="71"/>
      <c r="G126" s="46">
        <f t="shared" si="25"/>
        <v>2</v>
      </c>
      <c r="H126" s="78">
        <v>0</v>
      </c>
      <c r="I126" s="76">
        <v>0</v>
      </c>
      <c r="J126" s="46">
        <f t="shared" si="26"/>
        <v>2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11</v>
      </c>
      <c r="F175" s="71"/>
      <c r="G175" s="46">
        <f t="shared" si="32"/>
        <v>11</v>
      </c>
      <c r="H175" s="78">
        <v>0</v>
      </c>
      <c r="I175" s="76">
        <v>0</v>
      </c>
      <c r="J175" s="46">
        <f t="shared" si="33"/>
        <v>11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9</v>
      </c>
      <c r="F178" s="71"/>
      <c r="G178" s="46">
        <f t="shared" si="32"/>
        <v>9</v>
      </c>
      <c r="H178" s="78">
        <v>0</v>
      </c>
      <c r="I178" s="76">
        <v>0</v>
      </c>
      <c r="J178" s="46">
        <f t="shared" si="33"/>
        <v>9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10</v>
      </c>
      <c r="F193" s="71"/>
      <c r="G193" s="46">
        <f t="shared" si="32"/>
        <v>10</v>
      </c>
      <c r="H193" s="78">
        <v>0</v>
      </c>
      <c r="I193" s="76">
        <v>0</v>
      </c>
      <c r="J193" s="46">
        <f t="shared" si="33"/>
        <v>10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10</v>
      </c>
      <c r="F194" s="71"/>
      <c r="G194" s="46">
        <f t="shared" si="32"/>
        <v>10</v>
      </c>
      <c r="H194" s="78">
        <v>0</v>
      </c>
      <c r="I194" s="76">
        <v>0</v>
      </c>
      <c r="J194" s="46">
        <f t="shared" si="33"/>
        <v>10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3</v>
      </c>
      <c r="F205" s="71"/>
      <c r="G205" s="46">
        <f t="shared" si="32"/>
        <v>3</v>
      </c>
      <c r="H205" s="78">
        <v>0</v>
      </c>
      <c r="I205" s="76">
        <v>0</v>
      </c>
      <c r="J205" s="46">
        <f t="shared" si="33"/>
        <v>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v>1</v>
      </c>
      <c r="F251" s="71"/>
      <c r="G251" s="46">
        <f t="shared" si="50"/>
        <v>1</v>
      </c>
      <c r="H251" s="78">
        <v>0</v>
      </c>
      <c r="I251" s="76">
        <v>0</v>
      </c>
      <c r="J251" s="46">
        <f t="shared" si="51"/>
        <v>1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v>2</v>
      </c>
      <c r="F252" s="71"/>
      <c r="G252" s="46">
        <f t="shared" si="50"/>
        <v>2</v>
      </c>
      <c r="H252" s="78">
        <v>0</v>
      </c>
      <c r="I252" s="76">
        <v>0</v>
      </c>
      <c r="J252" s="46">
        <f t="shared" si="51"/>
        <v>2</v>
      </c>
      <c r="K252" s="72"/>
      <c r="L252" s="20">
        <v>80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28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29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+ยกมา!E5</f>
        <v>18</v>
      </c>
      <c r="F5" s="71">
        <v>10</v>
      </c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23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20">
        <f>SUM(M5-O5)</f>
        <v>200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+ยกมา!E6</f>
        <v>16</v>
      </c>
      <c r="F6" s="71">
        <v>10</v>
      </c>
      <c r="G6" s="46">
        <f t="shared" si="0"/>
        <v>26</v>
      </c>
      <c r="H6" s="78">
        <v>0</v>
      </c>
      <c r="I6" s="76">
        <v>0</v>
      </c>
      <c r="J6" s="46">
        <f t="shared" si="1"/>
        <v>25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>SUM(M6-O6)</f>
        <v>100</v>
      </c>
      <c r="Q6" s="119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+ยกมา!E7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+ยกมา!E11</f>
        <v>14</v>
      </c>
      <c r="F11" s="71">
        <v>10</v>
      </c>
      <c r="G11" s="46">
        <f t="shared" si="0"/>
        <v>24</v>
      </c>
      <c r="H11" s="78">
        <v>0</v>
      </c>
      <c r="I11" s="76">
        <v>0</v>
      </c>
      <c r="J11" s="46">
        <f t="shared" si="1"/>
        <v>24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+ยกมา!E14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+ยกมา!E15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+ยกมา!E18</f>
        <v>10</v>
      </c>
      <c r="F18" s="71">
        <v>10</v>
      </c>
      <c r="G18" s="46">
        <f t="shared" si="0"/>
        <v>20</v>
      </c>
      <c r="H18" s="78">
        <v>0</v>
      </c>
      <c r="I18" s="76">
        <v>0</v>
      </c>
      <c r="J18" s="46">
        <f t="shared" si="1"/>
        <v>19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4"/>
        <v>50</v>
      </c>
      <c r="Q18" s="119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+ยกมา!E20</f>
        <v>2</v>
      </c>
      <c r="F20" s="71">
        <v>4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+ยกมา!E21</f>
        <v>2</v>
      </c>
      <c r="F21" s="71">
        <v>4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+ยกมา!E22</f>
        <v>16</v>
      </c>
      <c r="F22" s="71">
        <v>10</v>
      </c>
      <c r="G22" s="46">
        <f t="shared" si="0"/>
        <v>26</v>
      </c>
      <c r="H22" s="78">
        <v>0</v>
      </c>
      <c r="I22" s="76">
        <v>0</v>
      </c>
      <c r="J22" s="46">
        <f t="shared" si="1"/>
        <v>25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4"/>
        <v>100</v>
      </c>
      <c r="Q22" s="119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+ยกมา!E23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+ยกมา!E24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19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+ยกมา!E26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+ยกมา!E28</f>
        <v>11</v>
      </c>
      <c r="F28" s="71">
        <v>10</v>
      </c>
      <c r="G28" s="46">
        <f t="shared" si="5"/>
        <v>21</v>
      </c>
      <c r="H28" s="78">
        <v>0</v>
      </c>
      <c r="I28" s="76">
        <v>0</v>
      </c>
      <c r="J28" s="46">
        <f t="shared" si="6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4"/>
        <v>100</v>
      </c>
      <c r="Q28" s="119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+ยกมา!E29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+ยกมา!E31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4"/>
        <v>200</v>
      </c>
      <c r="Q31" s="119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+ยกมา!E32</f>
        <v>2</v>
      </c>
      <c r="F32" s="71">
        <v>4</v>
      </c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+ยกมา!E33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0">
        <f t="shared" si="4"/>
        <v>390</v>
      </c>
      <c r="Q33" s="90">
        <v>38.9</v>
      </c>
      <c r="R33" s="43">
        <f t="shared" si="3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+ยกมา!E34</f>
        <v>0</v>
      </c>
      <c r="F34" s="71">
        <v>4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+ยกมา!E35</f>
        <v>1</v>
      </c>
      <c r="F35" s="71">
        <v>4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+ยกมา!E39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0">
        <f t="shared" si="4"/>
        <v>75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+ยกมา!E40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0">
        <f t="shared" si="4"/>
        <v>100</v>
      </c>
      <c r="Q40" s="90">
        <v>27.12</v>
      </c>
      <c r="R40" s="43">
        <f t="shared" si="3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+ยกมา!E41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+ยกมา!E42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+ยกมา!E46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4"/>
        <v>0</v>
      </c>
      <c r="Q46" s="119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+ยกมา!E47</f>
        <v>1</v>
      </c>
      <c r="F47" s="71">
        <v>5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4"/>
        <v>50</v>
      </c>
      <c r="Q47" s="119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+ยกมา!E48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+ยกมา!E49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+ยกมา!E50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4"/>
        <v>50</v>
      </c>
      <c r="Q50" s="119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+ยกมา!E51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+ยกมา!E53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4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>SUM(M53-O53)</f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+ยกมา!E55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+ยกมา!E56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+ยกมา!E57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+ยกมา!E58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+ยกมา!E59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+ยกมา!E61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+ยกมา!E62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+ยกมา!E64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+ยกมา!E65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+ยกมา!E66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+ยกมา!E67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+ยกมา!E68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+ยกมา!E72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+ยกมา!E74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+ยกมา!E75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+ยกมา!E77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+ยกมา!E79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+ยกมา!E80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+ยกมา!E81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+ยกมา!E83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+ยกมา!E84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+ยกมา!E85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+ยกมา!E86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+ยกมา!E87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+ยกมา!E88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+ยกมา!E89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+ยกมา!E93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+ยกมา!E94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+ยกมา!E95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+ยกมา!E96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+ยกมา!E97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+ยกมา!E98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+ยกมา!E99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+ยกมา!E100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+ยกมา!E101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+ยกมา!E102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+ยกมา!E104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+ยกมา!E106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+ยกมา!E107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+ยกมา!E108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+ยกมา!E109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+ยกมา!E110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+ยกมา!E111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+ยกมา!E112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+ยกมา!E113</f>
        <v>9</v>
      </c>
      <c r="F113" s="71">
        <v>5</v>
      </c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+ยกมา!E114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+ยกมา!E115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+ยกมา!E116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+ยกมา!E117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+ยกมา!E118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+ยกมา!E119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+ยกมา!E120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+ยกมา!E121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+ยกมา!E122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+ยกมา!E123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+ยกมา!E124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+ยกมา!E125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9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+ยกมา!E126</f>
        <v>2</v>
      </c>
      <c r="F126" s="71">
        <v>10</v>
      </c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+ยกมา!E127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+ยกมา!E128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+ยกมา!E129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+ยกมา!E130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+ยกมา!E131</f>
        <v>0</v>
      </c>
      <c r="F131" s="71">
        <v>4</v>
      </c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+ยกมา!E132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+ยกมา!E133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+ยกมา!E134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+ยกมา!E135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+ยกมา!E136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+ยกมา!E137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+ยกมา!E138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+ยกมา!E139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+ยกมา!E140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+ยกมา!E141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+ยกมา!E142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+ยกมา!E143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+ยกมา!E144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+ยกมา!E145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+ยกมา!E146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+ยกมา!E147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+ยกมา!E148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+ยกมา!E149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+ยกมา!E150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+ยกมา!E151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+ยกมา!E152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+ยกมา!E153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+ยกมา!E154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+ยกมา!E155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+ยกมา!E156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+ยกมา!E157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+ยกมา!E158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+ยกมา!E159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+ยกมา!E160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+ยกมา!E161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+ยกมา!E162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+ยกมา!E163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+ยกมา!E164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+ยกมา!E165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+ยกมา!E166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+ยกมา!E167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+ยกมา!E168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+ยกมา!E169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+ยกมา!E170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+ยกมา!E171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+ยกมา!E172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+ยกมา!E173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+ยกมา!E174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+ยกมา!E175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7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0">
        <f>SUM(M175-O175)</f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+ยกมา!E176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+ยกมา!E177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+ยกมา!E178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+ยกมา!E179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+ยกมา!E180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+ยกมา!E181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+ยกมา!E182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+ยกมา!E183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+ยกมา!E184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+ยกมา!E185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+ยกมา!E186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+ยกมา!E187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+ยกมา!E188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+ยกมา!E189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+ยกมา!E190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+ยกมา!E191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+ยกมา!E192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+ยกมา!E193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+ยกมา!E194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+ยกมา!E195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+ยกมา!E196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+ยกมา!E197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+ยกมา!E198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+ยกมา!E199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+ยกมา!E200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+ยกมา!E201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+ยกมา!E202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+ยกมา!E203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+ยกมา!E204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+ยกมา!E205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+ยกมา!E206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+ยกมา!E208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+ยกมา!E209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+ยกมา!E210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+ยกมา!E211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+ยกมา!E212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+ยกมา!E213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+ยกมา!E214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+ยกมา!E215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+ยกมา!E216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+ยกมา!E217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+ยกมา!E218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+ยกมา!E219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+ยกมา!E220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+ยกมา!E221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+ยกมา!E222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+ยกมา!E223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+ยกมา!E224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+ยกมา!E225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+ยกมา!E226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+ยกมา!E227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+ยกมา!E228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+ยกมา!E229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+ยกมา!E230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+ยกมา!E231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+ยกมา!E232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+ยกมา!E233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+ยกมา!E234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+ยกมา!E235</f>
        <v>0</v>
      </c>
      <c r="F235" s="71"/>
      <c r="G235" s="46">
        <f t="shared" ref="G235:G254" si="48">E235+F235</f>
        <v>0</v>
      </c>
      <c r="H235" s="78">
        <v>0</v>
      </c>
      <c r="I235" s="76">
        <v>0</v>
      </c>
      <c r="J235" s="46">
        <f t="shared" ref="J235:J253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+ยกมา!E236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+ยกมา!E237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+ยกมา!E238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+ยกมา!E239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+ยกมา!E240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+ยกมา!E241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+ยกมา!E242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+ยกมา!E243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+ยกมา!E244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+ยกมา!E245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+ยกมา!E246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+ยกมา!E247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+ยกมา!E248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+ยกมา!E249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+ยกมา!E250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+ยกมา!E251</f>
        <v>1</v>
      </c>
      <c r="F251" s="71"/>
      <c r="G251" s="46">
        <f t="shared" si="48"/>
        <v>1</v>
      </c>
      <c r="H251" s="78">
        <v>0</v>
      </c>
      <c r="I251" s="76">
        <v>0</v>
      </c>
      <c r="J251" s="46">
        <f t="shared" si="49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+ยกมา!E252</f>
        <v>2</v>
      </c>
      <c r="F252" s="71"/>
      <c r="G252" s="46">
        <f t="shared" si="48"/>
        <v>2</v>
      </c>
      <c r="H252" s="78">
        <v>0</v>
      </c>
      <c r="I252" s="76">
        <v>0</v>
      </c>
      <c r="J252" s="46">
        <f t="shared" si="49"/>
        <v>2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+ยกมา!E253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+ยกมา!E254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+ยกมา!E255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+ยกมา!E256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+ยกมา!E257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2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979.60000000000014</v>
      </c>
      <c r="S260" s="75"/>
    </row>
    <row r="261" spans="1:19" ht="25.5" customHeight="1" x14ac:dyDescent="0.5">
      <c r="A261" s="1"/>
      <c r="E261" s="24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24"/>
      <c r="F262" s="1"/>
      <c r="G262" s="31"/>
      <c r="J262" s="31"/>
      <c r="K262" s="32"/>
      <c r="L262" s="95" t="s">
        <v>202</v>
      </c>
      <c r="M262" s="95"/>
      <c r="N262" s="33">
        <f>SUM(M5:M261)</f>
        <v>2565</v>
      </c>
    </row>
    <row r="263" spans="1:19" ht="25.5" x14ac:dyDescent="0.55000000000000004">
      <c r="A263" s="1"/>
      <c r="E263" s="24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24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200</v>
      </c>
      <c r="P264" s="2">
        <v>150</v>
      </c>
    </row>
    <row r="265" spans="1:19" ht="25.5" x14ac:dyDescent="0.55000000000000004">
      <c r="A265" s="1"/>
      <c r="E265" s="24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24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24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24"/>
      <c r="F268" s="1"/>
      <c r="G268" s="31"/>
      <c r="J268" s="31"/>
      <c r="L268" s="34" t="s">
        <v>208</v>
      </c>
      <c r="M268" s="35"/>
      <c r="N268" s="33">
        <f>N262-N263-N264-N266-N267</f>
        <v>2025</v>
      </c>
    </row>
    <row r="269" spans="1:19" ht="25.5" x14ac:dyDescent="0.55000000000000004">
      <c r="A269" s="1"/>
      <c r="E269" s="24"/>
      <c r="F269" s="1"/>
      <c r="G269" s="31"/>
      <c r="J269" s="31"/>
      <c r="L269" s="34" t="s">
        <v>209</v>
      </c>
      <c r="M269" s="35"/>
      <c r="N269" s="37">
        <v>2025</v>
      </c>
    </row>
    <row r="270" spans="1:19" ht="25.5" x14ac:dyDescent="0.55000000000000004">
      <c r="A270" s="1"/>
      <c r="E270" s="24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24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N28" sqref="N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2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0">
        <f>SUM(M49-O49)</f>
        <v>150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0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8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50</v>
      </c>
      <c r="P125" s="23">
        <f t="shared" si="8"/>
        <v>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11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0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2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+'1'!J251</f>
        <v>1</v>
      </c>
      <c r="F251" s="71"/>
      <c r="G251" s="46">
        <f t="shared" si="47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+'1'!J252</f>
        <v>2</v>
      </c>
      <c r="F252" s="71"/>
      <c r="G252" s="46">
        <f t="shared" si="47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766.49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230</v>
      </c>
      <c r="P264" s="2">
        <v>100</v>
      </c>
      <c r="Q264" s="88">
        <v>200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16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50</v>
      </c>
      <c r="P11" s="120">
        <f t="shared" si="3"/>
        <v>250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0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0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0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2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0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20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19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7</v>
      </c>
      <c r="K126" s="72">
        <v>4</v>
      </c>
      <c r="L126" s="22">
        <v>100</v>
      </c>
      <c r="M126" s="65">
        <f t="shared" si="7"/>
        <v>400</v>
      </c>
      <c r="N126" s="17" t="s">
        <v>16</v>
      </c>
      <c r="O126" s="18">
        <v>100</v>
      </c>
      <c r="P126" s="120">
        <f t="shared" si="8"/>
        <v>300</v>
      </c>
      <c r="Q126" s="90">
        <v>68</v>
      </c>
      <c r="R126" s="43">
        <f t="shared" si="9"/>
        <v>272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0">
        <f>SUM(M175-O175)</f>
        <v>100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7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>
        <v>55</v>
      </c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5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0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1</v>
      </c>
      <c r="K252" s="72">
        <v>1</v>
      </c>
      <c r="L252" s="20">
        <v>80</v>
      </c>
      <c r="M252" s="65">
        <f t="shared" si="34"/>
        <v>80</v>
      </c>
      <c r="N252" s="17" t="s">
        <v>16</v>
      </c>
      <c r="O252" s="18"/>
      <c r="P252" s="120">
        <f t="shared" si="35"/>
        <v>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1891.3799999999999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4980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890</v>
      </c>
      <c r="O264" s="2">
        <v>130</v>
      </c>
      <c r="P264" s="2">
        <v>180</v>
      </c>
      <c r="Q264" s="88">
        <v>50</v>
      </c>
      <c r="R264" s="2">
        <v>370</v>
      </c>
      <c r="S264" s="2">
        <v>100</v>
      </c>
      <c r="T264" s="2">
        <v>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3820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70.00"/>
        <filter val="180"/>
        <filter val="250.00"/>
        <filter val="300.00"/>
        <filter val="480.00"/>
        <filter val="50.00"/>
        <filter val="500.00"/>
        <filter val="520.00"/>
        <filter val="55.00"/>
        <filter val="6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80" zoomScaleNormal="80" workbookViewId="0">
      <pane xSplit="10" ySplit="4" topLeftCell="K38" activePane="bottomRight" state="frozen"/>
      <selection activeCell="L258" sqref="L258"/>
      <selection pane="topRight" activeCell="L258" sqref="L258"/>
      <selection pane="bottomLeft" activeCell="L258" sqref="L258"/>
      <selection pane="bottomRight" activeCell="O21" sqref="O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18</v>
      </c>
      <c r="F6" s="71">
        <v>5</v>
      </c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>
        <v>4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3</v>
      </c>
      <c r="F21" s="71">
        <v>4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16</v>
      </c>
      <c r="F31" s="71">
        <v>5</v>
      </c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0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5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0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2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0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+'3'!J251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+'3'!J252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671.56999999999994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1730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440</v>
      </c>
      <c r="O264" s="2">
        <v>150</v>
      </c>
      <c r="P264" s="2">
        <v>210</v>
      </c>
      <c r="Q264" s="88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I15" sqref="I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85</v>
      </c>
      <c r="P32" s="120">
        <f t="shared" si="3"/>
        <v>175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0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+'4'!J251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+'4'!J252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449.6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K11" sqref="K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21</v>
      </c>
      <c r="F5" s="71">
        <v>5</v>
      </c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23</v>
      </c>
      <c r="F6" s="71">
        <v>5</v>
      </c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14</v>
      </c>
      <c r="F18" s="71">
        <v>5</v>
      </c>
      <c r="G18" s="46">
        <f t="shared" si="0"/>
        <v>19</v>
      </c>
      <c r="H18" s="78">
        <v>0</v>
      </c>
      <c r="I18" s="76">
        <v>0</v>
      </c>
      <c r="J18" s="46">
        <f t="shared" si="1"/>
        <v>18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17</v>
      </c>
      <c r="F22" s="71">
        <v>5</v>
      </c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18</v>
      </c>
      <c r="F28" s="71">
        <v>5</v>
      </c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20</v>
      </c>
      <c r="F31" s="71">
        <v>5</v>
      </c>
      <c r="G31" s="46">
        <f t="shared" si="5"/>
        <v>25</v>
      </c>
      <c r="H31" s="78">
        <v>0</v>
      </c>
      <c r="I31" s="76">
        <v>0</v>
      </c>
      <c r="J31" s="46">
        <f t="shared" si="6"/>
        <v>23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2</v>
      </c>
      <c r="F33" s="71">
        <v>2</v>
      </c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3</v>
      </c>
      <c r="F67" s="71">
        <v>3</v>
      </c>
      <c r="G67" s="46">
        <f t="shared" si="5"/>
        <v>6</v>
      </c>
      <c r="H67" s="78">
        <v>0</v>
      </c>
      <c r="I67" s="76">
        <v>0</v>
      </c>
      <c r="J67" s="46">
        <f t="shared" si="6"/>
        <v>6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9</v>
      </c>
      <c r="F112" s="71">
        <v>5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10</v>
      </c>
      <c r="F113" s="71">
        <v>5</v>
      </c>
      <c r="G113" s="46">
        <f t="shared" si="23"/>
        <v>15</v>
      </c>
      <c r="H113" s="78">
        <v>0</v>
      </c>
      <c r="I113" s="76">
        <v>0</v>
      </c>
      <c r="J113" s="46">
        <f t="shared" si="24"/>
        <v>13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0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14</v>
      </c>
      <c r="F116" s="71">
        <v>10</v>
      </c>
      <c r="G116" s="46">
        <f t="shared" si="23"/>
        <v>24</v>
      </c>
      <c r="H116" s="78">
        <v>0</v>
      </c>
      <c r="I116" s="76">
        <v>0</v>
      </c>
      <c r="J116" s="46">
        <f t="shared" si="24"/>
        <v>24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6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0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>
        <v>4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3</v>
      </c>
      <c r="F175" s="71">
        <v>20</v>
      </c>
      <c r="G175" s="46">
        <f t="shared" si="30"/>
        <v>23</v>
      </c>
      <c r="H175" s="78">
        <v>0</v>
      </c>
      <c r="I175" s="76">
        <v>0</v>
      </c>
      <c r="J175" s="46">
        <f t="shared" si="31"/>
        <v>22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6</v>
      </c>
      <c r="F193" s="71">
        <v>10</v>
      </c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+'5'!J251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+'5'!J252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755.95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100</v>
      </c>
      <c r="P264" s="2">
        <v>200</v>
      </c>
      <c r="Q264" s="88">
        <v>200</v>
      </c>
      <c r="R264" s="2">
        <v>105</v>
      </c>
      <c r="S264" s="2">
        <v>200</v>
      </c>
      <c r="T264" s="2">
        <v>220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935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J12" sqref="J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0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18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100</v>
      </c>
      <c r="P28" s="120">
        <f t="shared" si="3"/>
        <v>400</v>
      </c>
      <c r="Q28" s="119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0">
        <f t="shared" si="3"/>
        <v>120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6</v>
      </c>
      <c r="F67" s="71"/>
      <c r="G67" s="46">
        <f t="shared" si="5"/>
        <v>6</v>
      </c>
      <c r="H67" s="78">
        <v>0</v>
      </c>
      <c r="I67" s="76">
        <v>0</v>
      </c>
      <c r="J67" s="46">
        <f t="shared" si="6"/>
        <v>4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0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1432</v>
      </c>
      <c r="O113" s="18">
        <v>55</v>
      </c>
      <c r="P113" s="23">
        <f t="shared" si="8"/>
        <v>0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17</v>
      </c>
      <c r="K115" s="72">
        <v>1</v>
      </c>
      <c r="L115" s="22">
        <v>60</v>
      </c>
      <c r="M115" s="65">
        <f t="shared" si="7"/>
        <v>60</v>
      </c>
      <c r="N115" s="17" t="s">
        <v>1432</v>
      </c>
      <c r="O115" s="18">
        <v>60</v>
      </c>
      <c r="P115" s="23">
        <f t="shared" si="8"/>
        <v>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24</v>
      </c>
      <c r="F116" s="71"/>
      <c r="G116" s="46">
        <f t="shared" si="23"/>
        <v>24</v>
      </c>
      <c r="H116" s="78">
        <v>0</v>
      </c>
      <c r="I116" s="76">
        <v>0</v>
      </c>
      <c r="J116" s="46">
        <f t="shared" si="24"/>
        <v>24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+'6'!J251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+'6'!J252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803.62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150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25</v>
      </c>
      <c r="F5" s="71">
        <v>5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30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27</v>
      </c>
      <c r="F6" s="71">
        <v>10</v>
      </c>
      <c r="G6" s="46">
        <f t="shared" si="0"/>
        <v>37</v>
      </c>
      <c r="H6" s="78">
        <v>0</v>
      </c>
      <c r="I6" s="76">
        <v>0</v>
      </c>
      <c r="J6" s="46">
        <f t="shared" si="1"/>
        <v>37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13</v>
      </c>
      <c r="F11" s="71">
        <v>10</v>
      </c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16</v>
      </c>
      <c r="F18" s="71">
        <v>5</v>
      </c>
      <c r="G18" s="46">
        <f t="shared" si="0"/>
        <v>21</v>
      </c>
      <c r="H18" s="78">
        <v>0</v>
      </c>
      <c r="I18" s="76">
        <v>0</v>
      </c>
      <c r="J18" s="46">
        <f t="shared" si="1"/>
        <v>17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0">
        <f t="shared" si="3"/>
        <v>200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4</v>
      </c>
      <c r="F20" s="71">
        <v>4</v>
      </c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7</v>
      </c>
      <c r="F21" s="71">
        <v>4</v>
      </c>
      <c r="G21" s="46">
        <f t="shared" si="0"/>
        <v>11</v>
      </c>
      <c r="H21" s="78">
        <v>0</v>
      </c>
      <c r="I21" s="76">
        <v>0</v>
      </c>
      <c r="J21" s="46">
        <f t="shared" si="1"/>
        <v>10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19</v>
      </c>
      <c r="F22" s="71">
        <v>10</v>
      </c>
      <c r="G22" s="46">
        <f t="shared" si="0"/>
        <v>29</v>
      </c>
      <c r="H22" s="78">
        <v>0</v>
      </c>
      <c r="I22" s="76">
        <v>0</v>
      </c>
      <c r="J22" s="46">
        <f t="shared" si="1"/>
        <v>28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18</v>
      </c>
      <c r="F28" s="71">
        <v>5</v>
      </c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20</v>
      </c>
      <c r="F31" s="71">
        <v>10</v>
      </c>
      <c r="G31" s="46">
        <f t="shared" si="5"/>
        <v>30</v>
      </c>
      <c r="H31" s="78">
        <v>0</v>
      </c>
      <c r="I31" s="76">
        <v>0</v>
      </c>
      <c r="J31" s="46">
        <f t="shared" si="6"/>
        <v>30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4</v>
      </c>
      <c r="F33" s="71">
        <v>3</v>
      </c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2</v>
      </c>
      <c r="F34" s="71">
        <v>3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2</v>
      </c>
      <c r="F35" s="71">
        <v>1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0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25</v>
      </c>
      <c r="P39" s="120">
        <f t="shared" si="3"/>
        <v>125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8</v>
      </c>
      <c r="F46" s="71">
        <v>5</v>
      </c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7</v>
      </c>
      <c r="F47" s="71">
        <v>5</v>
      </c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0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0">
        <f t="shared" si="3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24</v>
      </c>
      <c r="F116" s="71"/>
      <c r="G116" s="46">
        <f t="shared" si="23"/>
        <v>24</v>
      </c>
      <c r="H116" s="78">
        <v>0</v>
      </c>
      <c r="I116" s="76">
        <v>0</v>
      </c>
      <c r="J116" s="46">
        <f t="shared" si="24"/>
        <v>24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0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20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12</v>
      </c>
      <c r="K175" s="72">
        <v>10</v>
      </c>
      <c r="L175" s="15">
        <v>50</v>
      </c>
      <c r="M175" s="65">
        <f>+L175*K175</f>
        <v>500</v>
      </c>
      <c r="N175" s="17" t="s">
        <v>16</v>
      </c>
      <c r="O175" s="18">
        <v>50</v>
      </c>
      <c r="P175" s="120">
        <f>SUM(M175-O175)</f>
        <v>450</v>
      </c>
      <c r="Q175" s="119">
        <v>23.02</v>
      </c>
      <c r="R175" s="43">
        <f>+K175*Q175</f>
        <v>230.2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1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0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3</v>
      </c>
      <c r="F205" s="71">
        <v>45</v>
      </c>
      <c r="G205" s="46">
        <f t="shared" si="30"/>
        <v>48</v>
      </c>
      <c r="H205" s="78">
        <v>0</v>
      </c>
      <c r="I205" s="76">
        <v>0</v>
      </c>
      <c r="J205" s="46">
        <f t="shared" si="31"/>
        <v>46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+'7'!J251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+'7'!J252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993.71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2690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1280</v>
      </c>
      <c r="O264" s="2">
        <v>135</v>
      </c>
      <c r="P264" s="2">
        <v>130</v>
      </c>
      <c r="Q264" s="88">
        <v>550</v>
      </c>
      <c r="R264" s="2">
        <v>115</v>
      </c>
      <c r="S264" s="2">
        <v>100</v>
      </c>
      <c r="T264" s="2">
        <v>200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1295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30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0">
        <f t="shared" si="3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13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0">
        <f t="shared" si="3"/>
        <v>200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7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>
        <v>127</v>
      </c>
      <c r="P21" s="120">
        <f t="shared" si="3"/>
        <v>128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0">
        <f t="shared" si="3"/>
        <v>200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0">
        <f t="shared" si="3"/>
        <v>50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4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0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1432</v>
      </c>
      <c r="O50" s="18">
        <v>50</v>
      </c>
      <c r="P50" s="23">
        <f t="shared" si="3"/>
        <v>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24</v>
      </c>
      <c r="F116" s="71"/>
      <c r="G116" s="46">
        <f t="shared" si="23"/>
        <v>24</v>
      </c>
      <c r="H116" s="78">
        <v>0</v>
      </c>
      <c r="I116" s="76">
        <v>0</v>
      </c>
      <c r="J116" s="46">
        <f t="shared" si="24"/>
        <v>23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46</v>
      </c>
      <c r="F205" s="71"/>
      <c r="G205" s="46">
        <f t="shared" si="30"/>
        <v>46</v>
      </c>
      <c r="H205" s="78">
        <v>0</v>
      </c>
      <c r="I205" s="76">
        <v>0</v>
      </c>
      <c r="J205" s="46">
        <f t="shared" si="31"/>
        <v>44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+'8'!J251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+'8'!J252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964.13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1160</v>
      </c>
      <c r="O264" s="2">
        <v>260</v>
      </c>
      <c r="P264" s="2">
        <v>390</v>
      </c>
      <c r="Q264" s="88">
        <v>510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X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27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0">
        <f>SUM(M5-O5)</f>
        <v>100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29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50</v>
      </c>
      <c r="P6" s="120">
        <f t="shared" ref="P6:P80" si="3">SUM(M6-O6)</f>
        <v>650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14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>
        <v>75</v>
      </c>
      <c r="P11" s="120">
        <f t="shared" si="3"/>
        <v>275</v>
      </c>
      <c r="Q11" s="119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8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20">
        <f t="shared" si="3"/>
        <v>250</v>
      </c>
      <c r="Q18" s="11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32</v>
      </c>
      <c r="P20" s="120">
        <f t="shared" si="3"/>
        <v>163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42</v>
      </c>
      <c r="P21" s="120">
        <f t="shared" si="3"/>
        <v>43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22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100</v>
      </c>
      <c r="P22" s="120">
        <f t="shared" si="3"/>
        <v>400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0">
        <f t="shared" si="3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0">
        <f t="shared" si="3"/>
        <v>150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0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7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0">
        <f t="shared" si="3"/>
        <v>150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1</v>
      </c>
      <c r="K67" s="72">
        <v>3</v>
      </c>
      <c r="L67" s="15">
        <v>70</v>
      </c>
      <c r="M67" s="65">
        <f t="shared" si="2"/>
        <v>210</v>
      </c>
      <c r="N67" s="17" t="s">
        <v>16</v>
      </c>
      <c r="O67" s="18">
        <v>70</v>
      </c>
      <c r="P67" s="120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0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6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20">
        <f t="shared" si="8"/>
        <v>220</v>
      </c>
      <c r="Q113" s="119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9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20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23</v>
      </c>
      <c r="F116" s="71"/>
      <c r="G116" s="46">
        <f t="shared" si="23"/>
        <v>23</v>
      </c>
      <c r="H116" s="78">
        <v>0</v>
      </c>
      <c r="I116" s="76">
        <v>0</v>
      </c>
      <c r="J116" s="46">
        <f t="shared" si="24"/>
        <v>21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0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2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>
        <v>50</v>
      </c>
      <c r="P125" s="120">
        <f t="shared" si="8"/>
        <v>50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3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/>
      <c r="P126" s="120">
        <f t="shared" si="8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1432</v>
      </c>
      <c r="O175" s="18">
        <v>50</v>
      </c>
      <c r="P175" s="23">
        <f>SUM(M175-O175)</f>
        <v>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6</v>
      </c>
      <c r="K193" s="72">
        <v>7</v>
      </c>
      <c r="L193" s="20">
        <v>60</v>
      </c>
      <c r="M193" s="65">
        <f t="shared" si="34"/>
        <v>420</v>
      </c>
      <c r="N193" s="17" t="s">
        <v>16</v>
      </c>
      <c r="O193" s="18"/>
      <c r="P193" s="120">
        <f t="shared" si="35"/>
        <v>420</v>
      </c>
      <c r="Q193" s="90">
        <v>38</v>
      </c>
      <c r="R193" s="43">
        <f t="shared" si="36"/>
        <v>266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44</v>
      </c>
      <c r="F205" s="71"/>
      <c r="G205" s="46">
        <f t="shared" si="30"/>
        <v>44</v>
      </c>
      <c r="H205" s="78">
        <v>0</v>
      </c>
      <c r="I205" s="76">
        <v>0</v>
      </c>
      <c r="J205" s="46">
        <f t="shared" si="31"/>
        <v>42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+'9'!J251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+'9'!J252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0</v>
      </c>
      <c r="K252" s="72">
        <v>1</v>
      </c>
      <c r="L252" s="20">
        <v>80</v>
      </c>
      <c r="M252" s="65">
        <f t="shared" si="34"/>
        <v>80</v>
      </c>
      <c r="N252" s="17" t="s">
        <v>16</v>
      </c>
      <c r="O252" s="18"/>
      <c r="P252" s="120">
        <f t="shared" si="35"/>
        <v>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2439.27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6460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2385</v>
      </c>
      <c r="O264" s="2">
        <v>505</v>
      </c>
      <c r="P264" s="2">
        <v>110</v>
      </c>
      <c r="Q264" s="88">
        <v>150</v>
      </c>
      <c r="R264" s="2">
        <v>200</v>
      </c>
      <c r="S264" s="2">
        <v>60</v>
      </c>
      <c r="T264" s="2">
        <v>50</v>
      </c>
      <c r="U264" s="2">
        <v>320</v>
      </c>
      <c r="V264" s="2">
        <v>425</v>
      </c>
      <c r="W264" s="2">
        <v>365</v>
      </c>
      <c r="X264" s="2">
        <v>200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619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3441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3441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A346"/>
  <sheetViews>
    <sheetView zoomScale="80" zoomScaleNormal="80" workbookViewId="0">
      <pane xSplit="10" ySplit="4" topLeftCell="K178" activePane="bottomRight" state="frozen"/>
      <selection activeCell="L258" sqref="L258"/>
      <selection pane="topRight" activeCell="L258" sqref="L258"/>
      <selection pane="bottomLeft" activeCell="L258" sqref="L258"/>
      <selection pane="bottomRight" activeCell="R274" sqref="R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0">
        <f t="shared" ref="P6:P80" si="3">SUM(M6-O6)</f>
        <v>150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10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0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4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50</v>
      </c>
      <c r="P18" s="120">
        <f t="shared" si="3"/>
        <v>150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2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84</v>
      </c>
      <c r="P21" s="120">
        <f t="shared" si="3"/>
        <v>256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12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100</v>
      </c>
      <c r="P22" s="120">
        <f t="shared" si="3"/>
        <v>900</v>
      </c>
      <c r="Q22" s="119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0">
        <f t="shared" si="3"/>
        <v>250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0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2</v>
      </c>
      <c r="F33" s="71">
        <v>2</v>
      </c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0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8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0">
        <f t="shared" si="3"/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3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0">
        <f t="shared" si="3"/>
        <v>200</v>
      </c>
      <c r="Q47" s="119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4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0">
        <f>SUM(M48-O48)</f>
        <v>200</v>
      </c>
      <c r="Q48" s="119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20">
        <f>SUM(M53-O53)</f>
        <v>250</v>
      </c>
      <c r="Q53" s="119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2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/>
      <c r="P112" s="120">
        <f>SUM(M112-O112)</f>
        <v>600</v>
      </c>
      <c r="Q112" s="119">
        <v>34.25</v>
      </c>
      <c r="R112" s="43">
        <f>+K112*Q112</f>
        <v>205.5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0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18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0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>
        <v>4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</v>
      </c>
      <c r="F178" s="71"/>
      <c r="G178" s="46">
        <f t="shared" si="30"/>
        <v>1</v>
      </c>
      <c r="H178" s="78">
        <v>0</v>
      </c>
      <c r="I178" s="76">
        <v>0</v>
      </c>
      <c r="J178" s="46">
        <f t="shared" si="31"/>
        <v>0</v>
      </c>
      <c r="K178" s="72">
        <v>1</v>
      </c>
      <c r="L178" s="20">
        <v>28</v>
      </c>
      <c r="M178" s="65">
        <f t="shared" si="34"/>
        <v>28</v>
      </c>
      <c r="N178" s="17" t="s">
        <v>16</v>
      </c>
      <c r="O178" s="18"/>
      <c r="P178" s="120">
        <f t="shared" si="35"/>
        <v>28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42</v>
      </c>
      <c r="F205" s="71"/>
      <c r="G205" s="46">
        <f t="shared" si="30"/>
        <v>42</v>
      </c>
      <c r="H205" s="78">
        <v>0</v>
      </c>
      <c r="I205" s="76">
        <v>0</v>
      </c>
      <c r="J205" s="46">
        <f t="shared" si="31"/>
        <v>40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+'10'!J251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2244.7099999999996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6453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3100</v>
      </c>
      <c r="O264" s="2">
        <v>50</v>
      </c>
      <c r="P264" s="2">
        <v>180</v>
      </c>
      <c r="Q264" s="88">
        <v>130</v>
      </c>
      <c r="R264" s="2">
        <v>150</v>
      </c>
      <c r="S264" s="2">
        <v>200</v>
      </c>
      <c r="T264" s="2">
        <v>280</v>
      </c>
      <c r="U264" s="2">
        <v>255</v>
      </c>
      <c r="V264" s="2">
        <v>500</v>
      </c>
      <c r="W264" s="2">
        <v>160</v>
      </c>
      <c r="X264" s="2">
        <v>220</v>
      </c>
      <c r="Y264" s="2">
        <v>225</v>
      </c>
      <c r="Z264" s="2">
        <v>500</v>
      </c>
      <c r="AA264" s="2">
        <v>250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384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2954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2954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AD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15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20">
        <f>SUM(M5-O5)</f>
        <v>450</v>
      </c>
      <c r="Q5" s="119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7</v>
      </c>
      <c r="K6" s="72">
        <v>20</v>
      </c>
      <c r="L6" s="15">
        <v>100</v>
      </c>
      <c r="M6" s="65">
        <f t="shared" ref="M6:M80" si="2">+L6*K6</f>
        <v>2000</v>
      </c>
      <c r="N6" s="17" t="s">
        <v>16</v>
      </c>
      <c r="O6" s="18">
        <v>200</v>
      </c>
      <c r="P6" s="120">
        <f t="shared" ref="P6:P80" si="3">SUM(M6-O6)</f>
        <v>1800</v>
      </c>
      <c r="Q6" s="119">
        <v>36.43</v>
      </c>
      <c r="R6" s="43">
        <f t="shared" ref="R6:R80" si="4">+K6*Q6</f>
        <v>728.6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4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20">
        <f t="shared" si="3"/>
        <v>300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0">
        <f t="shared" si="3"/>
        <v>200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0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200</v>
      </c>
      <c r="P22" s="120">
        <f t="shared" si="3"/>
        <v>400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0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0</v>
      </c>
      <c r="K28" s="72">
        <v>16</v>
      </c>
      <c r="L28" s="15">
        <v>100</v>
      </c>
      <c r="M28" s="65">
        <f t="shared" si="2"/>
        <v>1600</v>
      </c>
      <c r="N28" s="17" t="s">
        <v>16</v>
      </c>
      <c r="O28" s="18">
        <v>350</v>
      </c>
      <c r="P28" s="120">
        <f t="shared" si="3"/>
        <v>1250</v>
      </c>
      <c r="Q28" s="119">
        <v>30.86</v>
      </c>
      <c r="R28" s="43">
        <f t="shared" si="4"/>
        <v>493.76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0</v>
      </c>
      <c r="K31" s="72">
        <v>24</v>
      </c>
      <c r="L31" s="15">
        <v>100</v>
      </c>
      <c r="M31" s="65">
        <f t="shared" si="2"/>
        <v>2400</v>
      </c>
      <c r="N31" s="17" t="s">
        <v>16</v>
      </c>
      <c r="O31" s="18">
        <v>300</v>
      </c>
      <c r="P31" s="120">
        <f t="shared" si="3"/>
        <v>2100</v>
      </c>
      <c r="Q31" s="119">
        <v>34.64</v>
      </c>
      <c r="R31" s="43">
        <f t="shared" si="4"/>
        <v>831.36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1</v>
      </c>
      <c r="F35" s="71">
        <v>1</v>
      </c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5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0">
        <f t="shared" si="3"/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0">
        <f t="shared" si="3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18</v>
      </c>
      <c r="F116" s="71"/>
      <c r="G116" s="46">
        <f t="shared" si="23"/>
        <v>18</v>
      </c>
      <c r="H116" s="78">
        <v>0</v>
      </c>
      <c r="I116" s="76">
        <v>0</v>
      </c>
      <c r="J116" s="46">
        <f t="shared" si="24"/>
        <v>16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0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8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0">
        <f>SUM(M175-O175)</f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38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+'11'!J251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0</v>
      </c>
      <c r="K251" s="72">
        <v>1</v>
      </c>
      <c r="L251" s="20">
        <v>35</v>
      </c>
      <c r="M251" s="65">
        <f t="shared" si="34"/>
        <v>35</v>
      </c>
      <c r="N251" s="17" t="s">
        <v>16</v>
      </c>
      <c r="O251" s="18"/>
      <c r="P251" s="120">
        <f t="shared" si="35"/>
        <v>35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+'11'!J252</f>
        <v>0</v>
      </c>
      <c r="F252" s="71">
        <v>2</v>
      </c>
      <c r="G252" s="46">
        <f t="shared" si="42"/>
        <v>2</v>
      </c>
      <c r="H252" s="78">
        <v>0</v>
      </c>
      <c r="I252" s="76">
        <v>0</v>
      </c>
      <c r="J252" s="46">
        <f t="shared" si="43"/>
        <v>0</v>
      </c>
      <c r="K252" s="72">
        <v>2</v>
      </c>
      <c r="L252" s="20">
        <v>80</v>
      </c>
      <c r="M252" s="65">
        <f t="shared" si="34"/>
        <v>160</v>
      </c>
      <c r="N252" s="17" t="s">
        <v>16</v>
      </c>
      <c r="O252" s="18"/>
      <c r="P252" s="120">
        <f t="shared" si="35"/>
        <v>160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3446.8300000000004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10030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3105</v>
      </c>
      <c r="O264" s="2">
        <v>500</v>
      </c>
      <c r="P264" s="2">
        <v>130</v>
      </c>
      <c r="Q264" s="88">
        <v>75</v>
      </c>
      <c r="R264" s="2">
        <v>250</v>
      </c>
      <c r="S264" s="2">
        <v>300</v>
      </c>
      <c r="T264" s="2">
        <v>50</v>
      </c>
      <c r="U264" s="2">
        <v>300</v>
      </c>
      <c r="V264" s="2">
        <v>400</v>
      </c>
      <c r="W264" s="2">
        <v>200</v>
      </c>
      <c r="X264" s="2">
        <v>120</v>
      </c>
      <c r="Y264" s="2">
        <v>100</v>
      </c>
      <c r="Z264" s="2">
        <v>55</v>
      </c>
      <c r="AA264" s="2">
        <v>100</v>
      </c>
      <c r="AB264" s="2">
        <v>250</v>
      </c>
      <c r="AC264" s="2">
        <v>150</v>
      </c>
      <c r="AD264" s="2">
        <v>125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1150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5760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5760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50.00"/>
        <filter val="1,800.00"/>
        <filter val="100.00"/>
        <filter val="110.00"/>
        <filter val="120.00"/>
        <filter val="130"/>
        <filter val="130.00"/>
        <filter val="150.00"/>
        <filter val="160.00"/>
        <filter val="170.00"/>
        <filter val="200.00"/>
        <filter val="260.00"/>
        <filter val="300.00"/>
        <filter val="35.00"/>
        <filter val="400.00"/>
        <filter val="45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L258" sqref="L258"/>
      <selection pane="topRight" activeCell="L258" sqref="L258"/>
      <selection pane="bottomLeft" activeCell="L258" sqref="L258"/>
      <selection pane="bottomRight" activeCell="H42" sqref="H4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7</v>
      </c>
      <c r="F6" s="71">
        <v>10</v>
      </c>
      <c r="G6" s="46">
        <f t="shared" si="0"/>
        <v>17</v>
      </c>
      <c r="H6" s="78">
        <v>0</v>
      </c>
      <c r="I6" s="76">
        <v>0</v>
      </c>
      <c r="J6" s="46">
        <f t="shared" si="1"/>
        <v>11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50</v>
      </c>
      <c r="P6" s="120">
        <f t="shared" ref="P6:P80" si="3">SUM(M6-O6)</f>
        <v>550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6</v>
      </c>
      <c r="F22" s="71">
        <v>15</v>
      </c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>
        <v>15</v>
      </c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</v>
      </c>
      <c r="F33" s="71">
        <v>2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1</v>
      </c>
      <c r="F67" s="71">
        <v>2</v>
      </c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0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>
        <v>4</v>
      </c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>
        <v>3</v>
      </c>
      <c r="G74" s="46">
        <f t="shared" si="5"/>
        <v>4</v>
      </c>
      <c r="H74" s="78"/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/>
      <c r="O74" s="18">
        <v>25</v>
      </c>
      <c r="P74" s="120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</v>
      </c>
      <c r="F112" s="71">
        <v>10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5</v>
      </c>
      <c r="F115" s="71">
        <v>10</v>
      </c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1</v>
      </c>
      <c r="F125" s="71">
        <v>3</v>
      </c>
      <c r="G125" s="46">
        <f t="shared" si="23"/>
        <v>4</v>
      </c>
      <c r="H125" s="78">
        <v>0</v>
      </c>
      <c r="I125" s="76">
        <v>0</v>
      </c>
      <c r="J125" s="46">
        <f t="shared" si="24"/>
        <v>2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0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3</v>
      </c>
      <c r="F126" s="71">
        <v>10</v>
      </c>
      <c r="G126" s="46">
        <f t="shared" si="23"/>
        <v>13</v>
      </c>
      <c r="H126" s="78">
        <v>0</v>
      </c>
      <c r="I126" s="76">
        <v>0</v>
      </c>
      <c r="J126" s="46">
        <f t="shared" si="24"/>
        <v>11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0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>
        <v>4</v>
      </c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8</v>
      </c>
      <c r="F175" s="71">
        <v>10</v>
      </c>
      <c r="G175" s="46">
        <f t="shared" si="30"/>
        <v>18</v>
      </c>
      <c r="H175" s="78">
        <v>0</v>
      </c>
      <c r="I175" s="76">
        <v>0</v>
      </c>
      <c r="J175" s="46">
        <f t="shared" si="31"/>
        <v>17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5</v>
      </c>
      <c r="F193" s="71">
        <v>10</v>
      </c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6</v>
      </c>
      <c r="F194" s="71">
        <v>15</v>
      </c>
      <c r="G194" s="46">
        <f t="shared" si="30"/>
        <v>21</v>
      </c>
      <c r="H194" s="78">
        <v>0</v>
      </c>
      <c r="I194" s="76">
        <v>5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1433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38</v>
      </c>
      <c r="F205" s="71"/>
      <c r="G205" s="46">
        <f t="shared" si="30"/>
        <v>38</v>
      </c>
      <c r="H205" s="78">
        <v>0</v>
      </c>
      <c r="I205" s="76">
        <v>0</v>
      </c>
      <c r="J205" s="46">
        <f t="shared" si="31"/>
        <v>36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833.58999999999992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570</v>
      </c>
      <c r="O264" s="2">
        <v>110</v>
      </c>
      <c r="P264" s="2">
        <v>210</v>
      </c>
      <c r="Q264" s="88">
        <v>50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80" zoomScaleNormal="80" workbookViewId="0">
      <pane xSplit="10" ySplit="4" topLeftCell="L5" activePane="bottomRight" state="frozen"/>
      <selection activeCell="L258" sqref="L258"/>
      <selection pane="topRight" activeCell="L258" sqref="L258"/>
      <selection pane="bottomLeft" activeCell="L258" sqref="L258"/>
      <selection pane="bottomRight" activeCell="I12" sqref="I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36</v>
      </c>
      <c r="F205" s="71"/>
      <c r="G205" s="46">
        <f t="shared" si="30"/>
        <v>36</v>
      </c>
      <c r="H205" s="78">
        <v>0</v>
      </c>
      <c r="I205" s="76">
        <v>0</v>
      </c>
      <c r="J205" s="46">
        <f t="shared" si="31"/>
        <v>36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446.15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250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V346"/>
  <sheetViews>
    <sheetView zoomScale="80" zoomScaleNormal="80" workbookViewId="0">
      <pane xSplit="10" ySplit="4" topLeftCell="L5" activePane="bottomRight" state="frozen"/>
      <selection activeCell="L258" sqref="L258"/>
      <selection pane="topRight" activeCell="L258" sqref="L258"/>
      <selection pane="bottomLeft" activeCell="L258" sqref="L258"/>
      <selection pane="bottomRight" activeCell="N50" sqref="N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12</v>
      </c>
      <c r="F5" s="71">
        <v>10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10</v>
      </c>
      <c r="F6" s="71">
        <v>10</v>
      </c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10</v>
      </c>
      <c r="F11" s="71">
        <v>10</v>
      </c>
      <c r="G11" s="46">
        <f t="shared" si="0"/>
        <v>20</v>
      </c>
      <c r="H11" s="78">
        <v>0</v>
      </c>
      <c r="I11" s="76">
        <v>0</v>
      </c>
      <c r="J11" s="46">
        <f t="shared" si="1"/>
        <v>18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8</v>
      </c>
      <c r="F18" s="71">
        <v>10</v>
      </c>
      <c r="G18" s="46">
        <f t="shared" si="0"/>
        <v>18</v>
      </c>
      <c r="H18" s="78">
        <v>0</v>
      </c>
      <c r="I18" s="76">
        <v>0</v>
      </c>
      <c r="J18" s="46">
        <f t="shared" si="1"/>
        <v>18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>
        <v>4</v>
      </c>
      <c r="G20" s="46">
        <f t="shared" si="0"/>
        <v>6</v>
      </c>
      <c r="H20" s="78">
        <v>0</v>
      </c>
      <c r="I20" s="76">
        <v>0</v>
      </c>
      <c r="J20" s="46">
        <f t="shared" si="1"/>
        <v>1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20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>
        <v>4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19</v>
      </c>
      <c r="F22" s="71">
        <v>10</v>
      </c>
      <c r="G22" s="46">
        <f t="shared" si="0"/>
        <v>29</v>
      </c>
      <c r="H22" s="78">
        <v>0</v>
      </c>
      <c r="I22" s="76">
        <v>0</v>
      </c>
      <c r="J22" s="46">
        <f t="shared" si="1"/>
        <v>28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14</v>
      </c>
      <c r="F28" s="71">
        <v>5</v>
      </c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4</v>
      </c>
      <c r="F31" s="71">
        <v>10</v>
      </c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>
        <v>4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>
        <v>4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1</v>
      </c>
      <c r="F35" s="71">
        <v>4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0">
        <f t="shared" si="3"/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2</v>
      </c>
      <c r="F47" s="71">
        <v>5</v>
      </c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2</v>
      </c>
      <c r="F48" s="71">
        <v>5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0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4</v>
      </c>
      <c r="F113" s="71">
        <v>5</v>
      </c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0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1</v>
      </c>
      <c r="F125" s="71">
        <v>5</v>
      </c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2</v>
      </c>
      <c r="F133" s="71">
        <v>2</v>
      </c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36</v>
      </c>
      <c r="F205" s="71"/>
      <c r="G205" s="46">
        <f t="shared" si="30"/>
        <v>36</v>
      </c>
      <c r="H205" s="78">
        <v>0</v>
      </c>
      <c r="I205" s="76">
        <v>0</v>
      </c>
      <c r="J205" s="46">
        <f t="shared" si="31"/>
        <v>35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+'14'!J252</f>
        <v>0</v>
      </c>
      <c r="F252" s="71">
        <v>3</v>
      </c>
      <c r="G252" s="46">
        <f t="shared" si="42"/>
        <v>3</v>
      </c>
      <c r="H252" s="78">
        <v>0</v>
      </c>
      <c r="I252" s="76">
        <v>0</v>
      </c>
      <c r="J252" s="46">
        <f t="shared" si="43"/>
        <v>3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890.13999999999987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2390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995</v>
      </c>
      <c r="O264" s="2">
        <v>50</v>
      </c>
      <c r="P264" s="2">
        <v>150</v>
      </c>
      <c r="Q264" s="88">
        <v>160</v>
      </c>
      <c r="R264" s="2">
        <v>200</v>
      </c>
      <c r="S264" s="2">
        <v>100</v>
      </c>
      <c r="T264" s="2">
        <v>65</v>
      </c>
      <c r="U264" s="2">
        <v>220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1380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1380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P102" sqref="P10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0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0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100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1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11"/>
        <v>0</v>
      </c>
      <c r="Q99" s="118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11"/>
        <v>0</v>
      </c>
      <c r="Q100" s="118"/>
      <c r="R100" s="43">
        <f t="shared" si="26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ref="P101:P105" si="27">SUM(M101-O101)</f>
        <v>0</v>
      </c>
      <c r="Q101" s="118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6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0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35</v>
      </c>
      <c r="F205" s="71"/>
      <c r="G205" s="46">
        <f t="shared" si="30"/>
        <v>35</v>
      </c>
      <c r="H205" s="78">
        <v>0</v>
      </c>
      <c r="I205" s="76">
        <v>0</v>
      </c>
      <c r="J205" s="46">
        <f t="shared" si="31"/>
        <v>35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+'15'!J252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1</v>
      </c>
      <c r="K252" s="72">
        <v>2</v>
      </c>
      <c r="L252" s="20">
        <v>80</v>
      </c>
      <c r="M252" s="65">
        <f t="shared" si="34"/>
        <v>160</v>
      </c>
      <c r="N252" s="17" t="s">
        <v>16</v>
      </c>
      <c r="O252" s="18"/>
      <c r="P252" s="120">
        <f t="shared" si="35"/>
        <v>160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838.53999999999985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2605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980</v>
      </c>
      <c r="O264" s="2">
        <v>280</v>
      </c>
      <c r="P264" s="2">
        <v>150</v>
      </c>
      <c r="Q264" s="88">
        <v>100</v>
      </c>
      <c r="R264" s="2">
        <v>200</v>
      </c>
      <c r="S264" s="2">
        <v>100</v>
      </c>
      <c r="T264" s="2">
        <v>150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1610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AF346"/>
  <sheetViews>
    <sheetView zoomScale="80" zoomScaleNormal="80" workbookViewId="0">
      <pane xSplit="10" ySplit="4" topLeftCell="K263" activePane="bottomRight" state="frozen"/>
      <selection activeCell="L258" sqref="L258"/>
      <selection pane="topRight" activeCell="L258" sqref="L258"/>
      <selection pane="bottomLeft" activeCell="L258" sqref="L258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14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0">
        <f>SUM(M5-O5)</f>
        <v>300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0">
        <f t="shared" si="3"/>
        <v>100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12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20">
        <f t="shared" si="3"/>
        <v>200</v>
      </c>
      <c r="Q18" s="11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17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20">
        <f t="shared" si="3"/>
        <v>800</v>
      </c>
      <c r="Q22" s="119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13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20">
        <f t="shared" si="3"/>
        <v>600</v>
      </c>
      <c r="Q28" s="119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5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0">
        <f t="shared" si="3"/>
        <v>900</v>
      </c>
      <c r="Q31" s="11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1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0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2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50</v>
      </c>
      <c r="P48" s="120">
        <f>SUM(M48-O48)</f>
        <v>150</v>
      </c>
      <c r="Q48" s="119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0">
        <f t="shared" si="3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>SUM(M53-O53)</f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0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0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1432</v>
      </c>
      <c r="O125" s="18">
        <v>50</v>
      </c>
      <c r="P125" s="23">
        <f t="shared" si="8"/>
        <v>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0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25</v>
      </c>
      <c r="P131" s="120">
        <f t="shared" si="8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12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0">
        <f>SUM(M175-O175)</f>
        <v>100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35</v>
      </c>
      <c r="F205" s="71"/>
      <c r="G205" s="46">
        <f t="shared" si="30"/>
        <v>35</v>
      </c>
      <c r="H205" s="78">
        <v>0</v>
      </c>
      <c r="I205" s="76">
        <v>0</v>
      </c>
      <c r="J205" s="46">
        <f t="shared" si="31"/>
        <v>33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+'16'!J252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2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32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2167.25</v>
      </c>
      <c r="S260" s="75"/>
    </row>
    <row r="261" spans="1:3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3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6230</v>
      </c>
    </row>
    <row r="263" spans="1:3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5235</v>
      </c>
      <c r="O264" s="2">
        <v>50</v>
      </c>
      <c r="P264" s="2">
        <v>155</v>
      </c>
      <c r="Q264" s="88">
        <v>100</v>
      </c>
      <c r="R264" s="2">
        <v>150</v>
      </c>
      <c r="S264" s="2">
        <v>150</v>
      </c>
      <c r="T264" s="2">
        <v>155</v>
      </c>
      <c r="U264" s="2">
        <v>220</v>
      </c>
      <c r="V264" s="2">
        <v>350</v>
      </c>
      <c r="W264" s="2">
        <v>520</v>
      </c>
      <c r="X264" s="2">
        <v>460</v>
      </c>
      <c r="Y264" s="2">
        <v>500</v>
      </c>
      <c r="Z264" s="2">
        <v>600</v>
      </c>
      <c r="AA264" s="2">
        <v>330</v>
      </c>
      <c r="AB264" s="2">
        <v>500</v>
      </c>
      <c r="AC264" s="2">
        <v>205</v>
      </c>
      <c r="AD264" s="2">
        <v>280</v>
      </c>
      <c r="AE264" s="2">
        <v>360</v>
      </c>
      <c r="AF264" s="2">
        <v>150</v>
      </c>
    </row>
    <row r="265" spans="1:3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3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680</v>
      </c>
    </row>
    <row r="269" spans="1:3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680</v>
      </c>
    </row>
    <row r="270" spans="1:3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D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G270" sqref="G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0" x14ac:dyDescent="0.5">
      <c r="A1" s="1"/>
      <c r="J1" s="2"/>
      <c r="L1" s="2"/>
    </row>
    <row r="2" spans="1:30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30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30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30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12</v>
      </c>
      <c r="F6" s="71">
        <v>5</v>
      </c>
      <c r="G6" s="46">
        <f t="shared" si="0"/>
        <v>17</v>
      </c>
      <c r="H6" s="78">
        <v>0</v>
      </c>
      <c r="I6" s="76">
        <v>0</v>
      </c>
      <c r="J6" s="46">
        <f t="shared" si="1"/>
        <v>12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30" si="3">SUM(M6-O6)</f>
        <v>500</v>
      </c>
      <c r="Q6" s="119">
        <v>36.43</v>
      </c>
      <c r="R6" s="43">
        <f t="shared" ref="R6:R21" si="4">+K6*Q6</f>
        <v>182.15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14</v>
      </c>
      <c r="F11" s="71">
        <v>5</v>
      </c>
      <c r="G11" s="46">
        <f t="shared" si="0"/>
        <v>19</v>
      </c>
      <c r="H11" s="78">
        <v>0</v>
      </c>
      <c r="I11" s="76">
        <v>0</v>
      </c>
      <c r="J11" s="46">
        <f t="shared" si="1"/>
        <v>17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12</v>
      </c>
      <c r="F18" s="71">
        <v>5</v>
      </c>
      <c r="G18" s="46">
        <f t="shared" si="0"/>
        <v>17</v>
      </c>
      <c r="H18" s="78">
        <v>0</v>
      </c>
      <c r="I18" s="76">
        <v>0</v>
      </c>
      <c r="J18" s="46">
        <f t="shared" si="1"/>
        <v>15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0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17</v>
      </c>
      <c r="F22" s="71">
        <v>5</v>
      </c>
      <c r="G22" s="46">
        <f t="shared" si="0"/>
        <v>22</v>
      </c>
      <c r="H22" s="78">
        <v>0</v>
      </c>
      <c r="I22" s="76">
        <v>0</v>
      </c>
      <c r="J22" s="46">
        <f t="shared" si="1"/>
        <v>18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ref="R22:R80" si="5">+K22*Q22</f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13</v>
      </c>
      <c r="F28" s="71">
        <v>5</v>
      </c>
      <c r="G28" s="46">
        <f t="shared" si="6"/>
        <v>18</v>
      </c>
      <c r="H28" s="78">
        <v>0</v>
      </c>
      <c r="I28" s="76">
        <v>0</v>
      </c>
      <c r="J28" s="46">
        <f t="shared" si="7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5</v>
      </c>
      <c r="F31" s="71">
        <v>5</v>
      </c>
      <c r="G31" s="46">
        <f t="shared" si="6"/>
        <v>10</v>
      </c>
      <c r="H31" s="78">
        <v>0</v>
      </c>
      <c r="I31" s="76">
        <v>0</v>
      </c>
      <c r="J31" s="46">
        <f t="shared" si="7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ref="P31:P80" si="8">SUM(M31-O31)</f>
        <v>300</v>
      </c>
      <c r="Q31" s="119">
        <v>34.64</v>
      </c>
      <c r="R31" s="43">
        <f t="shared" si="5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3</v>
      </c>
      <c r="G32" s="46">
        <f t="shared" si="6"/>
        <v>3</v>
      </c>
      <c r="H32" s="78">
        <v>0</v>
      </c>
      <c r="I32" s="76">
        <v>0</v>
      </c>
      <c r="J32" s="46">
        <f t="shared" si="7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8"/>
        <v>0</v>
      </c>
      <c r="Q32" s="90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>
        <v>3</v>
      </c>
      <c r="G33" s="46">
        <f t="shared" si="6"/>
        <v>4</v>
      </c>
      <c r="H33" s="78">
        <v>0</v>
      </c>
      <c r="I33" s="76">
        <v>0</v>
      </c>
      <c r="J33" s="46">
        <f t="shared" si="7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8"/>
        <v>130</v>
      </c>
      <c r="Q33" s="90">
        <v>38.9</v>
      </c>
      <c r="R33" s="43">
        <f t="shared" si="5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5</v>
      </c>
      <c r="F34" s="71"/>
      <c r="G34" s="46">
        <f t="shared" si="6"/>
        <v>5</v>
      </c>
      <c r="H34" s="78">
        <v>0</v>
      </c>
      <c r="I34" s="76">
        <v>0</v>
      </c>
      <c r="J34" s="46">
        <f t="shared" si="7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8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1</v>
      </c>
      <c r="F35" s="71">
        <v>3</v>
      </c>
      <c r="G35" s="46">
        <f t="shared" si="6"/>
        <v>4</v>
      </c>
      <c r="H35" s="78">
        <v>0</v>
      </c>
      <c r="I35" s="76">
        <v>0</v>
      </c>
      <c r="J35" s="46">
        <f t="shared" si="7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8"/>
        <v>130</v>
      </c>
      <c r="Q35" s="90">
        <v>40.799999999999997</v>
      </c>
      <c r="R35" s="43">
        <f t="shared" si="5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8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8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</v>
      </c>
      <c r="F39" s="71">
        <v>3</v>
      </c>
      <c r="G39" s="46">
        <f t="shared" si="6"/>
        <v>4</v>
      </c>
      <c r="H39" s="78">
        <v>0</v>
      </c>
      <c r="I39" s="76">
        <v>0</v>
      </c>
      <c r="J39" s="46">
        <f t="shared" si="7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8"/>
        <v>50</v>
      </c>
      <c r="Q39" s="90">
        <v>27.84</v>
      </c>
      <c r="R39" s="43">
        <f t="shared" si="5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>
        <v>3</v>
      </c>
      <c r="G40" s="46">
        <f t="shared" si="6"/>
        <v>5</v>
      </c>
      <c r="H40" s="78">
        <v>0</v>
      </c>
      <c r="I40" s="76">
        <v>0</v>
      </c>
      <c r="J40" s="46">
        <f t="shared" si="7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0">
        <f t="shared" si="8"/>
        <v>75</v>
      </c>
      <c r="Q40" s="90">
        <v>27.12</v>
      </c>
      <c r="R40" s="43">
        <f t="shared" si="5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8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8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8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8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4</v>
      </c>
      <c r="F46" s="71"/>
      <c r="G46" s="46">
        <f t="shared" si="6"/>
        <v>4</v>
      </c>
      <c r="H46" s="78">
        <v>0</v>
      </c>
      <c r="I46" s="76">
        <v>0</v>
      </c>
      <c r="J46" s="46">
        <f t="shared" si="7"/>
        <v>1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0">
        <f t="shared" si="8"/>
        <v>150</v>
      </c>
      <c r="Q46" s="119">
        <v>17.78</v>
      </c>
      <c r="R46" s="43">
        <f t="shared" si="5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0">
        <f t="shared" si="8"/>
        <v>50</v>
      </c>
      <c r="Q47" s="119">
        <v>17.989999999999998</v>
      </c>
      <c r="R47" s="43">
        <f t="shared" si="5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6"/>
        <v>2</v>
      </c>
      <c r="H48" s="78">
        <v>0</v>
      </c>
      <c r="I48" s="76">
        <v>0</v>
      </c>
      <c r="J48" s="46">
        <f t="shared" si="7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3</v>
      </c>
      <c r="F49" s="71"/>
      <c r="G49" s="46">
        <f t="shared" si="6"/>
        <v>3</v>
      </c>
      <c r="H49" s="78">
        <v>0</v>
      </c>
      <c r="I49" s="76">
        <v>0</v>
      </c>
      <c r="J49" s="46">
        <f t="shared" si="7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</v>
      </c>
      <c r="F50" s="71"/>
      <c r="G50" s="46">
        <f t="shared" si="6"/>
        <v>1</v>
      </c>
      <c r="H50" s="78">
        <v>0</v>
      </c>
      <c r="I50" s="76">
        <v>0</v>
      </c>
      <c r="J50" s="46">
        <f t="shared" si="7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8"/>
        <v>50</v>
      </c>
      <c r="Q50" s="119">
        <v>20.32</v>
      </c>
      <c r="R50" s="43">
        <f t="shared" si="5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6"/>
        <v>0</v>
      </c>
      <c r="H53" s="78">
        <v>0</v>
      </c>
      <c r="I53" s="76">
        <v>0</v>
      </c>
      <c r="J53" s="46">
        <f t="shared" si="7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8"/>
        <v>0</v>
      </c>
      <c r="Q54" s="119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8"/>
        <v>0</v>
      </c>
      <c r="Q57" s="119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8"/>
        <v>0</v>
      </c>
      <c r="Q58" s="119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8"/>
        <v>0</v>
      </c>
      <c r="Q59" s="119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8"/>
        <v>0</v>
      </c>
      <c r="Q60" s="119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8"/>
        <v>0</v>
      </c>
      <c r="Q61" s="119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8"/>
        <v>0</v>
      </c>
      <c r="Q62" s="119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8"/>
        <v>0</v>
      </c>
      <c r="Q63" s="119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8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8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8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8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2</v>
      </c>
      <c r="F68" s="71"/>
      <c r="G68" s="46">
        <f t="shared" si="6"/>
        <v>2</v>
      </c>
      <c r="H68" s="78">
        <v>0</v>
      </c>
      <c r="I68" s="76">
        <v>0</v>
      </c>
      <c r="J68" s="46">
        <f t="shared" si="7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8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8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8"/>
        <v>100</v>
      </c>
      <c r="Q74" s="90">
        <v>17.09</v>
      </c>
      <c r="R74" s="43">
        <f t="shared" si="5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7</v>
      </c>
      <c r="F112" s="71"/>
      <c r="G112" s="46">
        <f t="shared" si="25"/>
        <v>7</v>
      </c>
      <c r="H112" s="78">
        <v>0</v>
      </c>
      <c r="I112" s="76">
        <v>0</v>
      </c>
      <c r="J112" s="46">
        <f t="shared" si="26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8</v>
      </c>
      <c r="F113" s="71"/>
      <c r="G113" s="46">
        <f t="shared" si="25"/>
        <v>8</v>
      </c>
      <c r="H113" s="78">
        <v>0</v>
      </c>
      <c r="I113" s="76">
        <v>0</v>
      </c>
      <c r="J113" s="46">
        <f t="shared" si="26"/>
        <v>8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11</v>
      </c>
      <c r="F115" s="71"/>
      <c r="G115" s="46">
        <f t="shared" si="25"/>
        <v>11</v>
      </c>
      <c r="H115" s="78">
        <v>0</v>
      </c>
      <c r="I115" s="76">
        <v>0</v>
      </c>
      <c r="J115" s="46">
        <f t="shared" si="26"/>
        <v>10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20">
        <f t="shared" si="10"/>
        <v>60</v>
      </c>
      <c r="Q115" s="90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12</v>
      </c>
      <c r="F116" s="71"/>
      <c r="G116" s="46">
        <f t="shared" si="25"/>
        <v>12</v>
      </c>
      <c r="H116" s="78">
        <v>0</v>
      </c>
      <c r="I116" s="76">
        <v>0</v>
      </c>
      <c r="J116" s="46">
        <f t="shared" si="26"/>
        <v>12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5</v>
      </c>
      <c r="F125" s="71"/>
      <c r="G125" s="46">
        <f t="shared" si="25"/>
        <v>5</v>
      </c>
      <c r="H125" s="78">
        <v>0</v>
      </c>
      <c r="I125" s="76">
        <v>0</v>
      </c>
      <c r="J125" s="46">
        <f t="shared" si="26"/>
        <v>1</v>
      </c>
      <c r="K125" s="72">
        <v>4</v>
      </c>
      <c r="L125" s="22">
        <v>50</v>
      </c>
      <c r="M125" s="65">
        <f t="shared" si="9"/>
        <v>200</v>
      </c>
      <c r="N125" s="17" t="s">
        <v>16</v>
      </c>
      <c r="O125" s="18"/>
      <c r="P125" s="120">
        <f t="shared" si="10"/>
        <v>200</v>
      </c>
      <c r="Q125" s="90">
        <v>33</v>
      </c>
      <c r="R125" s="43">
        <f t="shared" si="11"/>
        <v>132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10</v>
      </c>
      <c r="F126" s="71"/>
      <c r="G126" s="46">
        <f t="shared" si="25"/>
        <v>10</v>
      </c>
      <c r="H126" s="78">
        <v>0</v>
      </c>
      <c r="I126" s="76">
        <v>0</v>
      </c>
      <c r="J126" s="46">
        <f t="shared" si="26"/>
        <v>10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1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>
        <v>25</v>
      </c>
      <c r="P131" s="120">
        <f t="shared" si="10"/>
        <v>25</v>
      </c>
      <c r="Q131" s="90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3</v>
      </c>
      <c r="F133" s="71"/>
      <c r="G133" s="46">
        <f t="shared" si="25"/>
        <v>3</v>
      </c>
      <c r="H133" s="78">
        <v>0</v>
      </c>
      <c r="I133" s="76">
        <v>0</v>
      </c>
      <c r="J133" s="46">
        <f t="shared" si="26"/>
        <v>2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20">
        <f t="shared" si="10"/>
        <v>50</v>
      </c>
      <c r="Q133" s="90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12</v>
      </c>
      <c r="F175" s="71"/>
      <c r="G175" s="46">
        <f t="shared" si="32"/>
        <v>12</v>
      </c>
      <c r="H175" s="78">
        <v>0</v>
      </c>
      <c r="I175" s="76">
        <v>0</v>
      </c>
      <c r="J175" s="46">
        <f t="shared" si="33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15</v>
      </c>
      <c r="F193" s="71"/>
      <c r="G193" s="46">
        <f t="shared" si="32"/>
        <v>15</v>
      </c>
      <c r="H193" s="78">
        <v>0</v>
      </c>
      <c r="I193" s="76">
        <v>0</v>
      </c>
      <c r="J193" s="46">
        <f t="shared" si="33"/>
        <v>11</v>
      </c>
      <c r="K193" s="72">
        <v>4</v>
      </c>
      <c r="L193" s="20">
        <v>60</v>
      </c>
      <c r="M193" s="65">
        <f t="shared" si="36"/>
        <v>240</v>
      </c>
      <c r="N193" s="17" t="s">
        <v>16</v>
      </c>
      <c r="O193" s="18"/>
      <c r="P193" s="120">
        <f t="shared" si="37"/>
        <v>240</v>
      </c>
      <c r="Q193" s="90">
        <v>38</v>
      </c>
      <c r="R193" s="43">
        <f t="shared" si="38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13</v>
      </c>
      <c r="F194" s="71"/>
      <c r="G194" s="46">
        <f t="shared" si="32"/>
        <v>13</v>
      </c>
      <c r="H194" s="78">
        <v>0</v>
      </c>
      <c r="I194" s="76">
        <v>0</v>
      </c>
      <c r="J194" s="46">
        <f t="shared" si="33"/>
        <v>13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33</v>
      </c>
      <c r="F205" s="71"/>
      <c r="G205" s="46">
        <f t="shared" si="32"/>
        <v>33</v>
      </c>
      <c r="H205" s="78">
        <v>0</v>
      </c>
      <c r="I205" s="76">
        <v>0</v>
      </c>
      <c r="J205" s="46">
        <f t="shared" si="33"/>
        <v>33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4">E235+F235</f>
        <v>0</v>
      </c>
      <c r="H235" s="78">
        <v>0</v>
      </c>
      <c r="I235" s="76">
        <v>0</v>
      </c>
      <c r="J235" s="46">
        <f t="shared" ref="J235:J252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+'17'!J251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+'17'!J252</f>
        <v>1</v>
      </c>
      <c r="F252" s="71"/>
      <c r="G252" s="46">
        <f t="shared" si="44"/>
        <v>1</v>
      </c>
      <c r="H252" s="78">
        <v>0</v>
      </c>
      <c r="I252" s="76">
        <v>0</v>
      </c>
      <c r="J252" s="46">
        <f t="shared" si="45"/>
        <v>1</v>
      </c>
      <c r="K252" s="72"/>
      <c r="L252" s="20">
        <v>80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1249.8900000000001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3195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1265</v>
      </c>
      <c r="O264" s="2">
        <v>115</v>
      </c>
      <c r="P264" s="2">
        <v>200</v>
      </c>
      <c r="Q264" s="88">
        <v>270</v>
      </c>
      <c r="R264" s="2">
        <v>100</v>
      </c>
      <c r="S264" s="2">
        <v>85</v>
      </c>
      <c r="T264" s="2">
        <v>150</v>
      </c>
      <c r="U264" s="2">
        <v>145</v>
      </c>
      <c r="V264" s="2">
        <v>200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P125" sqref="P125:P1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68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10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20">
        <f t="shared" si="3"/>
        <v>200</v>
      </c>
      <c r="Q18" s="11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1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1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1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1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0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1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1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>
        <v>25</v>
      </c>
      <c r="P74" s="120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7</v>
      </c>
      <c r="F112" s="71"/>
      <c r="G112" s="46">
        <f t="shared" si="18"/>
        <v>7</v>
      </c>
      <c r="H112" s="78">
        <v>0</v>
      </c>
      <c r="I112" s="76">
        <v>0</v>
      </c>
      <c r="J112" s="46">
        <f t="shared" si="6"/>
        <v>7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8</v>
      </c>
      <c r="F113" s="71"/>
      <c r="G113" s="46">
        <f t="shared" si="18"/>
        <v>8</v>
      </c>
      <c r="H113" s="78">
        <v>0</v>
      </c>
      <c r="I113" s="76">
        <v>0</v>
      </c>
      <c r="J113" s="46">
        <f t="shared" si="6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10</v>
      </c>
      <c r="F115" s="71"/>
      <c r="G115" s="46">
        <f t="shared" si="18"/>
        <v>10</v>
      </c>
      <c r="H115" s="78">
        <v>0</v>
      </c>
      <c r="I115" s="76">
        <v>0</v>
      </c>
      <c r="J115" s="46">
        <f t="shared" si="6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12</v>
      </c>
      <c r="F116" s="71"/>
      <c r="G116" s="46">
        <f t="shared" si="18"/>
        <v>12</v>
      </c>
      <c r="H116" s="78">
        <v>0</v>
      </c>
      <c r="I116" s="76">
        <v>0</v>
      </c>
      <c r="J116" s="46">
        <f t="shared" si="6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1</v>
      </c>
      <c r="F125" s="71"/>
      <c r="G125" s="46">
        <f t="shared" si="18"/>
        <v>1</v>
      </c>
      <c r="H125" s="78">
        <v>0</v>
      </c>
      <c r="I125" s="76">
        <v>0</v>
      </c>
      <c r="J125" s="46">
        <f t="shared" si="6"/>
        <v>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10</v>
      </c>
      <c r="F126" s="71"/>
      <c r="G126" s="46">
        <f t="shared" si="18"/>
        <v>10</v>
      </c>
      <c r="H126" s="78">
        <v>0</v>
      </c>
      <c r="I126" s="76">
        <v>0</v>
      </c>
      <c r="J126" s="46">
        <f t="shared" si="6"/>
        <v>9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0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</v>
      </c>
      <c r="F131" s="71"/>
      <c r="G131" s="46">
        <f t="shared" si="18"/>
        <v>1</v>
      </c>
      <c r="H131" s="78">
        <v>0</v>
      </c>
      <c r="I131" s="76">
        <v>0</v>
      </c>
      <c r="J131" s="46">
        <f t="shared" si="6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2</v>
      </c>
      <c r="F133" s="71"/>
      <c r="G133" s="46">
        <f t="shared" si="18"/>
        <v>2</v>
      </c>
      <c r="H133" s="78">
        <v>0</v>
      </c>
      <c r="I133" s="76">
        <v>0</v>
      </c>
      <c r="J133" s="46">
        <f t="shared" ref="J133:J196" si="22">+G133-H133-K133-I133</f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11</v>
      </c>
      <c r="F175" s="71"/>
      <c r="G175" s="46">
        <f t="shared" si="24"/>
        <v>11</v>
      </c>
      <c r="H175" s="78">
        <v>0</v>
      </c>
      <c r="I175" s="76">
        <v>0</v>
      </c>
      <c r="J175" s="46">
        <f t="shared" si="22"/>
        <v>11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11</v>
      </c>
      <c r="F193" s="71"/>
      <c r="G193" s="46">
        <f t="shared" si="24"/>
        <v>11</v>
      </c>
      <c r="H193" s="78">
        <v>0</v>
      </c>
      <c r="I193" s="76">
        <v>0</v>
      </c>
      <c r="J193" s="46">
        <f t="shared" si="22"/>
        <v>11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13</v>
      </c>
      <c r="F194" s="71"/>
      <c r="G194" s="46">
        <f t="shared" si="24"/>
        <v>13</v>
      </c>
      <c r="H194" s="78">
        <v>0</v>
      </c>
      <c r="I194" s="76">
        <v>0</v>
      </c>
      <c r="J194" s="46">
        <f t="shared" si="22"/>
        <v>13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33</v>
      </c>
      <c r="F205" s="71"/>
      <c r="G205" s="46">
        <f t="shared" si="24"/>
        <v>33</v>
      </c>
      <c r="H205" s="78">
        <v>0</v>
      </c>
      <c r="I205" s="76">
        <v>0</v>
      </c>
      <c r="J205" s="46">
        <f t="shared" si="30"/>
        <v>33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+'18'!J252</f>
        <v>1</v>
      </c>
      <c r="F252" s="71"/>
      <c r="G252" s="46">
        <f t="shared" si="34"/>
        <v>1</v>
      </c>
      <c r="H252" s="78">
        <v>0</v>
      </c>
      <c r="I252" s="76">
        <v>0</v>
      </c>
      <c r="J252" s="46">
        <f t="shared" si="30"/>
        <v>1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5">E259+F259</f>
        <v>0</v>
      </c>
      <c r="H259" s="78">
        <v>0</v>
      </c>
      <c r="I259" s="76">
        <v>0</v>
      </c>
      <c r="J259" s="46">
        <f t="shared" ref="J259" si="46">+G259-H259-K259-I259</f>
        <v>0</v>
      </c>
      <c r="K259" s="72"/>
      <c r="L259" s="20"/>
      <c r="M259" s="65">
        <f t="shared" ref="M259" si="47">+L259*K259</f>
        <v>0</v>
      </c>
      <c r="N259" s="17" t="s">
        <v>16</v>
      </c>
      <c r="O259" s="18"/>
      <c r="P259" s="23">
        <f t="shared" ref="P259" si="48">SUM(M259-O259)</f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676.02999999999986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250</v>
      </c>
      <c r="P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M15" sqref="M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14</v>
      </c>
      <c r="F5" s="71">
        <v>5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10</v>
      </c>
      <c r="F6" s="71">
        <v>5</v>
      </c>
      <c r="G6" s="46">
        <f t="shared" si="0"/>
        <v>15</v>
      </c>
      <c r="H6" s="78">
        <v>0</v>
      </c>
      <c r="I6" s="76">
        <v>0</v>
      </c>
      <c r="J6" s="46">
        <f t="shared" si="1"/>
        <v>13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16</v>
      </c>
      <c r="F11" s="71">
        <v>5</v>
      </c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0">
        <f t="shared" si="3"/>
        <v>75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4</v>
      </c>
      <c r="F21" s="71">
        <v>2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>
        <v>2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2</v>
      </c>
      <c r="F33" s="71">
        <v>2</v>
      </c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>
        <v>2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2</v>
      </c>
      <c r="F68" s="71">
        <v>4</v>
      </c>
      <c r="G68" s="46">
        <f t="shared" si="5"/>
        <v>6</v>
      </c>
      <c r="H68" s="78">
        <v>0</v>
      </c>
      <c r="I68" s="76">
        <v>0</v>
      </c>
      <c r="J68" s="46">
        <f t="shared" si="6"/>
        <v>5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7</v>
      </c>
      <c r="F112" s="71">
        <v>5</v>
      </c>
      <c r="G112" s="46">
        <f t="shared" si="20"/>
        <v>12</v>
      </c>
      <c r="H112" s="78">
        <v>0</v>
      </c>
      <c r="I112" s="76">
        <v>0</v>
      </c>
      <c r="J112" s="46">
        <f t="shared" si="21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8</v>
      </c>
      <c r="F113" s="71">
        <v>5</v>
      </c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8</v>
      </c>
      <c r="F115" s="71">
        <v>5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12</v>
      </c>
      <c r="F116" s="71">
        <v>10</v>
      </c>
      <c r="G116" s="46">
        <f t="shared" si="20"/>
        <v>22</v>
      </c>
      <c r="H116" s="78">
        <v>0</v>
      </c>
      <c r="I116" s="76">
        <v>0</v>
      </c>
      <c r="J116" s="46">
        <f t="shared" si="21"/>
        <v>22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9</v>
      </c>
      <c r="F126" s="71"/>
      <c r="G126" s="46">
        <f t="shared" si="20"/>
        <v>9</v>
      </c>
      <c r="H126" s="78">
        <v>0</v>
      </c>
      <c r="I126" s="76">
        <v>0</v>
      </c>
      <c r="J126" s="46">
        <f t="shared" si="21"/>
        <v>8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0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11</v>
      </c>
      <c r="F175" s="71">
        <v>10</v>
      </c>
      <c r="G175" s="46">
        <f t="shared" si="27"/>
        <v>21</v>
      </c>
      <c r="H175" s="78">
        <v>0</v>
      </c>
      <c r="I175" s="76">
        <v>0</v>
      </c>
      <c r="J175" s="46">
        <f t="shared" si="28"/>
        <v>20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11</v>
      </c>
      <c r="F193" s="71">
        <v>10</v>
      </c>
      <c r="G193" s="46">
        <f t="shared" si="27"/>
        <v>21</v>
      </c>
      <c r="H193" s="78">
        <v>0</v>
      </c>
      <c r="I193" s="76">
        <v>0</v>
      </c>
      <c r="J193" s="46">
        <f t="shared" si="28"/>
        <v>21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13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33</v>
      </c>
      <c r="F205" s="71"/>
      <c r="G205" s="46">
        <f t="shared" si="27"/>
        <v>33</v>
      </c>
      <c r="H205" s="78">
        <v>0</v>
      </c>
      <c r="I205" s="76">
        <v>0</v>
      </c>
      <c r="J205" s="46">
        <f t="shared" si="28"/>
        <v>33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+'19'!J252</f>
        <v>1</v>
      </c>
      <c r="F252" s="71"/>
      <c r="G252" s="46">
        <f t="shared" si="39"/>
        <v>1</v>
      </c>
      <c r="H252" s="78">
        <v>0</v>
      </c>
      <c r="I252" s="76">
        <v>0</v>
      </c>
      <c r="J252" s="46">
        <f t="shared" si="40"/>
        <v>1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421.56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</v>
      </c>
      <c r="O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80" zoomScaleNormal="80" workbookViewId="0">
      <pane xSplit="10" ySplit="4" topLeftCell="N5" activePane="bottomRight" state="frozen"/>
      <selection activeCell="L258" sqref="L258"/>
      <selection pane="topRight" activeCell="L258" sqref="L258"/>
      <selection pane="bottomLeft" activeCell="L258" sqref="L258"/>
      <selection pane="bottomRight" activeCell="N19" sqref="N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4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22</v>
      </c>
      <c r="F116" s="71"/>
      <c r="G116" s="46">
        <f t="shared" si="23"/>
        <v>22</v>
      </c>
      <c r="H116" s="78">
        <v>0</v>
      </c>
      <c r="I116" s="76">
        <v>0</v>
      </c>
      <c r="J116" s="46">
        <f t="shared" si="24"/>
        <v>22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0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18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0">
        <f>SUM(M175-O175)</f>
        <v>50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20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33</v>
      </c>
      <c r="F205" s="71"/>
      <c r="G205" s="46">
        <f t="shared" si="30"/>
        <v>33</v>
      </c>
      <c r="H205" s="78">
        <v>0</v>
      </c>
      <c r="I205" s="76">
        <v>0</v>
      </c>
      <c r="J205" s="46">
        <f t="shared" si="31"/>
        <v>33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+'20'!J252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532.09999999999991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1080</v>
      </c>
      <c r="O264" s="2">
        <v>500</v>
      </c>
      <c r="P264" s="2">
        <v>210</v>
      </c>
      <c r="Q264" s="2">
        <v>50</v>
      </c>
      <c r="R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X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H16" sqref="H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16</v>
      </c>
      <c r="F5" s="71">
        <v>5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12</v>
      </c>
      <c r="F6" s="71">
        <v>5</v>
      </c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21</v>
      </c>
      <c r="F11" s="71">
        <v>5</v>
      </c>
      <c r="G11" s="46">
        <f t="shared" si="0"/>
        <v>26</v>
      </c>
      <c r="H11" s="78">
        <v>0</v>
      </c>
      <c r="I11" s="76">
        <v>0</v>
      </c>
      <c r="J11" s="46">
        <f t="shared" si="1"/>
        <v>26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9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75</v>
      </c>
      <c r="P18" s="120">
        <f t="shared" si="3"/>
        <v>125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4</v>
      </c>
      <c r="F20" s="71">
        <v>4</v>
      </c>
      <c r="G20" s="46">
        <f t="shared" si="0"/>
        <v>8</v>
      </c>
      <c r="H20" s="78">
        <v>0</v>
      </c>
      <c r="I20" s="76">
        <v>0</v>
      </c>
      <c r="J20" s="46">
        <f t="shared" si="1"/>
        <v>6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6</v>
      </c>
      <c r="F21" s="71">
        <v>4</v>
      </c>
      <c r="G21" s="46">
        <f t="shared" si="0"/>
        <v>10</v>
      </c>
      <c r="H21" s="78">
        <v>0</v>
      </c>
      <c r="I21" s="76">
        <v>0</v>
      </c>
      <c r="J21" s="46">
        <f t="shared" si="1"/>
        <v>5</v>
      </c>
      <c r="K21" s="72">
        <v>5</v>
      </c>
      <c r="L21" s="15">
        <v>85</v>
      </c>
      <c r="M21" s="65">
        <f t="shared" si="2"/>
        <v>425</v>
      </c>
      <c r="N21" s="17" t="s">
        <v>16</v>
      </c>
      <c r="O21" s="18">
        <v>126</v>
      </c>
      <c r="P21" s="120">
        <f t="shared" si="3"/>
        <v>299</v>
      </c>
      <c r="Q21" s="90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14</v>
      </c>
      <c r="F22" s="71">
        <v>5</v>
      </c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16</v>
      </c>
      <c r="F28" s="71">
        <v>10</v>
      </c>
      <c r="G28" s="46">
        <f t="shared" si="5"/>
        <v>26</v>
      </c>
      <c r="H28" s="78">
        <v>0</v>
      </c>
      <c r="I28" s="76">
        <v>0</v>
      </c>
      <c r="J28" s="46">
        <f t="shared" si="6"/>
        <v>26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5</v>
      </c>
      <c r="F32" s="71">
        <v>3</v>
      </c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4</v>
      </c>
      <c r="F33" s="71">
        <v>3</v>
      </c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1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/>
      <c r="P68" s="120">
        <f t="shared" si="3"/>
        <v>240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>
        <v>55</v>
      </c>
      <c r="P113" s="23">
        <f t="shared" si="8"/>
        <v>0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>SUM(M115-O115)</f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22</v>
      </c>
      <c r="F116" s="71"/>
      <c r="G116" s="46">
        <f t="shared" si="23"/>
        <v>22</v>
      </c>
      <c r="H116" s="78">
        <v>0</v>
      </c>
      <c r="I116" s="76">
        <v>0</v>
      </c>
      <c r="J116" s="46">
        <f t="shared" si="24"/>
        <v>21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7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0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11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>
        <v>50</v>
      </c>
      <c r="P175" s="120">
        <f>SUM(M175-O175)</f>
        <v>300</v>
      </c>
      <c r="Q175" s="119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0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33</v>
      </c>
      <c r="F205" s="71"/>
      <c r="G205" s="46">
        <f t="shared" si="30"/>
        <v>33</v>
      </c>
      <c r="H205" s="78">
        <v>0</v>
      </c>
      <c r="I205" s="76">
        <v>0</v>
      </c>
      <c r="J205" s="46">
        <f t="shared" si="31"/>
        <v>33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+'21'!J252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1024.29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2980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2100</v>
      </c>
      <c r="O264" s="2">
        <v>100</v>
      </c>
      <c r="P264" s="2">
        <v>50</v>
      </c>
      <c r="Q264" s="2">
        <v>540</v>
      </c>
      <c r="R264" s="2">
        <v>100</v>
      </c>
      <c r="S264" s="2">
        <v>280</v>
      </c>
      <c r="T264" s="2">
        <v>530</v>
      </c>
      <c r="U264" s="2">
        <v>130</v>
      </c>
      <c r="V264" s="2">
        <v>170</v>
      </c>
      <c r="W264" s="2">
        <v>100</v>
      </c>
      <c r="X264" s="2">
        <v>100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306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559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559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17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0">
        <f>SUM(M5-O5)</f>
        <v>150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2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0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4</v>
      </c>
      <c r="F24" s="71"/>
      <c r="G24" s="46">
        <f t="shared" si="0"/>
        <v>4</v>
      </c>
      <c r="H24" s="78">
        <v>2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/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24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1432</v>
      </c>
      <c r="O49" s="18">
        <v>50</v>
      </c>
      <c r="P49" s="23">
        <f t="shared" si="3"/>
        <v>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3</v>
      </c>
      <c r="F67" s="71"/>
      <c r="G67" s="46">
        <f t="shared" si="5"/>
        <v>3</v>
      </c>
      <c r="H67" s="78">
        <v>0</v>
      </c>
      <c r="I67" s="76">
        <v>1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1434</v>
      </c>
      <c r="O67" s="18"/>
      <c r="P67" s="120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9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0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21</v>
      </c>
      <c r="F116" s="71"/>
      <c r="G116" s="46">
        <f t="shared" si="20"/>
        <v>21</v>
      </c>
      <c r="H116" s="78">
        <v>0</v>
      </c>
      <c r="I116" s="76">
        <v>0</v>
      </c>
      <c r="J116" s="46">
        <f t="shared" si="21"/>
        <v>20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7</v>
      </c>
      <c r="F126" s="71"/>
      <c r="G126" s="46">
        <f t="shared" si="20"/>
        <v>7</v>
      </c>
      <c r="H126" s="78">
        <v>0</v>
      </c>
      <c r="I126" s="76">
        <v>0</v>
      </c>
      <c r="J126" s="46">
        <f t="shared" si="21"/>
        <v>6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0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92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0">
        <f t="shared" si="26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8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0">
        <f t="shared" si="26"/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17</v>
      </c>
      <c r="F193" s="71"/>
      <c r="G193" s="46">
        <f t="shared" si="27"/>
        <v>17</v>
      </c>
      <c r="H193" s="78">
        <v>0</v>
      </c>
      <c r="I193" s="76">
        <v>0</v>
      </c>
      <c r="J193" s="46">
        <f t="shared" si="28"/>
        <v>14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0">
        <f t="shared" ref="P193:P196" si="35">SUM(M193-O193)</f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5" si="36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33</v>
      </c>
      <c r="F205" s="71"/>
      <c r="G205" s="46">
        <f t="shared" si="27"/>
        <v>33</v>
      </c>
      <c r="H205" s="78">
        <v>0</v>
      </c>
      <c r="I205" s="76">
        <v>0</v>
      </c>
      <c r="J205" s="46">
        <f t="shared" si="28"/>
        <v>33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+'22'!J252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8" si="50">SUM(M256-O256)</f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0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1041.0400000000002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760</v>
      </c>
      <c r="O264" s="2">
        <v>250</v>
      </c>
      <c r="P264" s="2">
        <v>100</v>
      </c>
      <c r="Q264" s="2">
        <v>100</v>
      </c>
      <c r="R264" s="2">
        <v>310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X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N38" sqref="N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13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20">
        <f>SUM(M5-O5)</f>
        <v>100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0">
        <f t="shared" si="3"/>
        <v>100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0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0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8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20">
        <f t="shared" si="3"/>
        <v>900</v>
      </c>
      <c r="Q22" s="119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0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6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0">
        <f t="shared" si="3"/>
        <v>700</v>
      </c>
      <c r="Q31" s="11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0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>
        <v>130</v>
      </c>
      <c r="P32" s="120">
        <f t="shared" si="3"/>
        <v>780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3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0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0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0">
        <f>SUM(M53-O53)</f>
        <v>50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20</v>
      </c>
      <c r="F116" s="71"/>
      <c r="G116" s="46">
        <f t="shared" si="23"/>
        <v>20</v>
      </c>
      <c r="H116" s="78">
        <v>0</v>
      </c>
      <c r="I116" s="76">
        <v>0</v>
      </c>
      <c r="J116" s="46">
        <f t="shared" si="24"/>
        <v>20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4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50</v>
      </c>
      <c r="P175" s="120">
        <f>SUM(M175-O175)</f>
        <v>150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0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33</v>
      </c>
      <c r="F205" s="71"/>
      <c r="G205" s="46">
        <f t="shared" si="30"/>
        <v>33</v>
      </c>
      <c r="H205" s="78">
        <v>0</v>
      </c>
      <c r="I205" s="76">
        <v>0</v>
      </c>
      <c r="J205" s="46">
        <f t="shared" si="31"/>
        <v>30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+'23'!J252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2111.59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5625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2115</v>
      </c>
      <c r="O264" s="2">
        <v>130</v>
      </c>
      <c r="P264" s="2">
        <v>200</v>
      </c>
      <c r="Q264" s="2">
        <v>100</v>
      </c>
      <c r="R264" s="2">
        <v>500</v>
      </c>
      <c r="S264" s="2">
        <v>85</v>
      </c>
      <c r="T264" s="2">
        <v>520</v>
      </c>
      <c r="U264" s="2">
        <v>230</v>
      </c>
      <c r="V264" s="2">
        <v>150</v>
      </c>
      <c r="W264" s="2">
        <v>100</v>
      </c>
      <c r="X264" s="2">
        <v>100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2950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2950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80" zoomScaleNormal="80" workbookViewId="0">
      <pane xSplit="10" ySplit="4" topLeftCell="K260" activePane="bottomRight" state="frozen"/>
      <selection activeCell="L258" sqref="L258"/>
      <selection pane="topRight" activeCell="L258" sqref="L258"/>
      <selection pane="bottomLeft" activeCell="L258" sqref="L258"/>
      <selection pane="bottomRight" activeCell="O273" sqref="O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11</v>
      </c>
      <c r="F6" s="71">
        <v>5</v>
      </c>
      <c r="G6" s="46">
        <f t="shared" si="0"/>
        <v>16</v>
      </c>
      <c r="H6" s="78">
        <v>0</v>
      </c>
      <c r="I6" s="76">
        <v>0</v>
      </c>
      <c r="J6" s="46">
        <f t="shared" si="1"/>
        <v>12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0">
        <f t="shared" si="3"/>
        <v>25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0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19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120">
        <f t="shared" si="3"/>
        <v>200</v>
      </c>
      <c r="Q28" s="119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65</v>
      </c>
      <c r="P35" s="120">
        <f t="shared" si="3"/>
        <v>195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>
        <v>5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3"/>
        <v>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0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20</v>
      </c>
      <c r="F116" s="71"/>
      <c r="G116" s="46">
        <f t="shared" si="20"/>
        <v>20</v>
      </c>
      <c r="H116" s="78">
        <v>0</v>
      </c>
      <c r="I116" s="76">
        <v>0</v>
      </c>
      <c r="J116" s="46">
        <f t="shared" si="21"/>
        <v>19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5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0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>
        <v>3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>
        <v>2</v>
      </c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14</v>
      </c>
      <c r="F193" s="71"/>
      <c r="G193" s="46">
        <f t="shared" si="27"/>
        <v>14</v>
      </c>
      <c r="H193" s="78">
        <v>0</v>
      </c>
      <c r="I193" s="76">
        <v>0</v>
      </c>
      <c r="J193" s="46">
        <f t="shared" si="28"/>
        <v>14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30</v>
      </c>
      <c r="F205" s="71"/>
      <c r="G205" s="46">
        <f t="shared" si="27"/>
        <v>30</v>
      </c>
      <c r="H205" s="78">
        <v>0</v>
      </c>
      <c r="I205" s="76">
        <v>0</v>
      </c>
      <c r="J205" s="46">
        <f t="shared" si="28"/>
        <v>30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+'24'!J252</f>
        <v>1</v>
      </c>
      <c r="F252" s="71"/>
      <c r="G252" s="46">
        <f t="shared" si="39"/>
        <v>1</v>
      </c>
      <c r="H252" s="78">
        <v>0</v>
      </c>
      <c r="I252" s="76">
        <v>0</v>
      </c>
      <c r="J252" s="46">
        <f t="shared" si="40"/>
        <v>1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646.72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</v>
      </c>
      <c r="O264" s="2">
        <v>50</v>
      </c>
      <c r="P264" s="2">
        <v>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51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0">
        <f t="shared" si="3"/>
        <v>25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0">
        <f t="shared" si="3"/>
        <v>25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0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 t="shared" si="7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9</v>
      </c>
      <c r="F112" s="71"/>
      <c r="G112" s="46">
        <f t="shared" si="21"/>
        <v>9</v>
      </c>
      <c r="H112" s="78">
        <v>0</v>
      </c>
      <c r="I112" s="76">
        <v>0</v>
      </c>
      <c r="J112" s="46">
        <f t="shared" si="22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12</v>
      </c>
      <c r="F113" s="71"/>
      <c r="G113" s="46">
        <f t="shared" si="21"/>
        <v>12</v>
      </c>
      <c r="H113" s="78">
        <v>0</v>
      </c>
      <c r="I113" s="76">
        <v>0</v>
      </c>
      <c r="J113" s="46">
        <f t="shared" si="22"/>
        <v>12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9</v>
      </c>
      <c r="F115" s="71"/>
      <c r="G115" s="46">
        <f t="shared" si="21"/>
        <v>9</v>
      </c>
      <c r="H115" s="78">
        <v>0</v>
      </c>
      <c r="I115" s="76">
        <v>0</v>
      </c>
      <c r="J115" s="46">
        <f t="shared" si="22"/>
        <v>9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19</v>
      </c>
      <c r="F116" s="71"/>
      <c r="G116" s="46">
        <f t="shared" si="21"/>
        <v>19</v>
      </c>
      <c r="H116" s="78">
        <v>0</v>
      </c>
      <c r="I116" s="76">
        <v>0</v>
      </c>
      <c r="J116" s="46">
        <f t="shared" si="22"/>
        <v>19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5</v>
      </c>
      <c r="F126" s="71"/>
      <c r="G126" s="46">
        <f t="shared" si="21"/>
        <v>5</v>
      </c>
      <c r="H126" s="78">
        <v>0</v>
      </c>
      <c r="I126" s="76">
        <v>0</v>
      </c>
      <c r="J126" s="46">
        <f t="shared" si="22"/>
        <v>4</v>
      </c>
      <c r="K126" s="72">
        <v>1</v>
      </c>
      <c r="L126" s="22">
        <v>100</v>
      </c>
      <c r="M126" s="65">
        <f t="shared" si="9"/>
        <v>100</v>
      </c>
      <c r="N126" s="17" t="s">
        <v>16</v>
      </c>
      <c r="O126" s="18"/>
      <c r="P126" s="120">
        <f t="shared" si="8"/>
        <v>100</v>
      </c>
      <c r="Q126" s="90">
        <v>68</v>
      </c>
      <c r="R126" s="43">
        <f t="shared" si="10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3</v>
      </c>
      <c r="F131" s="71"/>
      <c r="G131" s="46">
        <f t="shared" si="21"/>
        <v>3</v>
      </c>
      <c r="H131" s="78">
        <v>0</v>
      </c>
      <c r="I131" s="76">
        <v>0</v>
      </c>
      <c r="J131" s="46">
        <f t="shared" si="22"/>
        <v>3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2</v>
      </c>
      <c r="F133" s="71"/>
      <c r="G133" s="46">
        <f t="shared" si="21"/>
        <v>2</v>
      </c>
      <c r="H133" s="78">
        <v>0</v>
      </c>
      <c r="I133" s="76">
        <v>0</v>
      </c>
      <c r="J133" s="46">
        <f t="shared" si="22"/>
        <v>1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5" si="27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14</v>
      </c>
      <c r="F193" s="71"/>
      <c r="G193" s="46">
        <f t="shared" si="28"/>
        <v>14</v>
      </c>
      <c r="H193" s="78">
        <v>0</v>
      </c>
      <c r="I193" s="76">
        <v>0</v>
      </c>
      <c r="J193" s="46">
        <f t="shared" si="29"/>
        <v>14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6</v>
      </c>
      <c r="F194" s="71"/>
      <c r="G194" s="46">
        <f t="shared" si="28"/>
        <v>6</v>
      </c>
      <c r="H194" s="78">
        <v>0</v>
      </c>
      <c r="I194" s="76">
        <v>0</v>
      </c>
      <c r="J194" s="46">
        <f t="shared" si="29"/>
        <v>5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0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ref="P196:P197" si="36">SUM(M196-O196)</f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30</v>
      </c>
      <c r="F205" s="71"/>
      <c r="G205" s="46">
        <f t="shared" si="28"/>
        <v>30</v>
      </c>
      <c r="H205" s="78">
        <v>0</v>
      </c>
      <c r="I205" s="76">
        <v>0</v>
      </c>
      <c r="J205" s="46">
        <f t="shared" si="29"/>
        <v>29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0">
        <f t="shared" si="37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+'25'!J252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2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556.88000000000011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P268" sqref="P268: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13</v>
      </c>
      <c r="F5" s="71">
        <v>5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12</v>
      </c>
      <c r="F6" s="71">
        <v>5</v>
      </c>
      <c r="G6" s="46">
        <f t="shared" si="0"/>
        <v>17</v>
      </c>
      <c r="H6" s="78">
        <v>0</v>
      </c>
      <c r="I6" s="76">
        <v>0</v>
      </c>
      <c r="J6" s="46">
        <f t="shared" si="1"/>
        <v>14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69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75</v>
      </c>
      <c r="P11" s="120">
        <f t="shared" si="3"/>
        <v>75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10</v>
      </c>
      <c r="F18" s="71">
        <v>5</v>
      </c>
      <c r="G18" s="46">
        <f t="shared" si="0"/>
        <v>15</v>
      </c>
      <c r="H18" s="78">
        <v>0</v>
      </c>
      <c r="I18" s="76">
        <v>0</v>
      </c>
      <c r="J18" s="46">
        <f t="shared" si="1"/>
        <v>10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20">
        <f t="shared" si="3"/>
        <v>250</v>
      </c>
      <c r="Q18" s="11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16</v>
      </c>
      <c r="F22" s="71">
        <v>5</v>
      </c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0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2</v>
      </c>
      <c r="F33" s="71">
        <v>2</v>
      </c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2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0">
        <f t="shared" si="3"/>
        <v>150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0</v>
      </c>
      <c r="K50" s="72">
        <v>5</v>
      </c>
      <c r="L50" s="15">
        <v>50</v>
      </c>
      <c r="M50" s="65">
        <f t="shared" si="2"/>
        <v>250</v>
      </c>
      <c r="N50" s="17" t="s">
        <v>16</v>
      </c>
      <c r="O50" s="18">
        <v>50</v>
      </c>
      <c r="P50" s="120">
        <f t="shared" si="3"/>
        <v>200</v>
      </c>
      <c r="Q50" s="119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 t="shared" si="3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>
        <v>4</v>
      </c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>
        <v>4</v>
      </c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0">
        <f t="shared" si="7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0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>SUM(M96-O96)</f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ref="P97:P137" si="22">SUM(M97-O97)</f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9</v>
      </c>
      <c r="F115" s="71">
        <v>5</v>
      </c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22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19</v>
      </c>
      <c r="F116" s="71"/>
      <c r="G116" s="46">
        <f t="shared" si="20"/>
        <v>19</v>
      </c>
      <c r="H116" s="78">
        <v>0</v>
      </c>
      <c r="I116" s="76">
        <v>0</v>
      </c>
      <c r="J116" s="46">
        <f t="shared" si="21"/>
        <v>19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0">
        <f t="shared" si="22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</v>
      </c>
      <c r="F133" s="71">
        <v>2</v>
      </c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>SUM(M138-O138)</f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202" si="27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14</v>
      </c>
      <c r="F193" s="71"/>
      <c r="G193" s="46">
        <f t="shared" si="28"/>
        <v>14</v>
      </c>
      <c r="H193" s="78">
        <v>0</v>
      </c>
      <c r="I193" s="76">
        <v>0</v>
      </c>
      <c r="J193" s="46">
        <f t="shared" si="29"/>
        <v>11</v>
      </c>
      <c r="K193" s="72">
        <v>3</v>
      </c>
      <c r="L193" s="20">
        <v>60</v>
      </c>
      <c r="M193" s="65">
        <f t="shared" si="32"/>
        <v>180</v>
      </c>
      <c r="N193" s="17" t="s">
        <v>16</v>
      </c>
      <c r="O193" s="18"/>
      <c r="P193" s="120">
        <f t="shared" si="27"/>
        <v>180</v>
      </c>
      <c r="Q193" s="90">
        <v>38</v>
      </c>
      <c r="R193" s="43">
        <f t="shared" si="33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ref="P203:P228" si="36">SUM(M203-O203)</f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29</v>
      </c>
      <c r="F205" s="71"/>
      <c r="G205" s="46">
        <f t="shared" si="28"/>
        <v>29</v>
      </c>
      <c r="H205" s="78">
        <v>0</v>
      </c>
      <c r="I205" s="76">
        <v>0</v>
      </c>
      <c r="J205" s="46">
        <f t="shared" si="29"/>
        <v>29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>SUM(M229-O229)</f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ref="P230:P258" si="38">SUM(M230-O230)</f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41">E235+F235</f>
        <v>0</v>
      </c>
      <c r="H235" s="78">
        <v>0</v>
      </c>
      <c r="I235" s="76">
        <v>0</v>
      </c>
      <c r="J235" s="46">
        <f t="shared" ref="J235:J252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+'26'!J252</f>
        <v>1</v>
      </c>
      <c r="F252" s="71">
        <v>2</v>
      </c>
      <c r="G252" s="46">
        <f t="shared" si="41"/>
        <v>3</v>
      </c>
      <c r="H252" s="78">
        <v>0</v>
      </c>
      <c r="I252" s="76">
        <v>0</v>
      </c>
      <c r="J252" s="46">
        <f t="shared" si="42"/>
        <v>3</v>
      </c>
      <c r="K252" s="72"/>
      <c r="L252" s="20">
        <v>80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1073.17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920</v>
      </c>
      <c r="O264" s="2">
        <v>50</v>
      </c>
      <c r="P264" s="2">
        <v>100</v>
      </c>
      <c r="Q264" s="2">
        <v>150</v>
      </c>
      <c r="R264" s="2">
        <v>300</v>
      </c>
      <c r="S264" s="2">
        <v>120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L258" sqref="L258"/>
      <selection pane="topRight" activeCell="L258" sqref="L258"/>
      <selection pane="bottomLeft" activeCell="L258" sqref="L258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69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19</v>
      </c>
      <c r="F116" s="71"/>
      <c r="G116" s="46">
        <f t="shared" si="20"/>
        <v>19</v>
      </c>
      <c r="H116" s="78">
        <v>0</v>
      </c>
      <c r="I116" s="76">
        <v>0</v>
      </c>
      <c r="J116" s="46">
        <f t="shared" si="21"/>
        <v>19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1</v>
      </c>
      <c r="K126" s="72">
        <v>3</v>
      </c>
      <c r="L126" s="22">
        <v>100</v>
      </c>
      <c r="M126" s="65">
        <f t="shared" si="8"/>
        <v>300</v>
      </c>
      <c r="N126" s="17" t="s">
        <v>16</v>
      </c>
      <c r="O126" s="18"/>
      <c r="P126" s="120">
        <f t="shared" si="7"/>
        <v>300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29</v>
      </c>
      <c r="F205" s="71"/>
      <c r="G205" s="46">
        <f t="shared" si="27"/>
        <v>29</v>
      </c>
      <c r="H205" s="78">
        <v>0</v>
      </c>
      <c r="I205" s="76">
        <v>0</v>
      </c>
      <c r="J205" s="46">
        <f t="shared" si="28"/>
        <v>27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+'27'!J252</f>
        <v>3</v>
      </c>
      <c r="F252" s="71"/>
      <c r="G252" s="46">
        <f t="shared" si="39"/>
        <v>3</v>
      </c>
      <c r="H252" s="78">
        <v>0</v>
      </c>
      <c r="I252" s="76">
        <v>0</v>
      </c>
      <c r="J252" s="46">
        <f t="shared" si="40"/>
        <v>3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ref="P252:P258" si="45">SUM(M252-O252)</f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820.33999999999992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770</v>
      </c>
      <c r="O264" s="2">
        <v>100</v>
      </c>
      <c r="P264" s="2">
        <v>220</v>
      </c>
      <c r="Q264" s="2">
        <v>200</v>
      </c>
      <c r="R264" s="2">
        <v>50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N258" sqref="N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18</v>
      </c>
      <c r="F5" s="71">
        <v>5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10</v>
      </c>
      <c r="F6" s="71">
        <v>5</v>
      </c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16</v>
      </c>
      <c r="F11" s="71">
        <v>5</v>
      </c>
      <c r="G11" s="46">
        <f t="shared" si="0"/>
        <v>21</v>
      </c>
      <c r="H11" s="78">
        <v>0</v>
      </c>
      <c r="I11" s="76">
        <v>0</v>
      </c>
      <c r="J11" s="46">
        <f t="shared" si="1"/>
        <v>19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0">
        <f t="shared" si="3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10</v>
      </c>
      <c r="F18" s="71">
        <v>5</v>
      </c>
      <c r="G18" s="46">
        <f t="shared" si="0"/>
        <v>15</v>
      </c>
      <c r="H18" s="78">
        <v>0</v>
      </c>
      <c r="I18" s="76">
        <v>0</v>
      </c>
      <c r="J18" s="46">
        <f t="shared" si="1"/>
        <v>14</v>
      </c>
      <c r="K18" s="72">
        <v>1</v>
      </c>
      <c r="L18" s="15">
        <v>50</v>
      </c>
      <c r="M18" s="65">
        <f t="shared" si="2"/>
        <v>50</v>
      </c>
      <c r="N18" s="17" t="s">
        <v>1432</v>
      </c>
      <c r="O18" s="18">
        <v>50</v>
      </c>
      <c r="P18" s="23">
        <f t="shared" si="3"/>
        <v>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0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17</v>
      </c>
      <c r="F22" s="71">
        <v>5</v>
      </c>
      <c r="G22" s="46">
        <f t="shared" si="0"/>
        <v>22</v>
      </c>
      <c r="H22" s="78">
        <v>0</v>
      </c>
      <c r="I22" s="76">
        <v>0</v>
      </c>
      <c r="J22" s="46">
        <f t="shared" si="1"/>
        <v>18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6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0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13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0">
        <f t="shared" si="3"/>
        <v>150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7</v>
      </c>
      <c r="F31" s="71">
        <v>5</v>
      </c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3</v>
      </c>
      <c r="F33" s="71">
        <v>3</v>
      </c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0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19</v>
      </c>
      <c r="F116" s="71"/>
      <c r="G116" s="46">
        <f t="shared" si="20"/>
        <v>19</v>
      </c>
      <c r="H116" s="78">
        <v>0</v>
      </c>
      <c r="I116" s="76">
        <v>0</v>
      </c>
      <c r="J116" s="46">
        <f t="shared" si="21"/>
        <v>19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1</v>
      </c>
      <c r="F126" s="71"/>
      <c r="G126" s="46">
        <f t="shared" si="20"/>
        <v>1</v>
      </c>
      <c r="H126" s="78">
        <v>0</v>
      </c>
      <c r="I126" s="76">
        <v>0</v>
      </c>
      <c r="J126" s="46">
        <f t="shared" si="21"/>
        <v>1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</v>
      </c>
      <c r="F131" s="71">
        <v>3</v>
      </c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0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27</v>
      </c>
      <c r="F205" s="71"/>
      <c r="G205" s="46">
        <f t="shared" si="27"/>
        <v>27</v>
      </c>
      <c r="H205" s="78">
        <v>0</v>
      </c>
      <c r="I205" s="76">
        <v>0</v>
      </c>
      <c r="J205" s="46">
        <f t="shared" si="28"/>
        <v>27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ref="P231:P257" si="39">SUM(M231-O231)</f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40">E235+F235</f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+'28'!J251</f>
        <v>0</v>
      </c>
      <c r="F251" s="71">
        <v>12</v>
      </c>
      <c r="G251" s="46">
        <f t="shared" si="40"/>
        <v>12</v>
      </c>
      <c r="H251" s="78">
        <v>0</v>
      </c>
      <c r="I251" s="76">
        <v>0</v>
      </c>
      <c r="J251" s="46">
        <f t="shared" si="41"/>
        <v>12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+'28'!J252</f>
        <v>3</v>
      </c>
      <c r="F252" s="71"/>
      <c r="G252" s="46">
        <f t="shared" si="40"/>
        <v>3</v>
      </c>
      <c r="H252" s="78">
        <v>0</v>
      </c>
      <c r="I252" s="76">
        <v>0</v>
      </c>
      <c r="J252" s="46">
        <f t="shared" si="41"/>
        <v>3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+'28'!J253</f>
        <v>0</v>
      </c>
      <c r="F253" s="71">
        <v>3</v>
      </c>
      <c r="G253" s="46">
        <f t="shared" ref="G253" si="46">E253+F253</f>
        <v>3</v>
      </c>
      <c r="H253" s="78">
        <v>0</v>
      </c>
      <c r="I253" s="76">
        <v>0</v>
      </c>
      <c r="J253" s="46">
        <f t="shared" ref="J253" si="47">+G253-H253-K253-I253</f>
        <v>3</v>
      </c>
      <c r="K253" s="72"/>
      <c r="L253" s="20">
        <v>35</v>
      </c>
      <c r="M253" s="65">
        <f t="shared" ref="M253" si="48">+L253*K253</f>
        <v>0</v>
      </c>
      <c r="N253" s="17" t="s">
        <v>16</v>
      </c>
      <c r="O253" s="18"/>
      <c r="P253" s="23">
        <f t="shared" si="39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1435</v>
      </c>
      <c r="D254" s="10" t="s">
        <v>434</v>
      </c>
      <c r="E254" s="64">
        <f>+'28'!J254</f>
        <v>0</v>
      </c>
      <c r="F254" s="71">
        <v>3</v>
      </c>
      <c r="G254" s="46">
        <f t="shared" si="37"/>
        <v>3</v>
      </c>
      <c r="H254" s="78">
        <v>0</v>
      </c>
      <c r="I254" s="76">
        <v>0</v>
      </c>
      <c r="J254" s="46">
        <f t="shared" si="38"/>
        <v>2</v>
      </c>
      <c r="K254" s="72">
        <v>1</v>
      </c>
      <c r="L254" s="20">
        <v>35</v>
      </c>
      <c r="M254" s="65">
        <f t="shared" si="31"/>
        <v>35</v>
      </c>
      <c r="N254" s="17" t="s">
        <v>16</v>
      </c>
      <c r="O254" s="18"/>
      <c r="P254" s="120">
        <f t="shared" si="39"/>
        <v>35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1436</v>
      </c>
      <c r="D255" s="10" t="s">
        <v>434</v>
      </c>
      <c r="E255" s="64">
        <f>+'28'!J255</f>
        <v>0</v>
      </c>
      <c r="F255" s="71">
        <v>3</v>
      </c>
      <c r="G255" s="46">
        <f t="shared" si="37"/>
        <v>3</v>
      </c>
      <c r="H255" s="78">
        <v>0</v>
      </c>
      <c r="I255" s="76">
        <v>0</v>
      </c>
      <c r="J255" s="46">
        <f t="shared" si="38"/>
        <v>2</v>
      </c>
      <c r="K255" s="72">
        <v>1</v>
      </c>
      <c r="L255" s="20">
        <v>22</v>
      </c>
      <c r="M255" s="65">
        <f t="shared" si="31"/>
        <v>22</v>
      </c>
      <c r="N255" s="17" t="s">
        <v>16</v>
      </c>
      <c r="O255" s="18"/>
      <c r="P255" s="120">
        <f t="shared" si="39"/>
        <v>22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1437</v>
      </c>
      <c r="D256" s="10" t="s">
        <v>434</v>
      </c>
      <c r="E256" s="64">
        <f>+'28'!J256</f>
        <v>0</v>
      </c>
      <c r="F256" s="71">
        <v>3</v>
      </c>
      <c r="G256" s="46">
        <f t="shared" si="37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9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54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878.11000000000013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2552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100</v>
      </c>
      <c r="P264" s="2">
        <v>200</v>
      </c>
      <c r="Q264" s="2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1737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1737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W346"/>
  <sheetViews>
    <sheetView zoomScale="80" zoomScaleNormal="80" workbookViewId="0">
      <pane xSplit="10" ySplit="4" topLeftCell="K5" activePane="bottomRight" state="frozen"/>
      <selection activeCell="L258" sqref="L258"/>
      <selection pane="topRight" activeCell="L258" sqref="L258"/>
      <selection pane="bottomLeft" activeCell="L258" sqref="L258"/>
      <selection pane="bottomRight" activeCell="L37" sqref="L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25</v>
      </c>
      <c r="P11" s="120">
        <f t="shared" si="3"/>
        <v>125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0">
        <f t="shared" si="3"/>
        <v>200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3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0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8</v>
      </c>
      <c r="K113" s="72">
        <v>4</v>
      </c>
      <c r="L113" s="20">
        <v>55</v>
      </c>
      <c r="M113" s="65">
        <f t="shared" si="8"/>
        <v>220</v>
      </c>
      <c r="N113" s="17" t="s">
        <v>16</v>
      </c>
      <c r="O113" s="18"/>
      <c r="P113" s="120">
        <f t="shared" si="7"/>
        <v>220</v>
      </c>
      <c r="Q113" s="119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19</v>
      </c>
      <c r="F116" s="71"/>
      <c r="G116" s="46">
        <f t="shared" si="20"/>
        <v>19</v>
      </c>
      <c r="H116" s="78">
        <v>0</v>
      </c>
      <c r="I116" s="76">
        <v>0</v>
      </c>
      <c r="J116" s="46">
        <f t="shared" si="21"/>
        <v>19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1</v>
      </c>
      <c r="F126" s="71"/>
      <c r="G126" s="46">
        <f t="shared" si="20"/>
        <v>1</v>
      </c>
      <c r="H126" s="78">
        <v>0</v>
      </c>
      <c r="I126" s="76">
        <v>0</v>
      </c>
      <c r="J126" s="46">
        <f t="shared" si="21"/>
        <v>0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0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3</v>
      </c>
      <c r="K175" s="72">
        <v>1</v>
      </c>
      <c r="L175" s="15">
        <v>50</v>
      </c>
      <c r="M175" s="65">
        <f>+L175*K175</f>
        <v>50</v>
      </c>
      <c r="N175" s="17" t="s">
        <v>1432</v>
      </c>
      <c r="O175" s="18">
        <v>50</v>
      </c>
      <c r="P175" s="23">
        <f t="shared" si="26"/>
        <v>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27</v>
      </c>
      <c r="F205" s="71"/>
      <c r="G205" s="46">
        <f t="shared" si="27"/>
        <v>27</v>
      </c>
      <c r="H205" s="78">
        <v>0</v>
      </c>
      <c r="I205" s="76">
        <v>0</v>
      </c>
      <c r="J205" s="46">
        <f t="shared" si="28"/>
        <v>27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+'29'!J251</f>
        <v>12</v>
      </c>
      <c r="F251" s="71"/>
      <c r="G251" s="46">
        <f t="shared" si="39"/>
        <v>12</v>
      </c>
      <c r="H251" s="78">
        <v>0</v>
      </c>
      <c r="I251" s="76">
        <v>0</v>
      </c>
      <c r="J251" s="46">
        <f t="shared" si="40"/>
        <v>10</v>
      </c>
      <c r="K251" s="72">
        <v>2</v>
      </c>
      <c r="L251" s="20">
        <v>35</v>
      </c>
      <c r="M251" s="65">
        <f t="shared" si="31"/>
        <v>70</v>
      </c>
      <c r="N251" s="17" t="s">
        <v>16</v>
      </c>
      <c r="O251" s="18"/>
      <c r="P251" s="120">
        <f t="shared" si="35"/>
        <v>70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+'29'!J252</f>
        <v>3</v>
      </c>
      <c r="F252" s="71"/>
      <c r="G252" s="46">
        <f t="shared" si="39"/>
        <v>3</v>
      </c>
      <c r="H252" s="78">
        <v>0</v>
      </c>
      <c r="I252" s="76">
        <v>0</v>
      </c>
      <c r="J252" s="46">
        <f t="shared" si="40"/>
        <v>3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+'29'!J253</f>
        <v>3</v>
      </c>
      <c r="F253" s="71"/>
      <c r="G253" s="46">
        <f t="shared" si="39"/>
        <v>3</v>
      </c>
      <c r="H253" s="78">
        <v>0</v>
      </c>
      <c r="I253" s="76">
        <v>0</v>
      </c>
      <c r="J253" s="46">
        <f t="shared" si="40"/>
        <v>2</v>
      </c>
      <c r="K253" s="72">
        <v>1</v>
      </c>
      <c r="L253" s="20">
        <v>35</v>
      </c>
      <c r="M253" s="65">
        <f t="shared" ref="M253" si="45">+L253*K253</f>
        <v>35</v>
      </c>
      <c r="N253" s="17" t="s">
        <v>16</v>
      </c>
      <c r="O253" s="18"/>
      <c r="P253" s="120">
        <f t="shared" si="35"/>
        <v>35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1435</v>
      </c>
      <c r="D254" s="10" t="s">
        <v>434</v>
      </c>
      <c r="E254" s="64">
        <f>+'29'!J254</f>
        <v>2</v>
      </c>
      <c r="F254" s="71"/>
      <c r="G254" s="46">
        <f t="shared" si="39"/>
        <v>2</v>
      </c>
      <c r="H254" s="78">
        <v>0</v>
      </c>
      <c r="I254" s="76">
        <v>0</v>
      </c>
      <c r="J254" s="46">
        <f t="shared" si="40"/>
        <v>1</v>
      </c>
      <c r="K254" s="72">
        <v>1</v>
      </c>
      <c r="L254" s="20">
        <v>35</v>
      </c>
      <c r="M254" s="65">
        <f t="shared" si="31"/>
        <v>35</v>
      </c>
      <c r="N254" s="17" t="s">
        <v>16</v>
      </c>
      <c r="O254" s="18"/>
      <c r="P254" s="120">
        <f t="shared" si="35"/>
        <v>35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1436</v>
      </c>
      <c r="D255" s="10" t="s">
        <v>434</v>
      </c>
      <c r="E255" s="64">
        <f>+'29'!J255</f>
        <v>2</v>
      </c>
      <c r="F255" s="71"/>
      <c r="G255" s="46">
        <f t="shared" si="39"/>
        <v>2</v>
      </c>
      <c r="H255" s="78">
        <v>0</v>
      </c>
      <c r="I255" s="76">
        <v>0</v>
      </c>
      <c r="J255" s="46">
        <f t="shared" si="40"/>
        <v>0</v>
      </c>
      <c r="K255" s="72">
        <v>2</v>
      </c>
      <c r="L255" s="20">
        <v>22</v>
      </c>
      <c r="M255" s="65">
        <f t="shared" si="31"/>
        <v>44</v>
      </c>
      <c r="N255" s="17" t="s">
        <v>16</v>
      </c>
      <c r="O255" s="18"/>
      <c r="P255" s="120">
        <f t="shared" si="35"/>
        <v>44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1437</v>
      </c>
      <c r="D256" s="10" t="s">
        <v>434</v>
      </c>
      <c r="E256" s="64">
        <f>+'29'!J256</f>
        <v>3</v>
      </c>
      <c r="F256" s="71"/>
      <c r="G256" s="46">
        <f t="shared" si="39"/>
        <v>3</v>
      </c>
      <c r="H256" s="78">
        <v>0</v>
      </c>
      <c r="I256" s="76">
        <v>0</v>
      </c>
      <c r="J256" s="46">
        <f t="shared" si="40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1">SUM(M258-O258)</f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51"/>
        <v>0</v>
      </c>
      <c r="Q259" s="90"/>
      <c r="R259" s="43">
        <f t="shared" ref="R259" si="5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837.64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2374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1414</v>
      </c>
      <c r="O264" s="2">
        <v>22</v>
      </c>
      <c r="P264" s="2">
        <v>100</v>
      </c>
      <c r="Q264" s="2">
        <v>335</v>
      </c>
      <c r="R264" s="2">
        <v>107</v>
      </c>
      <c r="S264" s="2">
        <v>180</v>
      </c>
      <c r="T264" s="2">
        <v>215</v>
      </c>
      <c r="U264" s="2">
        <v>85</v>
      </c>
      <c r="V264" s="2">
        <v>140</v>
      </c>
      <c r="W264" s="2">
        <v>230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770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770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AD346"/>
  <sheetViews>
    <sheetView zoomScale="80" zoomScaleNormal="80" workbookViewId="0">
      <pane xSplit="10" ySplit="4" topLeftCell="K258" activePane="bottomRight" state="frozen"/>
      <selection activeCell="L258" sqref="L258"/>
      <selection pane="topRight" activeCell="L258" sqref="L258"/>
      <selection pane="bottomLeft" activeCell="L258" sqref="L258"/>
      <selection pane="bottomRight" activeCell="L12" sqref="L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0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69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0">
        <f t="shared" si="3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0</v>
      </c>
      <c r="K21" s="72">
        <v>5</v>
      </c>
      <c r="L21" s="15">
        <v>85</v>
      </c>
      <c r="M21" s="65">
        <f t="shared" si="2"/>
        <v>425</v>
      </c>
      <c r="N21" s="17" t="s">
        <v>16</v>
      </c>
      <c r="O21" s="18">
        <v>84</v>
      </c>
      <c r="P21" s="120">
        <f t="shared" si="3"/>
        <v>341</v>
      </c>
      <c r="Q21" s="90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7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20">
        <f t="shared" si="3"/>
        <v>1000</v>
      </c>
      <c r="Q22" s="119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0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2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20">
        <f t="shared" si="3"/>
        <v>800</v>
      </c>
      <c r="Q28" s="119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0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0">
        <f>SUM(M46-O46)</f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0">
        <f t="shared" si="3"/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3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120">
        <f t="shared" si="3"/>
        <v>100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5</v>
      </c>
      <c r="F53" s="71">
        <v>1</v>
      </c>
      <c r="G53" s="46">
        <f t="shared" si="5"/>
        <v>6</v>
      </c>
      <c r="H53" s="78">
        <v>0</v>
      </c>
      <c r="I53" s="76">
        <v>0</v>
      </c>
      <c r="J53" s="46">
        <f t="shared" si="6"/>
        <v>0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50</v>
      </c>
      <c r="P53" s="120">
        <f t="shared" si="3"/>
        <v>250</v>
      </c>
      <c r="Q53" s="119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0">
        <f>SUM(M68-O68)</f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>SUM(M86-O86)</f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:P106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5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5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5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5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5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5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5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5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5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5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5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5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5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5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5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5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7</v>
      </c>
      <c r="F112" s="71"/>
      <c r="G112" s="46">
        <f t="shared" si="21"/>
        <v>7</v>
      </c>
      <c r="H112" s="78">
        <v>0</v>
      </c>
      <c r="I112" s="76">
        <v>0</v>
      </c>
      <c r="J112" s="46">
        <f t="shared" si="22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2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8</v>
      </c>
      <c r="F113" s="71"/>
      <c r="G113" s="46">
        <f t="shared" si="21"/>
        <v>8</v>
      </c>
      <c r="H113" s="78">
        <v>0</v>
      </c>
      <c r="I113" s="76">
        <v>0</v>
      </c>
      <c r="J113" s="46">
        <f t="shared" si="22"/>
        <v>5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20">
        <f t="shared" si="27"/>
        <v>165</v>
      </c>
      <c r="Q113" s="119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6</v>
      </c>
      <c r="K115" s="72">
        <v>5</v>
      </c>
      <c r="L115" s="22">
        <v>60</v>
      </c>
      <c r="M115" s="65">
        <f t="shared" si="8"/>
        <v>300</v>
      </c>
      <c r="N115" s="17" t="s">
        <v>16</v>
      </c>
      <c r="O115" s="18"/>
      <c r="P115" s="120">
        <f t="shared" si="27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19</v>
      </c>
      <c r="F116" s="71"/>
      <c r="G116" s="46">
        <f t="shared" si="21"/>
        <v>19</v>
      </c>
      <c r="H116" s="78">
        <v>0</v>
      </c>
      <c r="I116" s="76">
        <v>0</v>
      </c>
      <c r="J116" s="46">
        <f t="shared" si="22"/>
        <v>18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2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ref="P126:P172" si="28">SUM(M126-O126)</f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4</v>
      </c>
      <c r="F131" s="71"/>
      <c r="G131" s="46">
        <f t="shared" si="21"/>
        <v>4</v>
      </c>
      <c r="H131" s="78">
        <v>0</v>
      </c>
      <c r="I131" s="76">
        <v>0</v>
      </c>
      <c r="J131" s="46">
        <f t="shared" si="22"/>
        <v>0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25</v>
      </c>
      <c r="P131" s="120">
        <f t="shared" si="28"/>
        <v>175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2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6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3</v>
      </c>
      <c r="F175" s="71"/>
      <c r="G175" s="46">
        <f t="shared" si="29"/>
        <v>3</v>
      </c>
      <c r="H175" s="78">
        <v>0</v>
      </c>
      <c r="I175" s="76">
        <v>0</v>
      </c>
      <c r="J175" s="46">
        <f t="shared" si="30"/>
        <v>0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0">
        <f t="shared" si="31"/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1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ref="P190:P258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11</v>
      </c>
      <c r="F193" s="71"/>
      <c r="G193" s="46">
        <f t="shared" si="29"/>
        <v>11</v>
      </c>
      <c r="H193" s="78">
        <v>0</v>
      </c>
      <c r="I193" s="76">
        <v>0</v>
      </c>
      <c r="J193" s="46">
        <f t="shared" si="30"/>
        <v>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7"/>
        <v>120</v>
      </c>
      <c r="Q193" s="90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3</v>
      </c>
      <c r="F194" s="71"/>
      <c r="G194" s="46">
        <f t="shared" si="29"/>
        <v>3</v>
      </c>
      <c r="H194" s="78">
        <v>0</v>
      </c>
      <c r="I194" s="76">
        <v>0</v>
      </c>
      <c r="J194" s="46">
        <f t="shared" si="30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7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27</v>
      </c>
      <c r="F205" s="71"/>
      <c r="G205" s="46">
        <f t="shared" si="29"/>
        <v>27</v>
      </c>
      <c r="H205" s="78">
        <v>0</v>
      </c>
      <c r="I205" s="76">
        <v>0</v>
      </c>
      <c r="J205" s="46">
        <f t="shared" si="30"/>
        <v>25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7"/>
        <v>110</v>
      </c>
      <c r="Q205" s="90">
        <v>40</v>
      </c>
      <c r="R205" s="43">
        <f t="shared" si="35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1431</v>
      </c>
      <c r="D251" s="10" t="s">
        <v>434</v>
      </c>
      <c r="E251" s="64">
        <f>+'30'!J251</f>
        <v>10</v>
      </c>
      <c r="F251" s="71"/>
      <c r="G251" s="46">
        <f t="shared" si="42"/>
        <v>10</v>
      </c>
      <c r="H251" s="78">
        <v>0</v>
      </c>
      <c r="I251" s="76">
        <v>0</v>
      </c>
      <c r="J251" s="46">
        <f t="shared" si="43"/>
        <v>9</v>
      </c>
      <c r="K251" s="72">
        <v>1</v>
      </c>
      <c r="L251" s="20">
        <v>35</v>
      </c>
      <c r="M251" s="65">
        <f t="shared" si="34"/>
        <v>35</v>
      </c>
      <c r="N251" s="17" t="s">
        <v>16</v>
      </c>
      <c r="O251" s="18"/>
      <c r="P251" s="120">
        <f t="shared" si="37"/>
        <v>35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1427</v>
      </c>
      <c r="D252" s="10" t="s">
        <v>564</v>
      </c>
      <c r="E252" s="64">
        <f>+'30'!J252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3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+'30'!J253</f>
        <v>2</v>
      </c>
      <c r="F253" s="71"/>
      <c r="G253" s="46">
        <f t="shared" si="42"/>
        <v>2</v>
      </c>
      <c r="H253" s="78">
        <v>0</v>
      </c>
      <c r="I253" s="76">
        <v>0</v>
      </c>
      <c r="J253" s="46">
        <f t="shared" si="43"/>
        <v>0</v>
      </c>
      <c r="K253" s="72">
        <v>2</v>
      </c>
      <c r="L253" s="20">
        <v>35</v>
      </c>
      <c r="M253" s="65">
        <f t="shared" ref="M253" si="50">+L253*K253</f>
        <v>70</v>
      </c>
      <c r="N253" s="17" t="s">
        <v>16</v>
      </c>
      <c r="O253" s="18"/>
      <c r="P253" s="120">
        <f t="shared" ref="P253" si="51">SUM(M253-O253)</f>
        <v>70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1435</v>
      </c>
      <c r="D254" s="10" t="s">
        <v>434</v>
      </c>
      <c r="E254" s="64">
        <f>+'30'!J254</f>
        <v>1</v>
      </c>
      <c r="F254" s="71"/>
      <c r="G254" s="46">
        <f t="shared" si="42"/>
        <v>1</v>
      </c>
      <c r="H254" s="78">
        <v>0</v>
      </c>
      <c r="I254" s="76">
        <v>0</v>
      </c>
      <c r="J254" s="46">
        <f t="shared" si="43"/>
        <v>0</v>
      </c>
      <c r="K254" s="72">
        <v>1</v>
      </c>
      <c r="L254" s="20">
        <v>35</v>
      </c>
      <c r="M254" s="65">
        <f t="shared" si="34"/>
        <v>35</v>
      </c>
      <c r="N254" s="17" t="s">
        <v>16</v>
      </c>
      <c r="O254" s="18"/>
      <c r="P254" s="120">
        <f t="shared" si="37"/>
        <v>35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1436</v>
      </c>
      <c r="D255" s="10" t="s">
        <v>434</v>
      </c>
      <c r="E255" s="64">
        <f>+'30'!J255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22</v>
      </c>
      <c r="M255" s="65">
        <f t="shared" si="34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1437</v>
      </c>
      <c r="D256" s="10" t="s">
        <v>434</v>
      </c>
      <c r="E256" s="64">
        <f>+'30'!J256</f>
        <v>3</v>
      </c>
      <c r="F256" s="71"/>
      <c r="G256" s="46">
        <f t="shared" si="42"/>
        <v>3</v>
      </c>
      <c r="H256" s="78">
        <v>0</v>
      </c>
      <c r="I256" s="76">
        <v>0</v>
      </c>
      <c r="J256" s="46">
        <f t="shared" si="43"/>
        <v>2</v>
      </c>
      <c r="K256" s="72">
        <v>1</v>
      </c>
      <c r="L256" s="20">
        <v>35</v>
      </c>
      <c r="M256" s="65">
        <f t="shared" si="34"/>
        <v>35</v>
      </c>
      <c r="N256" s="17" t="s">
        <v>16</v>
      </c>
      <c r="O256" s="18"/>
      <c r="P256" s="120">
        <f t="shared" si="37"/>
        <v>35</v>
      </c>
      <c r="Q256" s="90"/>
      <c r="R256" s="43">
        <f t="shared" si="35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5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2191.2700000000004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6565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2360</v>
      </c>
      <c r="O264" s="2">
        <v>130</v>
      </c>
      <c r="P264" s="2">
        <v>100</v>
      </c>
      <c r="Q264" s="2">
        <v>120</v>
      </c>
      <c r="R264" s="2">
        <v>200</v>
      </c>
      <c r="S264" s="2">
        <v>150</v>
      </c>
      <c r="T264" s="2">
        <v>200</v>
      </c>
      <c r="U264" s="2">
        <v>400</v>
      </c>
      <c r="V264" s="2">
        <v>90</v>
      </c>
      <c r="W264" s="2">
        <v>55</v>
      </c>
      <c r="X264" s="2">
        <v>100</v>
      </c>
      <c r="Y264" s="2">
        <v>65</v>
      </c>
      <c r="Z264" s="2">
        <v>65</v>
      </c>
      <c r="AA264" s="2">
        <v>200</v>
      </c>
      <c r="AB264" s="2">
        <v>135</v>
      </c>
      <c r="AC264" s="2">
        <v>100</v>
      </c>
      <c r="AD264" s="2">
        <v>250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259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3931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3931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00.00"/>
        <filter val="100"/>
        <filter val="100.00"/>
        <filter val="110.00"/>
        <filter val="120.00"/>
        <filter val="130.00"/>
        <filter val="150.00"/>
        <filter val="165.00"/>
        <filter val="175.00"/>
        <filter val="200.00"/>
        <filter val="250.00"/>
        <filter val="300.00"/>
        <filter val="35.00"/>
        <filter val="390.00"/>
        <filter val="50.00"/>
        <filter val="600.00"/>
        <filter val="70.00"/>
        <filter val="80.00"/>
        <filter val="8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1" t="s">
        <v>242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O2" s="192" t="s">
        <v>0</v>
      </c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6" s="5" customFormat="1" ht="26.25" x14ac:dyDescent="0.55000000000000004">
      <c r="A3" s="190" t="s">
        <v>1</v>
      </c>
      <c r="B3" s="190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93" t="s">
        <v>7</v>
      </c>
      <c r="H3" s="195" t="s">
        <v>8</v>
      </c>
      <c r="I3" s="196"/>
      <c r="J3" s="197"/>
      <c r="K3" s="198" t="s">
        <v>9</v>
      </c>
      <c r="L3" s="178" t="s">
        <v>10</v>
      </c>
      <c r="O3" s="190" t="s">
        <v>1</v>
      </c>
      <c r="P3" s="190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93" t="s">
        <v>7</v>
      </c>
      <c r="V3" s="195" t="s">
        <v>8</v>
      </c>
      <c r="W3" s="196"/>
      <c r="X3" s="197"/>
      <c r="Y3" s="198" t="s">
        <v>9</v>
      </c>
      <c r="Z3" s="178" t="s">
        <v>10</v>
      </c>
    </row>
    <row r="4" spans="1:26" s="5" customFormat="1" ht="27" thickBot="1" x14ac:dyDescent="0.6">
      <c r="A4" s="190"/>
      <c r="B4" s="190"/>
      <c r="C4" s="188"/>
      <c r="D4" s="188"/>
      <c r="E4" s="188"/>
      <c r="F4" s="6" t="s">
        <v>11</v>
      </c>
      <c r="G4" s="194"/>
      <c r="H4" s="7" t="s">
        <v>12</v>
      </c>
      <c r="I4" s="8" t="s">
        <v>13</v>
      </c>
      <c r="J4" s="9" t="s">
        <v>14</v>
      </c>
      <c r="K4" s="199"/>
      <c r="L4" s="178"/>
      <c r="O4" s="190"/>
      <c r="P4" s="190"/>
      <c r="Q4" s="188"/>
      <c r="R4" s="188"/>
      <c r="S4" s="188"/>
      <c r="T4" s="6" t="s">
        <v>11</v>
      </c>
      <c r="U4" s="194"/>
      <c r="V4" s="7" t="s">
        <v>12</v>
      </c>
      <c r="W4" s="8" t="s">
        <v>13</v>
      </c>
      <c r="X4" s="9" t="s">
        <v>14</v>
      </c>
      <c r="Y4" s="199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4" t="s">
        <v>119</v>
      </c>
      <c r="Q107" s="185"/>
      <c r="R107" s="185"/>
      <c r="S107" s="185"/>
      <c r="T107" s="185"/>
      <c r="U107" s="185"/>
      <c r="V107" s="185"/>
      <c r="W107" s="18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9" t="s">
        <v>213</v>
      </c>
      <c r="N205" s="18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3" t="s">
        <v>202</v>
      </c>
      <c r="J207" s="183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1" t="s">
        <v>203</v>
      </c>
      <c r="J208" s="18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1" t="s">
        <v>205</v>
      </c>
      <c r="J210" s="182"/>
      <c r="K210" s="36">
        <v>0</v>
      </c>
    </row>
    <row r="211" spans="1:11" ht="25.5" x14ac:dyDescent="0.55000000000000004">
      <c r="A211" s="1"/>
      <c r="C211" s="31"/>
      <c r="E211" s="31"/>
      <c r="G211" s="31"/>
      <c r="I211" s="181" t="s">
        <v>206</v>
      </c>
      <c r="J211" s="182"/>
      <c r="K211" s="36">
        <v>0</v>
      </c>
    </row>
    <row r="212" spans="1:11" ht="25.5" x14ac:dyDescent="0.55000000000000004">
      <c r="A212" s="1"/>
      <c r="C212" s="31"/>
      <c r="E212" s="31"/>
      <c r="G212" s="31"/>
      <c r="I212" s="181" t="s">
        <v>207</v>
      </c>
      <c r="J212" s="18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1" t="s">
        <v>208</v>
      </c>
      <c r="J213" s="18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1" t="s">
        <v>209</v>
      </c>
      <c r="J214" s="182"/>
      <c r="K214" s="37">
        <v>0</v>
      </c>
    </row>
    <row r="215" spans="1:11" ht="25.5" x14ac:dyDescent="0.55000000000000004">
      <c r="A215" s="1"/>
      <c r="C215" s="31"/>
      <c r="E215" s="31"/>
      <c r="G215" s="31"/>
      <c r="I215" s="181" t="s">
        <v>210</v>
      </c>
      <c r="J215" s="182"/>
      <c r="K215" s="33">
        <f>+K214-K213</f>
        <v>0</v>
      </c>
    </row>
    <row r="216" spans="1:11" ht="25.5" x14ac:dyDescent="0.55000000000000004">
      <c r="G216" s="2"/>
      <c r="I216" s="181" t="s">
        <v>211</v>
      </c>
      <c r="J216" s="18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2025-09-01T04:31:36Z</dcterms:modified>
</cp:coreProperties>
</file>