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0A69FFDC-B362-415C-9E16-335B2A180715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07" l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5" i="107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5" i="106"/>
  <c r="K251" i="8"/>
  <c r="K252" i="8"/>
  <c r="K253" i="8"/>
  <c r="K254" i="8"/>
  <c r="K255" i="8"/>
  <c r="K256" i="8"/>
  <c r="K257" i="8"/>
  <c r="F253" i="8"/>
  <c r="F254" i="8"/>
  <c r="F255" i="8"/>
  <c r="G255" i="8" s="1"/>
  <c r="F256" i="8"/>
  <c r="F257" i="8"/>
  <c r="G255" i="107"/>
  <c r="J255" i="107" s="1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G251" i="105" s="1"/>
  <c r="J251" i="105" s="1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K249" i="8"/>
  <c r="K250" i="8"/>
  <c r="F250" i="8"/>
  <c r="F251" i="8"/>
  <c r="G251" i="8" s="1"/>
  <c r="J251" i="8" s="1"/>
  <c r="F252" i="8"/>
  <c r="G252" i="8" s="1"/>
  <c r="E254" i="8"/>
  <c r="E253" i="8"/>
  <c r="E252" i="8"/>
  <c r="E251" i="8"/>
  <c r="G254" i="107"/>
  <c r="J254" i="107" s="1"/>
  <c r="G253" i="107"/>
  <c r="J253" i="107" s="1"/>
  <c r="G252" i="107"/>
  <c r="J252" i="107" s="1"/>
  <c r="G251" i="107"/>
  <c r="J251" i="107" s="1"/>
  <c r="G254" i="105"/>
  <c r="J254" i="105" s="1"/>
  <c r="G253" i="106" s="1"/>
  <c r="J253" i="106" s="1"/>
  <c r="G253" i="105"/>
  <c r="J253" i="105" s="1"/>
  <c r="G252" i="106" s="1"/>
  <c r="J252" i="106" s="1"/>
  <c r="G252" i="105"/>
  <c r="J252" i="105" s="1"/>
  <c r="G251" i="106" s="1"/>
  <c r="J251" i="106" s="1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6" i="104"/>
  <c r="E7" i="104"/>
  <c r="E8" i="104"/>
  <c r="E9" i="104"/>
  <c r="E10" i="104"/>
  <c r="E11" i="104"/>
  <c r="E12" i="104"/>
  <c r="E13" i="104"/>
  <c r="E14" i="104"/>
  <c r="E15" i="104"/>
  <c r="E16" i="104"/>
  <c r="E5" i="104"/>
  <c r="P173" i="103"/>
  <c r="P174" i="103"/>
  <c r="P175" i="103"/>
  <c r="P176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14" i="101"/>
  <c r="E15" i="101"/>
  <c r="E16" i="101"/>
  <c r="E17" i="101"/>
  <c r="E18" i="101"/>
  <c r="E19" i="101"/>
  <c r="E20" i="101"/>
  <c r="E21" i="101"/>
  <c r="E22" i="101"/>
  <c r="E23" i="101"/>
  <c r="E6" i="101"/>
  <c r="E7" i="101"/>
  <c r="E8" i="101"/>
  <c r="E9" i="101"/>
  <c r="E10" i="101"/>
  <c r="E11" i="101"/>
  <c r="E12" i="101"/>
  <c r="E13" i="101"/>
  <c r="E5" i="101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5" i="100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5" i="95"/>
  <c r="J255" i="8" l="1"/>
  <c r="J252" i="8"/>
  <c r="G253" i="8"/>
  <c r="J253" i="8" s="1"/>
  <c r="G254" i="8"/>
  <c r="J254" i="8" s="1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G241" i="94" s="1"/>
  <c r="J241" i="94" s="1"/>
  <c r="E242" i="94"/>
  <c r="G242" i="94" s="1"/>
  <c r="J242" i="94" s="1"/>
  <c r="E243" i="94"/>
  <c r="E244" i="94"/>
  <c r="E245" i="94"/>
  <c r="E246" i="94"/>
  <c r="E247" i="94"/>
  <c r="E248" i="94"/>
  <c r="E249" i="94"/>
  <c r="G249" i="94" s="1"/>
  <c r="J249" i="94" s="1"/>
  <c r="E250" i="94"/>
  <c r="G250" i="94" s="1"/>
  <c r="J250" i="94" s="1"/>
  <c r="E251" i="94"/>
  <c r="E252" i="94"/>
  <c r="E253" i="94"/>
  <c r="E254" i="94"/>
  <c r="E255" i="94"/>
  <c r="E256" i="94"/>
  <c r="E257" i="94"/>
  <c r="G257" i="94" s="1"/>
  <c r="J257" i="94" s="1"/>
  <c r="E258" i="94"/>
  <c r="G258" i="94" s="1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G258" i="93" s="1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5" i="93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G243" i="92" s="1"/>
  <c r="J243" i="92" s="1"/>
  <c r="G243" i="93" s="1"/>
  <c r="J243" i="93" s="1"/>
  <c r="E244" i="92"/>
  <c r="E245" i="92"/>
  <c r="E246" i="92"/>
  <c r="E247" i="92"/>
  <c r="E248" i="92"/>
  <c r="E249" i="92"/>
  <c r="E250" i="92"/>
  <c r="E251" i="92"/>
  <c r="G251" i="92" s="1"/>
  <c r="J251" i="92" s="1"/>
  <c r="G251" i="93" s="1"/>
  <c r="J251" i="93" s="1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5" i="92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P244" i="8" s="1"/>
  <c r="K245" i="8"/>
  <c r="P245" i="8" s="1"/>
  <c r="K246" i="8"/>
  <c r="K247" i="8"/>
  <c r="K248" i="8"/>
  <c r="P249" i="8"/>
  <c r="P250" i="8"/>
  <c r="P251" i="8"/>
  <c r="P252" i="8"/>
  <c r="P253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23" i="8"/>
  <c r="F24" i="8"/>
  <c r="F25" i="8"/>
  <c r="F26" i="8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F35" i="8"/>
  <c r="G35" i="8" s="1"/>
  <c r="F36" i="8"/>
  <c r="F37" i="8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F47" i="8"/>
  <c r="G47" i="8" s="1"/>
  <c r="F48" i="8"/>
  <c r="F49" i="8"/>
  <c r="F50" i="8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F61" i="8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F71" i="8"/>
  <c r="F72" i="8"/>
  <c r="F73" i="8"/>
  <c r="F74" i="8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F83" i="8"/>
  <c r="F84" i="8"/>
  <c r="F85" i="8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F95" i="8"/>
  <c r="F96" i="8"/>
  <c r="F97" i="8"/>
  <c r="G97" i="8" s="1"/>
  <c r="F98" i="8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F107" i="8"/>
  <c r="F108" i="8"/>
  <c r="F109" i="8"/>
  <c r="F110" i="8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F119" i="8"/>
  <c r="G119" i="8" s="1"/>
  <c r="F120" i="8"/>
  <c r="F121" i="8"/>
  <c r="F122" i="8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F131" i="8"/>
  <c r="F132" i="8"/>
  <c r="F133" i="8"/>
  <c r="F134" i="8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F143" i="8"/>
  <c r="F144" i="8"/>
  <c r="F145" i="8"/>
  <c r="F146" i="8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F156" i="8"/>
  <c r="F157" i="8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F168" i="8"/>
  <c r="F169" i="8"/>
  <c r="F170" i="8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F179" i="8"/>
  <c r="F180" i="8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F191" i="8"/>
  <c r="F192" i="8"/>
  <c r="F193" i="8"/>
  <c r="F194" i="8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F203" i="8"/>
  <c r="F204" i="8"/>
  <c r="F205" i="8"/>
  <c r="G205" i="8" s="1"/>
  <c r="F206" i="8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F215" i="8"/>
  <c r="F216" i="8"/>
  <c r="F217" i="8"/>
  <c r="F218" i="8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F227" i="8"/>
  <c r="F228" i="8"/>
  <c r="F229" i="8"/>
  <c r="F230" i="8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F239" i="8"/>
  <c r="F240" i="8"/>
  <c r="F241" i="8"/>
  <c r="F242" i="8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G256" i="8"/>
  <c r="G257" i="8"/>
  <c r="F258" i="8"/>
  <c r="G258" i="8" s="1"/>
  <c r="F6" i="8"/>
  <c r="G6" i="8" s="1"/>
  <c r="F7" i="8"/>
  <c r="F8" i="8"/>
  <c r="F9" i="8"/>
  <c r="F10" i="8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F19" i="8"/>
  <c r="F20" i="8"/>
  <c r="G20" i="8" s="1"/>
  <c r="F21" i="8"/>
  <c r="F22" i="8"/>
  <c r="G22" i="8" s="1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G245" i="91" s="1"/>
  <c r="J245" i="91" s="1"/>
  <c r="E246" i="91"/>
  <c r="G246" i="91" s="1"/>
  <c r="J246" i="91" s="1"/>
  <c r="E247" i="91"/>
  <c r="G247" i="91" s="1"/>
  <c r="J247" i="91" s="1"/>
  <c r="E248" i="91"/>
  <c r="E249" i="91"/>
  <c r="E250" i="91"/>
  <c r="E251" i="91"/>
  <c r="E252" i="91"/>
  <c r="E253" i="91"/>
  <c r="E254" i="91"/>
  <c r="E255" i="91"/>
  <c r="E256" i="91"/>
  <c r="E257" i="91"/>
  <c r="G257" i="91" s="1"/>
  <c r="J257" i="91" s="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G242" i="90" s="1"/>
  <c r="J242" i="90" s="1"/>
  <c r="E243" i="90"/>
  <c r="G243" i="90" s="1"/>
  <c r="J243" i="90" s="1"/>
  <c r="E244" i="90"/>
  <c r="G244" i="90" s="1"/>
  <c r="J244" i="90" s="1"/>
  <c r="E245" i="90"/>
  <c r="E246" i="90"/>
  <c r="E247" i="90"/>
  <c r="E248" i="90"/>
  <c r="E249" i="90"/>
  <c r="E250" i="90"/>
  <c r="E251" i="90"/>
  <c r="E252" i="90"/>
  <c r="E253" i="90"/>
  <c r="E254" i="90"/>
  <c r="G254" i="90" s="1"/>
  <c r="J254" i="90" s="1"/>
  <c r="E255" i="90"/>
  <c r="G255" i="90" s="1"/>
  <c r="J255" i="90" s="1"/>
  <c r="E256" i="90"/>
  <c r="G256" i="90" s="1"/>
  <c r="J256" i="90" s="1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5" i="90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G241" i="89" s="1"/>
  <c r="J241" i="89" s="1"/>
  <c r="E242" i="89"/>
  <c r="G242" i="89" s="1"/>
  <c r="J242" i="89" s="1"/>
  <c r="E243" i="89"/>
  <c r="G243" i="89" s="1"/>
  <c r="J243" i="89" s="1"/>
  <c r="E244" i="89"/>
  <c r="G244" i="89" s="1"/>
  <c r="J244" i="89" s="1"/>
  <c r="E245" i="89"/>
  <c r="E246" i="89"/>
  <c r="E247" i="89"/>
  <c r="E248" i="89"/>
  <c r="E249" i="89"/>
  <c r="E250" i="89"/>
  <c r="E251" i="89"/>
  <c r="E252" i="89"/>
  <c r="E253" i="89"/>
  <c r="G253" i="89" s="1"/>
  <c r="J253" i="89" s="1"/>
  <c r="E254" i="89"/>
  <c r="G254" i="89" s="1"/>
  <c r="J254" i="89" s="1"/>
  <c r="E255" i="89"/>
  <c r="G255" i="89" s="1"/>
  <c r="J255" i="89" s="1"/>
  <c r="E256" i="89"/>
  <c r="G256" i="89" s="1"/>
  <c r="J256" i="89" s="1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5" i="89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G240" i="88" s="1"/>
  <c r="E241" i="88"/>
  <c r="G241" i="88" s="1"/>
  <c r="J241" i="88" s="1"/>
  <c r="E242" i="88"/>
  <c r="G242" i="88" s="1"/>
  <c r="J242" i="88" s="1"/>
  <c r="E243" i="88"/>
  <c r="G243" i="88" s="1"/>
  <c r="J243" i="88" s="1"/>
  <c r="E244" i="88"/>
  <c r="E245" i="88"/>
  <c r="E246" i="88"/>
  <c r="E247" i="88"/>
  <c r="E248" i="88"/>
  <c r="G248" i="88" s="1"/>
  <c r="J248" i="88" s="1"/>
  <c r="E249" i="88"/>
  <c r="E250" i="88"/>
  <c r="G250" i="88" s="1"/>
  <c r="J250" i="88" s="1"/>
  <c r="E251" i="88"/>
  <c r="G251" i="88" s="1"/>
  <c r="J251" i="88" s="1"/>
  <c r="E252" i="88"/>
  <c r="G252" i="88" s="1"/>
  <c r="J252" i="88" s="1"/>
  <c r="E253" i="88"/>
  <c r="G253" i="88" s="1"/>
  <c r="J253" i="88" s="1"/>
  <c r="E254" i="88"/>
  <c r="G254" i="88" s="1"/>
  <c r="J254" i="88" s="1"/>
  <c r="E255" i="88"/>
  <c r="G255" i="88" s="1"/>
  <c r="J255" i="88" s="1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5" i="88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G244" i="87" s="1"/>
  <c r="J244" i="87" s="1"/>
  <c r="E245" i="87"/>
  <c r="G245" i="87" s="1"/>
  <c r="J245" i="87" s="1"/>
  <c r="E246" i="87"/>
  <c r="G246" i="87" s="1"/>
  <c r="J246" i="87" s="1"/>
  <c r="E247" i="87"/>
  <c r="G247" i="87" s="1"/>
  <c r="J247" i="87" s="1"/>
  <c r="E248" i="87"/>
  <c r="E249" i="87"/>
  <c r="E250" i="87"/>
  <c r="E251" i="87"/>
  <c r="E252" i="87"/>
  <c r="E253" i="87"/>
  <c r="E254" i="87"/>
  <c r="E255" i="87"/>
  <c r="E256" i="87"/>
  <c r="G256" i="87" s="1"/>
  <c r="J256" i="87" s="1"/>
  <c r="E257" i="87"/>
  <c r="G257" i="87" s="1"/>
  <c r="J257" i="87" s="1"/>
  <c r="E258" i="87"/>
  <c r="G258" i="87" s="1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G246" i="86" s="1"/>
  <c r="J246" i="86" s="1"/>
  <c r="E247" i="86"/>
  <c r="G247" i="86" s="1"/>
  <c r="J247" i="86" s="1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P94" i="84"/>
  <c r="E244" i="84"/>
  <c r="G244" i="84" s="1"/>
  <c r="J244" i="84" s="1"/>
  <c r="E245" i="84"/>
  <c r="G245" i="84" s="1"/>
  <c r="J245" i="84" s="1"/>
  <c r="E246" i="84"/>
  <c r="G246" i="84" s="1"/>
  <c r="J246" i="84" s="1"/>
  <c r="E247" i="84"/>
  <c r="G247" i="84" s="1"/>
  <c r="J247" i="84" s="1"/>
  <c r="E256" i="84"/>
  <c r="E257" i="84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G240" i="83" s="1"/>
  <c r="E241" i="83"/>
  <c r="G241" i="83" s="1"/>
  <c r="J241" i="83" s="1"/>
  <c r="E241" i="84" s="1"/>
  <c r="G241" i="84" s="1"/>
  <c r="J241" i="84" s="1"/>
  <c r="G241" i="85" s="1"/>
  <c r="J241" i="85" s="1"/>
  <c r="E242" i="83"/>
  <c r="G242" i="83" s="1"/>
  <c r="J242" i="83" s="1"/>
  <c r="E242" i="84" s="1"/>
  <c r="G242" i="84" s="1"/>
  <c r="J242" i="84" s="1"/>
  <c r="E243" i="83"/>
  <c r="G243" i="83" s="1"/>
  <c r="J243" i="83" s="1"/>
  <c r="E243" i="84" s="1"/>
  <c r="G243" i="84" s="1"/>
  <c r="J243" i="84" s="1"/>
  <c r="E244" i="83"/>
  <c r="G244" i="83" s="1"/>
  <c r="J244" i="83" s="1"/>
  <c r="E245" i="83"/>
  <c r="G245" i="83" s="1"/>
  <c r="J245" i="83" s="1"/>
  <c r="E246" i="83"/>
  <c r="G246" i="83" s="1"/>
  <c r="J246" i="83" s="1"/>
  <c r="E247" i="83"/>
  <c r="E248" i="83"/>
  <c r="E249" i="83"/>
  <c r="E250" i="83"/>
  <c r="G250" i="83" s="1"/>
  <c r="J250" i="83" s="1"/>
  <c r="E250" i="84" s="1"/>
  <c r="G250" i="84" s="1"/>
  <c r="J250" i="84" s="1"/>
  <c r="G250" i="85" s="1"/>
  <c r="J250" i="85" s="1"/>
  <c r="E251" i="83"/>
  <c r="G251" i="83" s="1"/>
  <c r="J251" i="83" s="1"/>
  <c r="E251" i="84" s="1"/>
  <c r="G251" i="84" s="1"/>
  <c r="J251" i="84" s="1"/>
  <c r="G251" i="85" s="1"/>
  <c r="J251" i="85" s="1"/>
  <c r="E252" i="83"/>
  <c r="G252" i="83" s="1"/>
  <c r="J252" i="83" s="1"/>
  <c r="E252" i="84" s="1"/>
  <c r="G252" i="84" s="1"/>
  <c r="J252" i="84" s="1"/>
  <c r="G252" i="85" s="1"/>
  <c r="J252" i="85" s="1"/>
  <c r="E253" i="83"/>
  <c r="G253" i="83" s="1"/>
  <c r="J253" i="83" s="1"/>
  <c r="E253" i="84" s="1"/>
  <c r="G253" i="84" s="1"/>
  <c r="J253" i="84" s="1"/>
  <c r="G253" i="85" s="1"/>
  <c r="J253" i="85" s="1"/>
  <c r="E254" i="83"/>
  <c r="G254" i="83" s="1"/>
  <c r="J254" i="83" s="1"/>
  <c r="E254" i="84" s="1"/>
  <c r="G254" i="84" s="1"/>
  <c r="J254" i="84" s="1"/>
  <c r="E255" i="83"/>
  <c r="G255" i="83" s="1"/>
  <c r="J255" i="83" s="1"/>
  <c r="E255" i="84" s="1"/>
  <c r="G255" i="84" s="1"/>
  <c r="J255" i="84" s="1"/>
  <c r="E256" i="83"/>
  <c r="G256" i="83" s="1"/>
  <c r="J256" i="83" s="1"/>
  <c r="E257" i="83"/>
  <c r="G257" i="83" s="1"/>
  <c r="J257" i="83" s="1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5" i="83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G241" i="82" s="1"/>
  <c r="J241" i="82" s="1"/>
  <c r="E242" i="82"/>
  <c r="G242" i="82" s="1"/>
  <c r="J242" i="82" s="1"/>
  <c r="E243" i="82"/>
  <c r="G243" i="82" s="1"/>
  <c r="J243" i="82" s="1"/>
  <c r="E244" i="82"/>
  <c r="G244" i="82" s="1"/>
  <c r="J244" i="82" s="1"/>
  <c r="E245" i="82"/>
  <c r="G245" i="82" s="1"/>
  <c r="J245" i="82" s="1"/>
  <c r="E246" i="82"/>
  <c r="E247" i="82"/>
  <c r="E248" i="82"/>
  <c r="E249" i="82"/>
  <c r="E250" i="82"/>
  <c r="E251" i="82"/>
  <c r="E252" i="82"/>
  <c r="E253" i="82"/>
  <c r="G253" i="82" s="1"/>
  <c r="J253" i="82" s="1"/>
  <c r="E254" i="82"/>
  <c r="G254" i="82" s="1"/>
  <c r="J254" i="82" s="1"/>
  <c r="E255" i="82"/>
  <c r="G255" i="82" s="1"/>
  <c r="J255" i="82" s="1"/>
  <c r="E256" i="82"/>
  <c r="G256" i="82" s="1"/>
  <c r="J256" i="82" s="1"/>
  <c r="E257" i="82"/>
  <c r="G257" i="82" s="1"/>
  <c r="J257" i="82" s="1"/>
  <c r="E6" i="82"/>
  <c r="E7" i="82"/>
  <c r="E8" i="82"/>
  <c r="E9" i="82"/>
  <c r="E10" i="82"/>
  <c r="E11" i="82"/>
  <c r="E12" i="82"/>
  <c r="E13" i="82"/>
  <c r="E14" i="82"/>
  <c r="E15" i="82"/>
  <c r="E16" i="82"/>
  <c r="E17" i="82"/>
  <c r="E5" i="82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G241" i="80" s="1"/>
  <c r="J241" i="80" s="1"/>
  <c r="E241" i="81" s="1"/>
  <c r="G241" i="81" s="1"/>
  <c r="J241" i="81" s="1"/>
  <c r="E242" i="80"/>
  <c r="E243" i="80"/>
  <c r="E244" i="80"/>
  <c r="E245" i="80"/>
  <c r="E246" i="80"/>
  <c r="E247" i="80"/>
  <c r="E248" i="80"/>
  <c r="E249" i="80"/>
  <c r="G249" i="80" s="1"/>
  <c r="J249" i="80" s="1"/>
  <c r="E249" i="81" s="1"/>
  <c r="G249" i="81" s="1"/>
  <c r="J249" i="81" s="1"/>
  <c r="E250" i="80"/>
  <c r="E251" i="80"/>
  <c r="E252" i="80"/>
  <c r="E253" i="80"/>
  <c r="E254" i="80"/>
  <c r="E255" i="80"/>
  <c r="E256" i="80"/>
  <c r="E257" i="80"/>
  <c r="G257" i="80" s="1"/>
  <c r="J257" i="80" s="1"/>
  <c r="E257" i="81" s="1"/>
  <c r="G257" i="81" s="1"/>
  <c r="J257" i="81" s="1"/>
  <c r="E6" i="80"/>
  <c r="E7" i="80"/>
  <c r="E8" i="80"/>
  <c r="E9" i="80"/>
  <c r="E10" i="80"/>
  <c r="E11" i="80"/>
  <c r="E12" i="80"/>
  <c r="E13" i="80"/>
  <c r="E14" i="80"/>
  <c r="E15" i="80"/>
  <c r="E16" i="80"/>
  <c r="E17" i="80"/>
  <c r="E5" i="80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G241" i="79" s="1"/>
  <c r="J241" i="79" s="1"/>
  <c r="E242" i="79"/>
  <c r="E243" i="79"/>
  <c r="E244" i="79"/>
  <c r="E245" i="79"/>
  <c r="E246" i="79"/>
  <c r="E247" i="79"/>
  <c r="E248" i="79"/>
  <c r="E249" i="79"/>
  <c r="G249" i="79" s="1"/>
  <c r="J249" i="79" s="1"/>
  <c r="E250" i="79"/>
  <c r="E251" i="79"/>
  <c r="E252" i="79"/>
  <c r="E253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5" i="79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6" i="78"/>
  <c r="E247" i="78"/>
  <c r="E248" i="78"/>
  <c r="E249" i="78"/>
  <c r="G249" i="78" s="1"/>
  <c r="J249" i="78" s="1"/>
  <c r="E250" i="78"/>
  <c r="E251" i="78"/>
  <c r="E252" i="78"/>
  <c r="E253" i="78"/>
  <c r="E254" i="78"/>
  <c r="E255" i="78"/>
  <c r="E256" i="78"/>
  <c r="E257" i="78"/>
  <c r="G257" i="78" s="1"/>
  <c r="J257" i="78" s="1"/>
  <c r="E6" i="78"/>
  <c r="E7" i="78"/>
  <c r="E8" i="78"/>
  <c r="E9" i="78"/>
  <c r="E10" i="78"/>
  <c r="E11" i="78"/>
  <c r="E12" i="78"/>
  <c r="E13" i="78"/>
  <c r="E14" i="78"/>
  <c r="E15" i="78"/>
  <c r="E16" i="78"/>
  <c r="E17" i="78"/>
  <c r="E5" i="78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G243" i="77" s="1"/>
  <c r="J243" i="77" s="1"/>
  <c r="E244" i="77"/>
  <c r="E246" i="77"/>
  <c r="E247" i="77"/>
  <c r="E248" i="77"/>
  <c r="E249" i="77"/>
  <c r="E250" i="77"/>
  <c r="E251" i="77"/>
  <c r="G251" i="77" s="1"/>
  <c r="J251" i="77" s="1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5" i="77"/>
  <c r="N267" i="106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M238" i="95"/>
  <c r="P238" i="95" s="1"/>
  <c r="M239" i="95"/>
  <c r="M240" i="95"/>
  <c r="M241" i="95"/>
  <c r="M242" i="95"/>
  <c r="P242" i="95" s="1"/>
  <c r="M243" i="95"/>
  <c r="M244" i="95"/>
  <c r="P244" i="95" s="1"/>
  <c r="M245" i="95"/>
  <c r="M246" i="95"/>
  <c r="P246" i="95" s="1"/>
  <c r="M247" i="95"/>
  <c r="M248" i="95"/>
  <c r="M249" i="95"/>
  <c r="P249" i="95" s="1"/>
  <c r="M250" i="95"/>
  <c r="P250" i="95" s="1"/>
  <c r="M251" i="95"/>
  <c r="P251" i="95" s="1"/>
  <c r="M252" i="95"/>
  <c r="M253" i="95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J248" i="83"/>
  <c r="E248" i="84" s="1"/>
  <c r="G248" i="84" s="1"/>
  <c r="J248" i="84" s="1"/>
  <c r="J247" i="88"/>
  <c r="J247" i="89"/>
  <c r="J252" i="89"/>
  <c r="G240" i="80"/>
  <c r="G242" i="80"/>
  <c r="J242" i="80" s="1"/>
  <c r="E242" i="81" s="1"/>
  <c r="G242" i="81" s="1"/>
  <c r="J242" i="81" s="1"/>
  <c r="G243" i="80"/>
  <c r="J243" i="80" s="1"/>
  <c r="E243" i="81" s="1"/>
  <c r="G243" i="81" s="1"/>
  <c r="J243" i="81" s="1"/>
  <c r="G244" i="80"/>
  <c r="J244" i="80" s="1"/>
  <c r="E244" i="81" s="1"/>
  <c r="G244" i="81" s="1"/>
  <c r="J244" i="81" s="1"/>
  <c r="G245" i="80"/>
  <c r="J245" i="80" s="1"/>
  <c r="E245" i="81" s="1"/>
  <c r="G245" i="81" s="1"/>
  <c r="J245" i="81" s="1"/>
  <c r="G246" i="80"/>
  <c r="J246" i="80" s="1"/>
  <c r="E246" i="81" s="1"/>
  <c r="G246" i="81" s="1"/>
  <c r="J246" i="81" s="1"/>
  <c r="G247" i="80"/>
  <c r="J247" i="80" s="1"/>
  <c r="E247" i="81" s="1"/>
  <c r="G247" i="81" s="1"/>
  <c r="J247" i="81" s="1"/>
  <c r="G248" i="80"/>
  <c r="J248" i="80" s="1"/>
  <c r="E248" i="81" s="1"/>
  <c r="G248" i="81" s="1"/>
  <c r="J248" i="81" s="1"/>
  <c r="G250" i="80"/>
  <c r="J250" i="80" s="1"/>
  <c r="E250" i="81" s="1"/>
  <c r="G250" i="81" s="1"/>
  <c r="J250" i="81" s="1"/>
  <c r="G251" i="80"/>
  <c r="J251" i="80" s="1"/>
  <c r="E251" i="81" s="1"/>
  <c r="G251" i="81" s="1"/>
  <c r="J251" i="81" s="1"/>
  <c r="G252" i="80"/>
  <c r="J252" i="80" s="1"/>
  <c r="E252" i="81" s="1"/>
  <c r="G252" i="81" s="1"/>
  <c r="J252" i="81" s="1"/>
  <c r="G253" i="80"/>
  <c r="J253" i="80" s="1"/>
  <c r="E253" i="81" s="1"/>
  <c r="G253" i="81" s="1"/>
  <c r="J253" i="81" s="1"/>
  <c r="G254" i="80"/>
  <c r="J254" i="80" s="1"/>
  <c r="E254" i="81" s="1"/>
  <c r="G254" i="81" s="1"/>
  <c r="J254" i="81" s="1"/>
  <c r="G255" i="80"/>
  <c r="J255" i="80" s="1"/>
  <c r="E255" i="81" s="1"/>
  <c r="G255" i="81" s="1"/>
  <c r="J255" i="81" s="1"/>
  <c r="G256" i="80"/>
  <c r="J256" i="80" s="1"/>
  <c r="E256" i="81" s="1"/>
  <c r="G256" i="81" s="1"/>
  <c r="J256" i="81" s="1"/>
  <c r="G258" i="80"/>
  <c r="G240" i="82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8" i="82"/>
  <c r="G247" i="83"/>
  <c r="J247" i="83" s="1"/>
  <c r="G248" i="83"/>
  <c r="G249" i="83"/>
  <c r="J249" i="83" s="1"/>
  <c r="E249" i="84" s="1"/>
  <c r="G249" i="84" s="1"/>
  <c r="J249" i="84" s="1"/>
  <c r="G258" i="83"/>
  <c r="G256" i="84"/>
  <c r="J256" i="84" s="1"/>
  <c r="G257" i="84"/>
  <c r="J257" i="84" s="1"/>
  <c r="G258" i="84"/>
  <c r="G240" i="86"/>
  <c r="G241" i="86"/>
  <c r="J241" i="86" s="1"/>
  <c r="G242" i="86"/>
  <c r="J242" i="86" s="1"/>
  <c r="G243" i="86"/>
  <c r="J243" i="86" s="1"/>
  <c r="G244" i="86"/>
  <c r="J244" i="86" s="1"/>
  <c r="G245" i="86"/>
  <c r="J245" i="86" s="1"/>
  <c r="G248" i="86"/>
  <c r="J248" i="86" s="1"/>
  <c r="G249" i="86"/>
  <c r="J249" i="86" s="1"/>
  <c r="G250" i="86"/>
  <c r="J250" i="86" s="1"/>
  <c r="G251" i="86"/>
  <c r="J251" i="86" s="1"/>
  <c r="G252" i="86"/>
  <c r="J252" i="86" s="1"/>
  <c r="G253" i="86"/>
  <c r="J253" i="86" s="1"/>
  <c r="G254" i="86"/>
  <c r="J254" i="86" s="1"/>
  <c r="G255" i="86"/>
  <c r="J255" i="86" s="1"/>
  <c r="G256" i="86"/>
  <c r="J256" i="86" s="1"/>
  <c r="G257" i="86"/>
  <c r="J257" i="86" s="1"/>
  <c r="G258" i="86"/>
  <c r="G240" i="87"/>
  <c r="G241" i="87"/>
  <c r="J241" i="87" s="1"/>
  <c r="G242" i="87"/>
  <c r="J242" i="87" s="1"/>
  <c r="G243" i="87"/>
  <c r="J243" i="87" s="1"/>
  <c r="G248" i="87"/>
  <c r="J248" i="87" s="1"/>
  <c r="G249" i="87"/>
  <c r="J249" i="87" s="1"/>
  <c r="G250" i="87"/>
  <c r="J250" i="87" s="1"/>
  <c r="G251" i="87"/>
  <c r="J251" i="87" s="1"/>
  <c r="G252" i="87"/>
  <c r="J252" i="87" s="1"/>
  <c r="G253" i="87"/>
  <c r="J253" i="87" s="1"/>
  <c r="G254" i="87"/>
  <c r="J254" i="87" s="1"/>
  <c r="G255" i="87"/>
  <c r="J255" i="87" s="1"/>
  <c r="G244" i="88"/>
  <c r="J244" i="88" s="1"/>
  <c r="G245" i="88"/>
  <c r="J245" i="88" s="1"/>
  <c r="G246" i="88"/>
  <c r="J246" i="88" s="1"/>
  <c r="G247" i="88"/>
  <c r="G249" i="88"/>
  <c r="J249" i="88" s="1"/>
  <c r="G256" i="88"/>
  <c r="J256" i="88" s="1"/>
  <c r="G257" i="88"/>
  <c r="J257" i="88" s="1"/>
  <c r="G258" i="88"/>
  <c r="G240" i="89"/>
  <c r="G245" i="89"/>
  <c r="J245" i="89" s="1"/>
  <c r="G246" i="89"/>
  <c r="J246" i="89" s="1"/>
  <c r="G247" i="89"/>
  <c r="G248" i="89"/>
  <c r="J248" i="89" s="1"/>
  <c r="G249" i="89"/>
  <c r="J249" i="89" s="1"/>
  <c r="G250" i="89"/>
  <c r="J250" i="89" s="1"/>
  <c r="G251" i="89"/>
  <c r="J251" i="89" s="1"/>
  <c r="G252" i="89"/>
  <c r="G257" i="89"/>
  <c r="J257" i="89" s="1"/>
  <c r="G258" i="89"/>
  <c r="G240" i="90"/>
  <c r="G241" i="90"/>
  <c r="J241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1" i="90"/>
  <c r="J251" i="90" s="1"/>
  <c r="G252" i="90"/>
  <c r="J252" i="90" s="1"/>
  <c r="G253" i="90"/>
  <c r="J253" i="90" s="1"/>
  <c r="G257" i="90"/>
  <c r="J257" i="90" s="1"/>
  <c r="G258" i="90"/>
  <c r="G240" i="91"/>
  <c r="G241" i="91"/>
  <c r="J241" i="91" s="1"/>
  <c r="G242" i="91"/>
  <c r="J242" i="91" s="1"/>
  <c r="G243" i="91"/>
  <c r="J243" i="91" s="1"/>
  <c r="G244" i="91"/>
  <c r="J244" i="91" s="1"/>
  <c r="G248" i="91"/>
  <c r="J248" i="91" s="1"/>
  <c r="G249" i="91"/>
  <c r="J249" i="91" s="1"/>
  <c r="G250" i="91"/>
  <c r="J250" i="91" s="1"/>
  <c r="G251" i="91"/>
  <c r="J251" i="91" s="1"/>
  <c r="G252" i="91"/>
  <c r="J252" i="91" s="1"/>
  <c r="G253" i="91"/>
  <c r="J253" i="91" s="1"/>
  <c r="G254" i="91"/>
  <c r="J254" i="91" s="1"/>
  <c r="G255" i="91"/>
  <c r="J255" i="91" s="1"/>
  <c r="G256" i="91"/>
  <c r="J256" i="91" s="1"/>
  <c r="G258" i="91"/>
  <c r="G240" i="92"/>
  <c r="G241" i="92"/>
  <c r="J241" i="92" s="1"/>
  <c r="G241" i="93" s="1"/>
  <c r="J241" i="93" s="1"/>
  <c r="G242" i="92"/>
  <c r="J242" i="92" s="1"/>
  <c r="G244" i="92"/>
  <c r="J244" i="92" s="1"/>
  <c r="G244" i="93" s="1"/>
  <c r="J244" i="93" s="1"/>
  <c r="G245" i="92"/>
  <c r="J245" i="92" s="1"/>
  <c r="G245" i="93" s="1"/>
  <c r="J245" i="93" s="1"/>
  <c r="G246" i="92"/>
  <c r="J246" i="92" s="1"/>
  <c r="G246" i="93" s="1"/>
  <c r="J246" i="93" s="1"/>
  <c r="G247" i="92"/>
  <c r="J247" i="92" s="1"/>
  <c r="G247" i="93" s="1"/>
  <c r="J247" i="93" s="1"/>
  <c r="G248" i="92"/>
  <c r="J248" i="92" s="1"/>
  <c r="G248" i="93" s="1"/>
  <c r="J248" i="93" s="1"/>
  <c r="G249" i="92"/>
  <c r="J249" i="92" s="1"/>
  <c r="G249" i="93" s="1"/>
  <c r="J249" i="93" s="1"/>
  <c r="G250" i="92"/>
  <c r="J250" i="92" s="1"/>
  <c r="G252" i="92"/>
  <c r="J252" i="92" s="1"/>
  <c r="G252" i="93" s="1"/>
  <c r="J252" i="93" s="1"/>
  <c r="G253" i="92"/>
  <c r="J253" i="92" s="1"/>
  <c r="G253" i="93" s="1"/>
  <c r="J253" i="93" s="1"/>
  <c r="G254" i="92"/>
  <c r="J254" i="92" s="1"/>
  <c r="G254" i="93" s="1"/>
  <c r="J254" i="93" s="1"/>
  <c r="G255" i="92"/>
  <c r="J255" i="92" s="1"/>
  <c r="G255" i="93" s="1"/>
  <c r="J255" i="93" s="1"/>
  <c r="G256" i="92"/>
  <c r="J256" i="92" s="1"/>
  <c r="G256" i="93" s="1"/>
  <c r="J256" i="93" s="1"/>
  <c r="G257" i="92"/>
  <c r="J257" i="92" s="1"/>
  <c r="G257" i="93" s="1"/>
  <c r="J257" i="93" s="1"/>
  <c r="G258" i="92"/>
  <c r="G240" i="94"/>
  <c r="G243" i="94"/>
  <c r="J243" i="94" s="1"/>
  <c r="G244" i="94"/>
  <c r="J244" i="94" s="1"/>
  <c r="G245" i="94"/>
  <c r="J245" i="94" s="1"/>
  <c r="G246" i="94"/>
  <c r="J246" i="94" s="1"/>
  <c r="G247" i="94"/>
  <c r="J247" i="94" s="1"/>
  <c r="G248" i="94"/>
  <c r="J248" i="94" s="1"/>
  <c r="G251" i="94"/>
  <c r="J251" i="94" s="1"/>
  <c r="G252" i="94"/>
  <c r="J252" i="94" s="1"/>
  <c r="G253" i="94"/>
  <c r="J253" i="94" s="1"/>
  <c r="G254" i="94"/>
  <c r="J254" i="94" s="1"/>
  <c r="G255" i="94"/>
  <c r="J255" i="94" s="1"/>
  <c r="G256" i="94"/>
  <c r="J256" i="94" s="1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53" i="95"/>
  <c r="J253" i="95" s="1"/>
  <c r="G254" i="95"/>
  <c r="J254" i="95" s="1"/>
  <c r="G255" i="95"/>
  <c r="J255" i="95" s="1"/>
  <c r="G256" i="95"/>
  <c r="J256" i="95" s="1"/>
  <c r="G257" i="95"/>
  <c r="J257" i="95" s="1"/>
  <c r="G258" i="95"/>
  <c r="J258" i="95" s="1"/>
  <c r="G240" i="96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3" i="96"/>
  <c r="J253" i="96" s="1"/>
  <c r="G254" i="96"/>
  <c r="J254" i="96" s="1"/>
  <c r="G255" i="96"/>
  <c r="J255" i="96" s="1"/>
  <c r="G256" i="96"/>
  <c r="J256" i="96" s="1"/>
  <c r="G257" i="96"/>
  <c r="J257" i="96" s="1"/>
  <c r="G258" i="96"/>
  <c r="G240" i="97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G240" i="98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2" i="98"/>
  <c r="J252" i="98" s="1"/>
  <c r="G253" i="98"/>
  <c r="J253" i="98" s="1"/>
  <c r="G254" i="98"/>
  <c r="J254" i="98" s="1"/>
  <c r="G255" i="98"/>
  <c r="J255" i="98" s="1"/>
  <c r="G256" i="98"/>
  <c r="J256" i="98" s="1"/>
  <c r="G257" i="98"/>
  <c r="J257" i="98" s="1"/>
  <c r="G258" i="98"/>
  <c r="G240" i="99"/>
  <c r="G241" i="99"/>
  <c r="J241" i="99" s="1"/>
  <c r="G242" i="99"/>
  <c r="J242" i="99" s="1"/>
  <c r="G242" i="100" s="1"/>
  <c r="J242" i="100" s="1"/>
  <c r="G242" i="101" s="1"/>
  <c r="J242" i="101" s="1"/>
  <c r="G243" i="99"/>
  <c r="J243" i="99" s="1"/>
  <c r="G243" i="100" s="1"/>
  <c r="J243" i="100" s="1"/>
  <c r="G243" i="101" s="1"/>
  <c r="J243" i="101" s="1"/>
  <c r="G244" i="99"/>
  <c r="J244" i="99" s="1"/>
  <c r="G244" i="100" s="1"/>
  <c r="J244" i="100" s="1"/>
  <c r="G244" i="101" s="1"/>
  <c r="J244" i="101" s="1"/>
  <c r="G245" i="99"/>
  <c r="J245" i="99" s="1"/>
  <c r="G246" i="99"/>
  <c r="J246" i="99" s="1"/>
  <c r="G247" i="99"/>
  <c r="J247" i="99" s="1"/>
  <c r="G248" i="99"/>
  <c r="J248" i="99" s="1"/>
  <c r="G248" i="100" s="1"/>
  <c r="J248" i="100" s="1"/>
  <c r="G248" i="101" s="1"/>
  <c r="J248" i="101" s="1"/>
  <c r="G249" i="99"/>
  <c r="J249" i="99" s="1"/>
  <c r="G249" i="100" s="1"/>
  <c r="J249" i="100" s="1"/>
  <c r="G249" i="101" s="1"/>
  <c r="J249" i="101" s="1"/>
  <c r="G250" i="99"/>
  <c r="J250" i="99" s="1"/>
  <c r="G250" i="100" s="1"/>
  <c r="J250" i="100" s="1"/>
  <c r="G250" i="101" s="1"/>
  <c r="J250" i="101" s="1"/>
  <c r="G251" i="99"/>
  <c r="J251" i="99" s="1"/>
  <c r="G251" i="100" s="1"/>
  <c r="J251" i="100" s="1"/>
  <c r="G251" i="101" s="1"/>
  <c r="J251" i="101" s="1"/>
  <c r="G252" i="99"/>
  <c r="J252" i="99" s="1"/>
  <c r="G253" i="99"/>
  <c r="J253" i="99" s="1"/>
  <c r="G253" i="100" s="1"/>
  <c r="J253" i="100" s="1"/>
  <c r="G253" i="101" s="1"/>
  <c r="J253" i="101" s="1"/>
  <c r="G254" i="99"/>
  <c r="J254" i="99" s="1"/>
  <c r="G255" i="99"/>
  <c r="J255" i="99" s="1"/>
  <c r="G256" i="99"/>
  <c r="J256" i="99" s="1"/>
  <c r="G256" i="100" s="1"/>
  <c r="J256" i="100" s="1"/>
  <c r="G256" i="101" s="1"/>
  <c r="J256" i="101" s="1"/>
  <c r="G257" i="99"/>
  <c r="J257" i="99" s="1"/>
  <c r="G257" i="100" s="1"/>
  <c r="J257" i="100" s="1"/>
  <c r="G257" i="101" s="1"/>
  <c r="J257" i="101" s="1"/>
  <c r="G258" i="99"/>
  <c r="G241" i="100"/>
  <c r="J241" i="100" s="1"/>
  <c r="G241" i="101" s="1"/>
  <c r="J241" i="101" s="1"/>
  <c r="G245" i="100"/>
  <c r="J245" i="100" s="1"/>
  <c r="G245" i="101" s="1"/>
  <c r="J245" i="101" s="1"/>
  <c r="G246" i="100"/>
  <c r="J246" i="100" s="1"/>
  <c r="G247" i="100"/>
  <c r="J247" i="100" s="1"/>
  <c r="G247" i="101" s="1"/>
  <c r="J247" i="101" s="1"/>
  <c r="G252" i="100"/>
  <c r="J252" i="100" s="1"/>
  <c r="G254" i="100"/>
  <c r="J254" i="100" s="1"/>
  <c r="G254" i="101" s="1"/>
  <c r="J254" i="101" s="1"/>
  <c r="G255" i="100"/>
  <c r="J255" i="100" s="1"/>
  <c r="G255" i="101" s="1"/>
  <c r="J255" i="101" s="1"/>
  <c r="G258" i="100"/>
  <c r="G246" i="101"/>
  <c r="J246" i="101" s="1"/>
  <c r="G252" i="101"/>
  <c r="J252" i="101" s="1"/>
  <c r="G258" i="101"/>
  <c r="G240" i="102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8" i="102"/>
  <c r="G240" i="103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50" i="103"/>
  <c r="J250" i="103" s="1"/>
  <c r="G256" i="103"/>
  <c r="J256" i="103" s="1"/>
  <c r="G257" i="103"/>
  <c r="J257" i="103" s="1"/>
  <c r="G258" i="103"/>
  <c r="G240" i="104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G251" i="104"/>
  <c r="J251" i="104" s="1"/>
  <c r="G252" i="104"/>
  <c r="J252" i="104" s="1"/>
  <c r="G253" i="104"/>
  <c r="J253" i="104" s="1"/>
  <c r="G254" i="104"/>
  <c r="J254" i="104" s="1"/>
  <c r="G255" i="104"/>
  <c r="J255" i="104" s="1"/>
  <c r="G256" i="104"/>
  <c r="J256" i="104" s="1"/>
  <c r="G257" i="104"/>
  <c r="J257" i="104" s="1"/>
  <c r="G258" i="104"/>
  <c r="G240" i="105"/>
  <c r="G241" i="105"/>
  <c r="J241" i="105" s="1"/>
  <c r="G242" i="105"/>
  <c r="J242" i="105" s="1"/>
  <c r="G243" i="105"/>
  <c r="J243" i="105" s="1"/>
  <c r="G242" i="106" s="1"/>
  <c r="J242" i="106" s="1"/>
  <c r="G244" i="105"/>
  <c r="J244" i="105" s="1"/>
  <c r="G245" i="105"/>
  <c r="J245" i="105" s="1"/>
  <c r="G244" i="106" s="1"/>
  <c r="J244" i="106" s="1"/>
  <c r="G246" i="105"/>
  <c r="J246" i="105" s="1"/>
  <c r="G245" i="106" s="1"/>
  <c r="J245" i="106" s="1"/>
  <c r="G247" i="105"/>
  <c r="J247" i="105" s="1"/>
  <c r="G248" i="105"/>
  <c r="J248" i="105" s="1"/>
  <c r="G247" i="106" s="1"/>
  <c r="J247" i="106" s="1"/>
  <c r="G249" i="105"/>
  <c r="J249" i="105" s="1"/>
  <c r="G250" i="105"/>
  <c r="J250" i="105" s="1"/>
  <c r="G255" i="105"/>
  <c r="J255" i="105" s="1"/>
  <c r="G254" i="106" s="1"/>
  <c r="J254" i="106" s="1"/>
  <c r="G256" i="105"/>
  <c r="J256" i="105" s="1"/>
  <c r="G257" i="105"/>
  <c r="J257" i="105" s="1"/>
  <c r="G256" i="106" s="1"/>
  <c r="J256" i="106" s="1"/>
  <c r="G258" i="105"/>
  <c r="G240" i="106"/>
  <c r="G241" i="106"/>
  <c r="J241" i="106" s="1"/>
  <c r="G243" i="106"/>
  <c r="J243" i="106" s="1"/>
  <c r="G246" i="106"/>
  <c r="J246" i="106" s="1"/>
  <c r="G248" i="106"/>
  <c r="J248" i="106" s="1"/>
  <c r="G249" i="106"/>
  <c r="J249" i="106" s="1"/>
  <c r="G250" i="106"/>
  <c r="J250" i="106" s="1"/>
  <c r="G255" i="106"/>
  <c r="J255" i="106" s="1"/>
  <c r="G240" i="107"/>
  <c r="G241" i="107"/>
  <c r="J241" i="107" s="1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G247" i="107"/>
  <c r="J247" i="107" s="1"/>
  <c r="G248" i="107"/>
  <c r="J248" i="107" s="1"/>
  <c r="G249" i="107"/>
  <c r="J249" i="107" s="1"/>
  <c r="G250" i="107"/>
  <c r="J250" i="107" s="1"/>
  <c r="G257" i="107"/>
  <c r="J257" i="107" s="1"/>
  <c r="G258" i="107"/>
  <c r="G240" i="79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50" i="79"/>
  <c r="J250" i="79" s="1"/>
  <c r="G251" i="79"/>
  <c r="J251" i="79" s="1"/>
  <c r="G252" i="79"/>
  <c r="J252" i="79" s="1"/>
  <c r="G253" i="79"/>
  <c r="J253" i="79" s="1"/>
  <c r="G254" i="79"/>
  <c r="J254" i="79" s="1"/>
  <c r="G255" i="79"/>
  <c r="J255" i="79" s="1"/>
  <c r="G256" i="79"/>
  <c r="J256" i="79" s="1"/>
  <c r="G257" i="79"/>
  <c r="J257" i="79" s="1"/>
  <c r="G258" i="79"/>
  <c r="G242" i="78"/>
  <c r="J242" i="78" s="1"/>
  <c r="G243" i="78"/>
  <c r="J243" i="78" s="1"/>
  <c r="G244" i="78"/>
  <c r="J244" i="78" s="1"/>
  <c r="G246" i="78"/>
  <c r="J246" i="78" s="1"/>
  <c r="G247" i="78"/>
  <c r="J247" i="78" s="1"/>
  <c r="G248" i="78"/>
  <c r="J248" i="78" s="1"/>
  <c r="G250" i="78"/>
  <c r="J250" i="78" s="1"/>
  <c r="G251" i="78"/>
  <c r="J251" i="78" s="1"/>
  <c r="G252" i="78"/>
  <c r="J252" i="78" s="1"/>
  <c r="G253" i="78"/>
  <c r="J253" i="78" s="1"/>
  <c r="G254" i="78"/>
  <c r="J254" i="78" s="1"/>
  <c r="G255" i="78"/>
  <c r="J255" i="78" s="1"/>
  <c r="G256" i="78"/>
  <c r="J256" i="78" s="1"/>
  <c r="G242" i="77"/>
  <c r="G244" i="77"/>
  <c r="J244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2" i="77"/>
  <c r="J252" i="77" s="1"/>
  <c r="G253" i="77"/>
  <c r="J253" i="77" s="1"/>
  <c r="G254" i="77"/>
  <c r="J254" i="77" s="1"/>
  <c r="G255" i="77"/>
  <c r="G256" i="77"/>
  <c r="J239" i="74"/>
  <c r="J240" i="74"/>
  <c r="J241" i="74"/>
  <c r="J242" i="74"/>
  <c r="J243" i="74"/>
  <c r="J244" i="74"/>
  <c r="J246" i="74"/>
  <c r="J247" i="74"/>
  <c r="J248" i="74"/>
  <c r="J250" i="74"/>
  <c r="J251" i="74"/>
  <c r="J252" i="74"/>
  <c r="J253" i="74"/>
  <c r="J254" i="74"/>
  <c r="J255" i="74"/>
  <c r="J256" i="74"/>
  <c r="J257" i="74"/>
  <c r="G239" i="74"/>
  <c r="G240" i="74"/>
  <c r="G241" i="74"/>
  <c r="G242" i="74"/>
  <c r="G243" i="74"/>
  <c r="G244" i="74"/>
  <c r="G245" i="74"/>
  <c r="J245" i="74" s="1"/>
  <c r="G246" i="74"/>
  <c r="G247" i="74"/>
  <c r="G248" i="74"/>
  <c r="G249" i="74"/>
  <c r="J249" i="74" s="1"/>
  <c r="G250" i="74"/>
  <c r="G251" i="74"/>
  <c r="G252" i="74"/>
  <c r="G253" i="74"/>
  <c r="P94" i="106"/>
  <c r="P94" i="105"/>
  <c r="P94" i="104"/>
  <c r="P94" i="102"/>
  <c r="P94" i="99"/>
  <c r="P94" i="101"/>
  <c r="M94" i="103"/>
  <c r="P94" i="103" s="1"/>
  <c r="F259" i="8"/>
  <c r="H259" i="8"/>
  <c r="I259" i="8"/>
  <c r="K259" i="8"/>
  <c r="P259" i="8" s="1"/>
  <c r="R257" i="74"/>
  <c r="M257" i="74"/>
  <c r="P257" i="74" s="1"/>
  <c r="G257" i="74"/>
  <c r="R257" i="77"/>
  <c r="M257" i="77"/>
  <c r="P257" i="77" s="1"/>
  <c r="G257" i="77"/>
  <c r="J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R252" i="92"/>
  <c r="M252" i="92"/>
  <c r="P252" i="92" s="1"/>
  <c r="R251" i="92"/>
  <c r="M251" i="92"/>
  <c r="R250" i="92"/>
  <c r="M250" i="92"/>
  <c r="R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R245" i="92"/>
  <c r="M245" i="92"/>
  <c r="R244" i="92"/>
  <c r="M244" i="92"/>
  <c r="P244" i="92" s="1"/>
  <c r="R243" i="92"/>
  <c r="M243" i="92"/>
  <c r="R242" i="92"/>
  <c r="M242" i="92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P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R241" i="92"/>
  <c r="M241" i="92"/>
  <c r="R240" i="92"/>
  <c r="M240" i="92"/>
  <c r="R239" i="92"/>
  <c r="M239" i="92"/>
  <c r="R238" i="92"/>
  <c r="M238" i="92"/>
  <c r="R237" i="92"/>
  <c r="M237" i="92"/>
  <c r="R236" i="92"/>
  <c r="M236" i="92"/>
  <c r="P236" i="92" s="1"/>
  <c r="R235" i="92"/>
  <c r="M235" i="92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P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M94" i="8" l="1"/>
  <c r="J7" i="8"/>
  <c r="J228" i="8"/>
  <c r="J204" i="8"/>
  <c r="J156" i="8"/>
  <c r="J132" i="8"/>
  <c r="J227" i="8"/>
  <c r="J131" i="8"/>
  <c r="J107" i="8"/>
  <c r="J8" i="8"/>
  <c r="J157" i="8"/>
  <c r="J133" i="8"/>
  <c r="J61" i="8"/>
  <c r="J37" i="8"/>
  <c r="J250" i="8"/>
  <c r="J242" i="8"/>
  <c r="J226" i="8"/>
  <c r="J218" i="8"/>
  <c r="J202" i="8"/>
  <c r="J194" i="8"/>
  <c r="J178" i="8"/>
  <c r="J130" i="8"/>
  <c r="J122" i="8"/>
  <c r="J98" i="8"/>
  <c r="J82" i="8"/>
  <c r="J34" i="8"/>
  <c r="J74" i="8"/>
  <c r="G242" i="93"/>
  <c r="J242" i="93" s="1"/>
  <c r="G250" i="93"/>
  <c r="J250" i="93" s="1"/>
  <c r="G61" i="8"/>
  <c r="J143" i="8"/>
  <c r="J9" i="8"/>
  <c r="J25" i="8"/>
  <c r="G143" i="8"/>
  <c r="M236" i="8"/>
  <c r="G107" i="8"/>
  <c r="J181" i="8"/>
  <c r="G242" i="8"/>
  <c r="G82" i="8"/>
  <c r="G178" i="8"/>
  <c r="J241" i="8"/>
  <c r="J217" i="8"/>
  <c r="J169" i="8"/>
  <c r="J121" i="8"/>
  <c r="J49" i="8"/>
  <c r="J19" i="8"/>
  <c r="J240" i="8"/>
  <c r="J216" i="8"/>
  <c r="J192" i="8"/>
  <c r="J96" i="8"/>
  <c r="J72" i="8"/>
  <c r="J48" i="8"/>
  <c r="J24" i="8"/>
  <c r="J166" i="8"/>
  <c r="P242" i="92"/>
  <c r="M242" i="8"/>
  <c r="G168" i="8"/>
  <c r="J168" i="8"/>
  <c r="J144" i="8"/>
  <c r="G144" i="8"/>
  <c r="J120" i="8"/>
  <c r="G120" i="8"/>
  <c r="G241" i="8"/>
  <c r="G192" i="8"/>
  <c r="G25" i="8"/>
  <c r="J256" i="8"/>
  <c r="J248" i="8"/>
  <c r="J232" i="8"/>
  <c r="J224" i="8"/>
  <c r="J208" i="8"/>
  <c r="J200" i="8"/>
  <c r="J184" i="8"/>
  <c r="J176" i="8"/>
  <c r="J160" i="8"/>
  <c r="J152" i="8"/>
  <c r="J136" i="8"/>
  <c r="J128" i="8"/>
  <c r="J104" i="8"/>
  <c r="J88" i="8"/>
  <c r="J80" i="8"/>
  <c r="J64" i="8"/>
  <c r="J56" i="8"/>
  <c r="P102" i="92"/>
  <c r="M102" i="8"/>
  <c r="P253" i="92"/>
  <c r="M253" i="8"/>
  <c r="P243" i="92"/>
  <c r="M243" i="8"/>
  <c r="P250" i="92"/>
  <c r="M250" i="8"/>
  <c r="P88" i="92"/>
  <c r="M88" i="8"/>
  <c r="J18" i="8"/>
  <c r="J10" i="8"/>
  <c r="G10" i="8"/>
  <c r="J239" i="8"/>
  <c r="J215" i="8"/>
  <c r="J191" i="8"/>
  <c r="J167" i="8"/>
  <c r="J95" i="8"/>
  <c r="G95" i="8"/>
  <c r="G71" i="8"/>
  <c r="J71" i="8"/>
  <c r="J23" i="8"/>
  <c r="G23" i="8"/>
  <c r="G9" i="8"/>
  <c r="G240" i="8"/>
  <c r="G228" i="8"/>
  <c r="G218" i="8"/>
  <c r="G191" i="8"/>
  <c r="P174" i="92"/>
  <c r="M174" i="8"/>
  <c r="P240" i="92"/>
  <c r="M240" i="8"/>
  <c r="P237" i="92"/>
  <c r="M237" i="8"/>
  <c r="P241" i="92"/>
  <c r="M241" i="8"/>
  <c r="J238" i="8"/>
  <c r="G238" i="8"/>
  <c r="J230" i="8"/>
  <c r="G230" i="8"/>
  <c r="J214" i="8"/>
  <c r="G214" i="8"/>
  <c r="J206" i="8"/>
  <c r="G206" i="8"/>
  <c r="J190" i="8"/>
  <c r="J182" i="8"/>
  <c r="J158" i="8"/>
  <c r="G142" i="8"/>
  <c r="J142" i="8"/>
  <c r="G134" i="8"/>
  <c r="J134" i="8"/>
  <c r="G118" i="8"/>
  <c r="J118" i="8"/>
  <c r="G110" i="8"/>
  <c r="J110" i="8"/>
  <c r="J94" i="8"/>
  <c r="J86" i="8"/>
  <c r="J70" i="8"/>
  <c r="J46" i="8"/>
  <c r="G24" i="8"/>
  <c r="G8" i="8"/>
  <c r="G250" i="8"/>
  <c r="G239" i="8"/>
  <c r="G227" i="8"/>
  <c r="G217" i="8"/>
  <c r="G204" i="8"/>
  <c r="G190" i="8"/>
  <c r="G157" i="8"/>
  <c r="G122" i="8"/>
  <c r="G98" i="8"/>
  <c r="J119" i="8"/>
  <c r="P251" i="92"/>
  <c r="M251" i="8"/>
  <c r="J229" i="8"/>
  <c r="G229" i="8"/>
  <c r="G109" i="8"/>
  <c r="J109" i="8"/>
  <c r="J85" i="8"/>
  <c r="G85" i="8"/>
  <c r="G7" i="8"/>
  <c r="G226" i="8"/>
  <c r="G216" i="8"/>
  <c r="G202" i="8"/>
  <c r="G156" i="8"/>
  <c r="G121" i="8"/>
  <c r="G96" i="8"/>
  <c r="G72" i="8"/>
  <c r="J97" i="8"/>
  <c r="J145" i="8"/>
  <c r="G145" i="8"/>
  <c r="P238" i="92"/>
  <c r="M238" i="8"/>
  <c r="P247" i="92"/>
  <c r="M247" i="8"/>
  <c r="G180" i="8"/>
  <c r="J180" i="8"/>
  <c r="G108" i="8"/>
  <c r="J108" i="8"/>
  <c r="J84" i="8"/>
  <c r="G84" i="8"/>
  <c r="J60" i="8"/>
  <c r="G60" i="8"/>
  <c r="J36" i="8"/>
  <c r="G36" i="8"/>
  <c r="G19" i="8"/>
  <c r="G215" i="8"/>
  <c r="G169" i="8"/>
  <c r="G94" i="8"/>
  <c r="G70" i="8"/>
  <c r="P249" i="92"/>
  <c r="M249" i="8"/>
  <c r="P87" i="92"/>
  <c r="M87" i="8"/>
  <c r="P245" i="92"/>
  <c r="M245" i="8"/>
  <c r="P257" i="92"/>
  <c r="M257" i="8"/>
  <c r="G203" i="8"/>
  <c r="J203" i="8"/>
  <c r="G179" i="8"/>
  <c r="J179" i="8"/>
  <c r="J155" i="8"/>
  <c r="G155" i="8"/>
  <c r="J83" i="8"/>
  <c r="G83" i="8"/>
  <c r="G167" i="8"/>
  <c r="G132" i="8"/>
  <c r="G37" i="8"/>
  <c r="J38" i="8"/>
  <c r="M252" i="8"/>
  <c r="P246" i="92"/>
  <c r="M246" i="8"/>
  <c r="G193" i="8"/>
  <c r="J193" i="8"/>
  <c r="G73" i="8"/>
  <c r="J73" i="8"/>
  <c r="P235" i="92"/>
  <c r="M235" i="8"/>
  <c r="P239" i="92"/>
  <c r="M239" i="8"/>
  <c r="J21" i="8"/>
  <c r="G21" i="8"/>
  <c r="G170" i="8"/>
  <c r="J170" i="8"/>
  <c r="J146" i="8"/>
  <c r="G146" i="8"/>
  <c r="G106" i="8"/>
  <c r="J106" i="8"/>
  <c r="J50" i="8"/>
  <c r="G50" i="8"/>
  <c r="G26" i="8"/>
  <c r="J26" i="8"/>
  <c r="G130" i="8"/>
  <c r="G34" i="8"/>
  <c r="M244" i="8"/>
  <c r="J247" i="8"/>
  <c r="J231" i="8"/>
  <c r="J223" i="8"/>
  <c r="J207" i="8"/>
  <c r="J199" i="8"/>
  <c r="J183" i="8"/>
  <c r="J159" i="8"/>
  <c r="J151" i="8"/>
  <c r="J135" i="8"/>
  <c r="J127" i="8"/>
  <c r="J111" i="8"/>
  <c r="J103" i="8"/>
  <c r="J79" i="8"/>
  <c r="J63" i="8"/>
  <c r="J55" i="8"/>
  <c r="J17" i="8"/>
  <c r="J246" i="8"/>
  <c r="J222" i="8"/>
  <c r="J198" i="8"/>
  <c r="J150" i="8"/>
  <c r="J126" i="8"/>
  <c r="J102" i="8"/>
  <c r="J78" i="8"/>
  <c r="J62" i="8"/>
  <c r="J54" i="8"/>
  <c r="J30" i="8"/>
  <c r="J16" i="8"/>
  <c r="J221" i="8"/>
  <c r="J213" i="8"/>
  <c r="J205" i="8"/>
  <c r="J197" i="8"/>
  <c r="J189" i="8"/>
  <c r="J173" i="8"/>
  <c r="J165" i="8"/>
  <c r="J149" i="8"/>
  <c r="J141" i="8"/>
  <c r="J125" i="8"/>
  <c r="J117" i="8"/>
  <c r="J101" i="8"/>
  <c r="J93" i="8"/>
  <c r="J69" i="8"/>
  <c r="J53" i="8"/>
  <c r="J45" i="8"/>
  <c r="J29" i="8"/>
  <c r="J220" i="8"/>
  <c r="J212" i="8"/>
  <c r="J188" i="8"/>
  <c r="J172" i="8"/>
  <c r="J164" i="8"/>
  <c r="J148" i="8"/>
  <c r="J140" i="8"/>
  <c r="J124" i="8"/>
  <c r="J116" i="8"/>
  <c r="J100" i="8"/>
  <c r="J92" i="8"/>
  <c r="J76" i="8"/>
  <c r="J68" i="8"/>
  <c r="J52" i="8"/>
  <c r="J44" i="8"/>
  <c r="J14" i="8"/>
  <c r="J235" i="8"/>
  <c r="J219" i="8"/>
  <c r="J211" i="8"/>
  <c r="J187" i="8"/>
  <c r="J171" i="8"/>
  <c r="J147" i="8"/>
  <c r="J139" i="8"/>
  <c r="J123" i="8"/>
  <c r="J91" i="8"/>
  <c r="J75" i="8"/>
  <c r="J67" i="8"/>
  <c r="J59" i="8"/>
  <c r="J51" i="8"/>
  <c r="J43" i="8"/>
  <c r="J27" i="8"/>
  <c r="J13" i="8"/>
  <c r="J258" i="8"/>
  <c r="J234" i="8"/>
  <c r="J210" i="8"/>
  <c r="J186" i="8"/>
  <c r="J162" i="8"/>
  <c r="J138" i="8"/>
  <c r="J114" i="8"/>
  <c r="J90" i="8"/>
  <c r="J66" i="8"/>
  <c r="J42" i="8"/>
  <c r="J20" i="8"/>
  <c r="J12" i="8"/>
  <c r="J257" i="8"/>
  <c r="J233" i="8"/>
  <c r="J225" i="8"/>
  <c r="J209" i="8"/>
  <c r="J201" i="8"/>
  <c r="J185" i="8"/>
  <c r="J177" i="8"/>
  <c r="J161" i="8"/>
  <c r="J153" i="8"/>
  <c r="J137" i="8"/>
  <c r="J129" i="8"/>
  <c r="J113" i="8"/>
  <c r="J105" i="8"/>
  <c r="J89" i="8"/>
  <c r="J81" i="8"/>
  <c r="J41" i="8"/>
  <c r="J33" i="8"/>
  <c r="J47" i="8"/>
  <c r="J99" i="8"/>
  <c r="G194" i="8"/>
  <c r="J154" i="8"/>
  <c r="G74" i="8"/>
  <c r="J65" i="8"/>
  <c r="J196" i="8"/>
  <c r="J195" i="8"/>
  <c r="J31" i="8"/>
  <c r="J11" i="8"/>
  <c r="J35" i="8"/>
  <c r="J6" i="8"/>
  <c r="J22" i="8"/>
  <c r="J28" i="8"/>
  <c r="G133" i="8"/>
  <c r="J40" i="8"/>
  <c r="J39" i="8"/>
  <c r="G46" i="8"/>
  <c r="J175" i="8"/>
  <c r="G131" i="8"/>
  <c r="J115" i="8"/>
  <c r="J57" i="8"/>
  <c r="J15" i="8"/>
  <c r="J112" i="8"/>
  <c r="G49" i="8"/>
  <c r="G48" i="8"/>
  <c r="J77" i="8"/>
  <c r="J32" i="8"/>
  <c r="J58" i="8"/>
  <c r="G18" i="8"/>
  <c r="J163" i="8"/>
  <c r="J249" i="8"/>
  <c r="J237" i="8"/>
  <c r="J236" i="8"/>
  <c r="J174" i="8"/>
  <c r="J245" i="8"/>
  <c r="P246" i="8"/>
  <c r="J244" i="8"/>
  <c r="P235" i="8"/>
  <c r="P247" i="8"/>
  <c r="J243" i="8"/>
  <c r="J87" i="8"/>
  <c r="P102" i="8"/>
  <c r="P257" i="8"/>
  <c r="G247" i="85"/>
  <c r="J247" i="85" s="1"/>
  <c r="G255" i="85"/>
  <c r="J255" i="85" s="1"/>
  <c r="G243" i="85"/>
  <c r="J243" i="85" s="1"/>
  <c r="G246" i="85"/>
  <c r="J246" i="85" s="1"/>
  <c r="G257" i="85"/>
  <c r="J257" i="85" s="1"/>
  <c r="G254" i="85"/>
  <c r="J254" i="85" s="1"/>
  <c r="G242" i="85"/>
  <c r="J242" i="85" s="1"/>
  <c r="G245" i="85"/>
  <c r="J245" i="85" s="1"/>
  <c r="G256" i="85"/>
  <c r="J256" i="85" s="1"/>
  <c r="G244" i="85"/>
  <c r="J244" i="85" s="1"/>
  <c r="G249" i="85"/>
  <c r="J249" i="85" s="1"/>
  <c r="G248" i="85"/>
  <c r="J248" i="85" s="1"/>
  <c r="E245" i="77"/>
  <c r="G245" i="77" s="1"/>
  <c r="J245" i="77" s="1"/>
  <c r="E245" i="78" s="1"/>
  <c r="G245" i="78" s="1"/>
  <c r="J245" i="78" s="1"/>
  <c r="M259" i="8"/>
  <c r="E259" i="8"/>
  <c r="J259" i="8" s="1"/>
  <c r="G259" i="8"/>
  <c r="P237" i="82"/>
  <c r="P87" i="77"/>
  <c r="P241" i="78"/>
  <c r="P242" i="77"/>
  <c r="P238" i="77"/>
  <c r="J242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M175" i="103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M207" i="92"/>
  <c r="M189" i="92"/>
  <c r="M188" i="92"/>
  <c r="M187" i="92"/>
  <c r="M105" i="92"/>
  <c r="M104" i="92"/>
  <c r="M103" i="92"/>
  <c r="M82" i="92"/>
  <c r="M173" i="92"/>
  <c r="M258" i="92"/>
  <c r="M256" i="92"/>
  <c r="M255" i="92"/>
  <c r="M254" i="92"/>
  <c r="M248" i="92"/>
  <c r="M234" i="92"/>
  <c r="M233" i="92"/>
  <c r="M232" i="92"/>
  <c r="M231" i="92"/>
  <c r="M230" i="92"/>
  <c r="M229" i="92"/>
  <c r="M228" i="92"/>
  <c r="M227" i="92"/>
  <c r="M226" i="92"/>
  <c r="M225" i="92"/>
  <c r="M224" i="92"/>
  <c r="M223" i="92"/>
  <c r="M222" i="92"/>
  <c r="M221" i="92"/>
  <c r="M220" i="92"/>
  <c r="M219" i="92"/>
  <c r="M218" i="92"/>
  <c r="M217" i="92"/>
  <c r="M216" i="92"/>
  <c r="M215" i="92"/>
  <c r="M214" i="92"/>
  <c r="M213" i="92"/>
  <c r="M212" i="92"/>
  <c r="M211" i="92"/>
  <c r="M210" i="92"/>
  <c r="M209" i="92"/>
  <c r="M208" i="92"/>
  <c r="M206" i="92"/>
  <c r="M205" i="92"/>
  <c r="M204" i="92"/>
  <c r="M203" i="92"/>
  <c r="M202" i="92"/>
  <c r="M201" i="92"/>
  <c r="M200" i="92"/>
  <c r="M199" i="92"/>
  <c r="M198" i="92"/>
  <c r="M197" i="92"/>
  <c r="M196" i="92"/>
  <c r="M195" i="92"/>
  <c r="M194" i="92"/>
  <c r="M193" i="92"/>
  <c r="M192" i="92"/>
  <c r="M191" i="92"/>
  <c r="M190" i="92"/>
  <c r="M186" i="92"/>
  <c r="M185" i="92"/>
  <c r="M184" i="92"/>
  <c r="M183" i="92"/>
  <c r="M182" i="92"/>
  <c r="M181" i="92"/>
  <c r="M180" i="92"/>
  <c r="M179" i="92"/>
  <c r="M178" i="92"/>
  <c r="M177" i="92"/>
  <c r="M176" i="92"/>
  <c r="M175" i="92"/>
  <c r="M172" i="92"/>
  <c r="M171" i="92"/>
  <c r="M170" i="92"/>
  <c r="M169" i="92"/>
  <c r="M168" i="92"/>
  <c r="M167" i="92"/>
  <c r="M166" i="92"/>
  <c r="M165" i="92"/>
  <c r="M164" i="92"/>
  <c r="M163" i="92"/>
  <c r="M162" i="92"/>
  <c r="M161" i="92"/>
  <c r="M160" i="92"/>
  <c r="M159" i="92"/>
  <c r="M158" i="92"/>
  <c r="M157" i="92"/>
  <c r="M156" i="92"/>
  <c r="M155" i="92"/>
  <c r="M154" i="92"/>
  <c r="M153" i="92"/>
  <c r="M152" i="92"/>
  <c r="M151" i="92"/>
  <c r="M150" i="92"/>
  <c r="M149" i="92"/>
  <c r="M148" i="92"/>
  <c r="M147" i="92"/>
  <c r="M146" i="92"/>
  <c r="M145" i="92"/>
  <c r="M144" i="92"/>
  <c r="M143" i="92"/>
  <c r="M142" i="92"/>
  <c r="M141" i="92"/>
  <c r="M140" i="92"/>
  <c r="M139" i="92"/>
  <c r="M138" i="92"/>
  <c r="M137" i="92"/>
  <c r="M136" i="92"/>
  <c r="M135" i="92"/>
  <c r="M134" i="92"/>
  <c r="M133" i="92"/>
  <c r="M132" i="92"/>
  <c r="M131" i="92"/>
  <c r="M130" i="92"/>
  <c r="M129" i="92"/>
  <c r="M128" i="92"/>
  <c r="M127" i="92"/>
  <c r="M126" i="92"/>
  <c r="M125" i="92"/>
  <c r="M124" i="92"/>
  <c r="M123" i="92"/>
  <c r="M122" i="92"/>
  <c r="M121" i="92"/>
  <c r="M120" i="92"/>
  <c r="M119" i="92"/>
  <c r="M118" i="92"/>
  <c r="M117" i="92"/>
  <c r="M116" i="92"/>
  <c r="M115" i="92"/>
  <c r="M114" i="92"/>
  <c r="M113" i="92"/>
  <c r="M112" i="92"/>
  <c r="M111" i="92"/>
  <c r="M110" i="92"/>
  <c r="M109" i="92"/>
  <c r="M108" i="92"/>
  <c r="M107" i="92"/>
  <c r="M106" i="92"/>
  <c r="M101" i="92"/>
  <c r="M100" i="92"/>
  <c r="M99" i="92"/>
  <c r="M98" i="92"/>
  <c r="M97" i="92"/>
  <c r="M96" i="92"/>
  <c r="M95" i="92"/>
  <c r="M93" i="92"/>
  <c r="M92" i="92"/>
  <c r="M91" i="92"/>
  <c r="M90" i="92"/>
  <c r="M89" i="92"/>
  <c r="M86" i="92"/>
  <c r="M85" i="92"/>
  <c r="M84" i="92"/>
  <c r="M83" i="92"/>
  <c r="M81" i="92"/>
  <c r="M80" i="92"/>
  <c r="M79" i="92"/>
  <c r="M78" i="92"/>
  <c r="M77" i="92"/>
  <c r="M75" i="92"/>
  <c r="M74" i="92"/>
  <c r="M73" i="92"/>
  <c r="M72" i="92"/>
  <c r="M71" i="92"/>
  <c r="M70" i="92"/>
  <c r="M69" i="92"/>
  <c r="M68" i="92"/>
  <c r="M67" i="92"/>
  <c r="M66" i="92"/>
  <c r="M65" i="92"/>
  <c r="M64" i="92"/>
  <c r="M63" i="92"/>
  <c r="M62" i="92"/>
  <c r="M61" i="92"/>
  <c r="M60" i="92"/>
  <c r="M59" i="92"/>
  <c r="M58" i="92"/>
  <c r="M57" i="92"/>
  <c r="M56" i="92"/>
  <c r="M55" i="92"/>
  <c r="M54" i="92"/>
  <c r="M53" i="92"/>
  <c r="M52" i="92"/>
  <c r="M51" i="92"/>
  <c r="M50" i="92"/>
  <c r="M49" i="92"/>
  <c r="M48" i="92"/>
  <c r="M47" i="92"/>
  <c r="M46" i="92"/>
  <c r="M45" i="92"/>
  <c r="M44" i="92"/>
  <c r="M43" i="92"/>
  <c r="M42" i="92"/>
  <c r="M41" i="92"/>
  <c r="M40" i="92"/>
  <c r="M39" i="92"/>
  <c r="M38" i="92"/>
  <c r="M37" i="92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9" i="92" l="1"/>
  <c r="M49" i="8"/>
  <c r="P106" i="92"/>
  <c r="M106" i="8"/>
  <c r="P146" i="92"/>
  <c r="M146" i="8"/>
  <c r="P191" i="92"/>
  <c r="M191" i="8"/>
  <c r="P224" i="92"/>
  <c r="M224" i="8"/>
  <c r="P10" i="92"/>
  <c r="M10" i="8"/>
  <c r="P26" i="92"/>
  <c r="M26" i="8"/>
  <c r="P34" i="92"/>
  <c r="M34" i="8"/>
  <c r="P42" i="92"/>
  <c r="M42" i="8"/>
  <c r="P50" i="92"/>
  <c r="M50" i="8"/>
  <c r="P58" i="92"/>
  <c r="M58" i="8"/>
  <c r="P66" i="92"/>
  <c r="M66" i="8"/>
  <c r="P84" i="92"/>
  <c r="M84" i="8"/>
  <c r="P95" i="92"/>
  <c r="M95" i="8"/>
  <c r="P107" i="92"/>
  <c r="M107" i="8"/>
  <c r="P123" i="92"/>
  <c r="M123" i="8"/>
  <c r="P131" i="92"/>
  <c r="M131" i="8"/>
  <c r="P139" i="92"/>
  <c r="M139" i="8"/>
  <c r="P147" i="92"/>
  <c r="M147" i="8"/>
  <c r="P155" i="92"/>
  <c r="M155" i="8"/>
  <c r="P163" i="92"/>
  <c r="M163" i="8"/>
  <c r="P171" i="92"/>
  <c r="M171" i="8"/>
  <c r="P181" i="92"/>
  <c r="M181" i="8"/>
  <c r="P192" i="92"/>
  <c r="M192" i="8"/>
  <c r="P200" i="92"/>
  <c r="M200" i="8"/>
  <c r="P209" i="92"/>
  <c r="M209" i="8"/>
  <c r="P217" i="92"/>
  <c r="M217" i="8"/>
  <c r="P225" i="92"/>
  <c r="M225" i="8"/>
  <c r="P233" i="92"/>
  <c r="M233" i="8"/>
  <c r="P82" i="92"/>
  <c r="M82" i="8"/>
  <c r="P76" i="92"/>
  <c r="M76" i="8"/>
  <c r="P41" i="92"/>
  <c r="M41" i="8"/>
  <c r="P93" i="92"/>
  <c r="M93" i="8"/>
  <c r="P154" i="92"/>
  <c r="M154" i="8"/>
  <c r="P208" i="92"/>
  <c r="M208" i="8"/>
  <c r="P19" i="92"/>
  <c r="M19" i="8"/>
  <c r="P27" i="92"/>
  <c r="M27" i="8"/>
  <c r="P43" i="92"/>
  <c r="M43" i="8"/>
  <c r="P51" i="92"/>
  <c r="M51" i="8"/>
  <c r="P67" i="92"/>
  <c r="M67" i="8"/>
  <c r="P75" i="92"/>
  <c r="M75" i="8"/>
  <c r="P85" i="92"/>
  <c r="M85" i="8"/>
  <c r="P96" i="92"/>
  <c r="M96" i="8"/>
  <c r="P108" i="92"/>
  <c r="M108" i="8"/>
  <c r="P116" i="92"/>
  <c r="M116" i="8"/>
  <c r="P124" i="92"/>
  <c r="M124" i="8"/>
  <c r="P132" i="92"/>
  <c r="M132" i="8"/>
  <c r="P140" i="92"/>
  <c r="M140" i="8"/>
  <c r="P148" i="92"/>
  <c r="M148" i="8"/>
  <c r="P156" i="92"/>
  <c r="M156" i="8"/>
  <c r="P164" i="92"/>
  <c r="M164" i="8"/>
  <c r="P172" i="92"/>
  <c r="M172" i="8"/>
  <c r="P182" i="92"/>
  <c r="M182" i="8"/>
  <c r="P193" i="92"/>
  <c r="M193" i="8"/>
  <c r="P201" i="92"/>
  <c r="M201" i="8"/>
  <c r="P210" i="92"/>
  <c r="M210" i="8"/>
  <c r="P218" i="92"/>
  <c r="M218" i="8"/>
  <c r="P226" i="92"/>
  <c r="M226" i="8"/>
  <c r="P234" i="92"/>
  <c r="M234" i="8"/>
  <c r="P103" i="92"/>
  <c r="M103" i="8"/>
  <c r="P9" i="92"/>
  <c r="M9" i="8"/>
  <c r="P57" i="92"/>
  <c r="M57" i="8"/>
  <c r="P122" i="92"/>
  <c r="M122" i="8"/>
  <c r="P170" i="92"/>
  <c r="M170" i="8"/>
  <c r="P216" i="92"/>
  <c r="M216" i="8"/>
  <c r="P12" i="92"/>
  <c r="M12" i="8"/>
  <c r="P28" i="92"/>
  <c r="M28" i="8"/>
  <c r="P36" i="92"/>
  <c r="M36" i="8"/>
  <c r="P44" i="92"/>
  <c r="M44" i="8"/>
  <c r="P52" i="92"/>
  <c r="M52" i="8"/>
  <c r="P60" i="92"/>
  <c r="M60" i="8"/>
  <c r="P68" i="92"/>
  <c r="M68" i="8"/>
  <c r="P86" i="92"/>
  <c r="M86" i="8"/>
  <c r="P97" i="92"/>
  <c r="M97" i="8"/>
  <c r="P109" i="92"/>
  <c r="M109" i="8"/>
  <c r="P117" i="92"/>
  <c r="M117" i="8"/>
  <c r="P125" i="92"/>
  <c r="M125" i="8"/>
  <c r="P141" i="92"/>
  <c r="M141" i="8"/>
  <c r="P149" i="92"/>
  <c r="M149" i="8"/>
  <c r="P157" i="92"/>
  <c r="M157" i="8"/>
  <c r="P165" i="92"/>
  <c r="M165" i="8"/>
  <c r="P183" i="92"/>
  <c r="M183" i="8"/>
  <c r="P194" i="92"/>
  <c r="M194" i="8"/>
  <c r="P202" i="92"/>
  <c r="M202" i="8"/>
  <c r="P211" i="92"/>
  <c r="M211" i="8"/>
  <c r="P219" i="92"/>
  <c r="M219" i="8"/>
  <c r="P227" i="92"/>
  <c r="M227" i="8"/>
  <c r="P248" i="92"/>
  <c r="M248" i="8"/>
  <c r="P104" i="92"/>
  <c r="M104" i="8"/>
  <c r="P13" i="92"/>
  <c r="M13" i="8"/>
  <c r="P21" i="92"/>
  <c r="M21" i="8"/>
  <c r="P29" i="92"/>
  <c r="M29" i="8"/>
  <c r="P37" i="92"/>
  <c r="M37" i="8"/>
  <c r="P45" i="92"/>
  <c r="M45" i="8"/>
  <c r="P53" i="92"/>
  <c r="M53" i="8"/>
  <c r="P61" i="92"/>
  <c r="M61" i="8"/>
  <c r="P69" i="92"/>
  <c r="M69" i="8"/>
  <c r="P78" i="92"/>
  <c r="M78" i="8"/>
  <c r="P89" i="92"/>
  <c r="M89" i="8"/>
  <c r="P98" i="92"/>
  <c r="M98" i="8"/>
  <c r="P110" i="92"/>
  <c r="M110" i="8"/>
  <c r="P118" i="92"/>
  <c r="M118" i="8"/>
  <c r="P126" i="92"/>
  <c r="M126" i="8"/>
  <c r="P134" i="92"/>
  <c r="M134" i="8"/>
  <c r="P142" i="92"/>
  <c r="M142" i="8"/>
  <c r="P150" i="92"/>
  <c r="M150" i="8"/>
  <c r="P158" i="92"/>
  <c r="M158" i="8"/>
  <c r="P166" i="92"/>
  <c r="M166" i="8"/>
  <c r="P176" i="92"/>
  <c r="M176" i="8"/>
  <c r="P184" i="92"/>
  <c r="M184" i="8"/>
  <c r="P203" i="92"/>
  <c r="M203" i="8"/>
  <c r="P212" i="92"/>
  <c r="M212" i="8"/>
  <c r="P220" i="92"/>
  <c r="M220" i="8"/>
  <c r="P228" i="92"/>
  <c r="M228" i="8"/>
  <c r="P254" i="92"/>
  <c r="M254" i="8"/>
  <c r="P105" i="92"/>
  <c r="M105" i="8"/>
  <c r="P17" i="92"/>
  <c r="M17" i="8"/>
  <c r="P114" i="92"/>
  <c r="M114" i="8"/>
  <c r="P162" i="92"/>
  <c r="M162" i="8"/>
  <c r="P232" i="92"/>
  <c r="M232" i="8"/>
  <c r="P14" i="92"/>
  <c r="M14" i="8"/>
  <c r="P30" i="92"/>
  <c r="M30" i="8"/>
  <c r="P38" i="92"/>
  <c r="M38" i="8"/>
  <c r="P46" i="92"/>
  <c r="M46" i="8"/>
  <c r="P54" i="92"/>
  <c r="M54" i="8"/>
  <c r="P70" i="92"/>
  <c r="M70" i="8"/>
  <c r="P79" i="92"/>
  <c r="M79" i="8"/>
  <c r="P90" i="92"/>
  <c r="M90" i="8"/>
  <c r="P111" i="92"/>
  <c r="M111" i="8"/>
  <c r="P119" i="92"/>
  <c r="M119" i="8"/>
  <c r="P127" i="92"/>
  <c r="M127" i="8"/>
  <c r="P135" i="92"/>
  <c r="M135" i="8"/>
  <c r="P143" i="92"/>
  <c r="M143" i="8"/>
  <c r="P151" i="92"/>
  <c r="M151" i="8"/>
  <c r="P159" i="92"/>
  <c r="M159" i="8"/>
  <c r="P167" i="92"/>
  <c r="M167" i="8"/>
  <c r="P177" i="92"/>
  <c r="M177" i="8"/>
  <c r="P204" i="92"/>
  <c r="M204" i="8"/>
  <c r="P213" i="92"/>
  <c r="M213" i="8"/>
  <c r="P221" i="92"/>
  <c r="M221" i="8"/>
  <c r="P229" i="92"/>
  <c r="M229" i="8"/>
  <c r="P255" i="92"/>
  <c r="M255" i="8"/>
  <c r="P187" i="92"/>
  <c r="M187" i="8"/>
  <c r="P33" i="92"/>
  <c r="M33" i="8"/>
  <c r="P73" i="92"/>
  <c r="M73" i="8"/>
  <c r="P130" i="92"/>
  <c r="M130" i="8"/>
  <c r="P180" i="92"/>
  <c r="M180" i="8"/>
  <c r="P207" i="92"/>
  <c r="M207" i="8"/>
  <c r="P7" i="92"/>
  <c r="M7" i="8"/>
  <c r="P15" i="92"/>
  <c r="M15" i="8"/>
  <c r="P23" i="92"/>
  <c r="M23" i="8"/>
  <c r="P39" i="92"/>
  <c r="M39" i="8"/>
  <c r="P47" i="92"/>
  <c r="M47" i="8"/>
  <c r="P55" i="92"/>
  <c r="M55" i="8"/>
  <c r="P63" i="92"/>
  <c r="M63" i="8"/>
  <c r="P71" i="92"/>
  <c r="M71" i="8"/>
  <c r="P91" i="92"/>
  <c r="M91" i="8"/>
  <c r="P100" i="92"/>
  <c r="M100" i="8"/>
  <c r="P112" i="92"/>
  <c r="M112" i="8"/>
  <c r="P120" i="92"/>
  <c r="M120" i="8"/>
  <c r="P128" i="92"/>
  <c r="M128" i="8"/>
  <c r="P136" i="92"/>
  <c r="M136" i="8"/>
  <c r="P144" i="92"/>
  <c r="M144" i="8"/>
  <c r="P152" i="92"/>
  <c r="M152" i="8"/>
  <c r="P160" i="92"/>
  <c r="M160" i="8"/>
  <c r="P168" i="92"/>
  <c r="M168" i="8"/>
  <c r="P178" i="92"/>
  <c r="M178" i="8"/>
  <c r="P186" i="92"/>
  <c r="M186" i="8"/>
  <c r="P197" i="92"/>
  <c r="M197" i="8"/>
  <c r="P214" i="92"/>
  <c r="M214" i="8"/>
  <c r="P222" i="92"/>
  <c r="M222" i="8"/>
  <c r="P230" i="92"/>
  <c r="M230" i="8"/>
  <c r="P256" i="92"/>
  <c r="M256" i="8"/>
  <c r="P188" i="92"/>
  <c r="M188" i="8"/>
  <c r="P25" i="92"/>
  <c r="M25" i="8"/>
  <c r="P83" i="92"/>
  <c r="M83" i="8"/>
  <c r="P138" i="92"/>
  <c r="M138" i="8"/>
  <c r="P199" i="92"/>
  <c r="M199" i="8"/>
  <c r="P173" i="92"/>
  <c r="M173" i="8"/>
  <c r="P8" i="92"/>
  <c r="M8" i="8"/>
  <c r="P16" i="92"/>
  <c r="M16" i="8"/>
  <c r="P40" i="92"/>
  <c r="M40" i="8"/>
  <c r="P48" i="92"/>
  <c r="M48" i="8"/>
  <c r="P56" i="92"/>
  <c r="M56" i="8"/>
  <c r="P64" i="92"/>
  <c r="M64" i="8"/>
  <c r="P72" i="92"/>
  <c r="M72" i="8"/>
  <c r="P81" i="92"/>
  <c r="M81" i="8"/>
  <c r="P92" i="92"/>
  <c r="M92" i="8"/>
  <c r="P101" i="92"/>
  <c r="M101" i="8"/>
  <c r="P113" i="92"/>
  <c r="M113" i="8"/>
  <c r="P121" i="92"/>
  <c r="M121" i="8"/>
  <c r="P129" i="92"/>
  <c r="M129" i="8"/>
  <c r="P137" i="92"/>
  <c r="M137" i="8"/>
  <c r="P145" i="92"/>
  <c r="M145" i="8"/>
  <c r="P153" i="92"/>
  <c r="M153" i="8"/>
  <c r="P161" i="92"/>
  <c r="M161" i="8"/>
  <c r="P169" i="92"/>
  <c r="M169" i="8"/>
  <c r="P179" i="92"/>
  <c r="M179" i="8"/>
  <c r="P190" i="92"/>
  <c r="M190" i="8"/>
  <c r="P198" i="92"/>
  <c r="M198" i="8"/>
  <c r="P206" i="92"/>
  <c r="M206" i="8"/>
  <c r="P215" i="92"/>
  <c r="M215" i="8"/>
  <c r="P223" i="92"/>
  <c r="M223" i="8"/>
  <c r="P231" i="92"/>
  <c r="M231" i="8"/>
  <c r="P258" i="92"/>
  <c r="M258" i="8"/>
  <c r="P189" i="92"/>
  <c r="M189" i="8"/>
  <c r="P205" i="92"/>
  <c r="M205" i="8"/>
  <c r="P196" i="92"/>
  <c r="M196" i="8"/>
  <c r="P195" i="92"/>
  <c r="M195" i="8"/>
  <c r="P185" i="92"/>
  <c r="M185" i="8"/>
  <c r="P175" i="92"/>
  <c r="M175" i="8"/>
  <c r="P133" i="92"/>
  <c r="M133" i="8"/>
  <c r="P115" i="92"/>
  <c r="M115" i="8"/>
  <c r="P80" i="92"/>
  <c r="M80" i="8"/>
  <c r="P77" i="92"/>
  <c r="M77" i="8"/>
  <c r="P74" i="92"/>
  <c r="M74" i="8"/>
  <c r="P65" i="92"/>
  <c r="M65" i="8"/>
  <c r="P59" i="92"/>
  <c r="M59" i="8"/>
  <c r="P62" i="92"/>
  <c r="M62" i="8"/>
  <c r="P35" i="92"/>
  <c r="M35" i="8"/>
  <c r="P32" i="92"/>
  <c r="M32" i="8"/>
  <c r="P31" i="92"/>
  <c r="M31" i="8"/>
  <c r="P24" i="92"/>
  <c r="M24" i="8"/>
  <c r="P22" i="92"/>
  <c r="M22" i="8"/>
  <c r="P20" i="92"/>
  <c r="M20" i="8"/>
  <c r="P18" i="92"/>
  <c r="M18" i="8"/>
  <c r="P11" i="92"/>
  <c r="M11" i="8"/>
  <c r="P6" i="92"/>
  <c r="M6" i="8"/>
  <c r="P99" i="92"/>
  <c r="M99" i="8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E129" i="81" s="1"/>
  <c r="G178" i="81"/>
  <c r="J178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169" i="80"/>
  <c r="J169" i="80" s="1"/>
  <c r="G94" i="82"/>
  <c r="J94" i="82" s="1"/>
  <c r="G94" i="83" s="1"/>
  <c r="J94" i="83" s="1"/>
  <c r="G109" i="81"/>
  <c r="J109" i="81" s="1"/>
  <c r="G60" i="82"/>
  <c r="J60" i="82" s="1"/>
  <c r="G12" i="78"/>
  <c r="J12" i="78" s="1"/>
  <c r="G94" i="84" l="1"/>
  <c r="J94" i="84" s="1"/>
  <c r="G94" i="85" s="1"/>
  <c r="J94" i="85" s="1"/>
  <c r="G94" i="86" s="1"/>
  <c r="J94" i="86" s="1"/>
  <c r="G94" i="87" s="1"/>
  <c r="J94" i="87" s="1"/>
  <c r="G94" i="88" s="1"/>
  <c r="J94" i="88" s="1"/>
  <c r="E94" i="84"/>
  <c r="G75" i="84"/>
  <c r="J75" i="84" s="1"/>
  <c r="G75" i="85" s="1"/>
  <c r="J75" i="85" s="1"/>
  <c r="G75" i="86" s="1"/>
  <c r="J75" i="86" s="1"/>
  <c r="E75" i="84"/>
  <c r="E169" i="81"/>
  <c r="G169" i="81" s="1"/>
  <c r="J169" i="81" s="1"/>
  <c r="G169" i="82" s="1"/>
  <c r="J169" i="82" s="1"/>
  <c r="G178" i="83"/>
  <c r="J178" i="83" s="1"/>
  <c r="G114" i="82"/>
  <c r="J114" i="82" s="1"/>
  <c r="G45" i="83"/>
  <c r="J45" i="83" s="1"/>
  <c r="E45" i="84" s="1"/>
  <c r="G129" i="82"/>
  <c r="J129" i="82" s="1"/>
  <c r="G60" i="83"/>
  <c r="J60" i="83" s="1"/>
  <c r="G109" i="82"/>
  <c r="J109" i="82" s="1"/>
  <c r="G35" i="82"/>
  <c r="J35" i="82" s="1"/>
  <c r="G63" i="82"/>
  <c r="J63" i="82" s="1"/>
  <c r="G75" i="87"/>
  <c r="J75" i="87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E178" i="84" l="1"/>
  <c r="G178" i="84" s="1"/>
  <c r="J178" i="84" s="1"/>
  <c r="G178" i="85" s="1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60" i="84"/>
  <c r="J60" i="84" s="1"/>
  <c r="G60" i="85" s="1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E60" i="84"/>
  <c r="G109" i="83"/>
  <c r="J109" i="83" s="1"/>
  <c r="E109" i="84" s="1"/>
  <c r="G35" i="83"/>
  <c r="J35" i="83" s="1"/>
  <c r="E35" i="84" s="1"/>
  <c r="G45" i="84"/>
  <c r="J45" i="84" s="1"/>
  <c r="G129" i="83"/>
  <c r="J129" i="83" s="1"/>
  <c r="E129" i="84" s="1"/>
  <c r="G114" i="83"/>
  <c r="J114" i="83" s="1"/>
  <c r="E114" i="84" s="1"/>
  <c r="G63" i="83"/>
  <c r="J63" i="83" s="1"/>
  <c r="E63" i="84" s="1"/>
  <c r="G94" i="89"/>
  <c r="J94" i="89" s="1"/>
  <c r="G75" i="88"/>
  <c r="J75" i="88" s="1"/>
  <c r="G12" i="80"/>
  <c r="J12" i="80" s="1"/>
  <c r="E12" i="81" s="1"/>
  <c r="G114" i="84" l="1"/>
  <c r="J114" i="84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09" i="85" l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114" i="85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29" i="85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35" i="93" l="1"/>
  <c r="J35" i="93" s="1"/>
  <c r="G35" i="94" s="1"/>
  <c r="J35" i="94" s="1"/>
  <c r="G169" i="88"/>
  <c r="J169" i="88" s="1"/>
  <c r="G169" i="89" s="1"/>
  <c r="J169" i="89" s="1"/>
  <c r="G229" i="79"/>
  <c r="J229" i="79" s="1"/>
  <c r="G237" i="80" s="1"/>
  <c r="J237" i="80" s="1"/>
  <c r="E237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E206" i="81" s="1"/>
  <c r="G12" i="90"/>
  <c r="J12" i="90" s="1"/>
  <c r="G205" i="79"/>
  <c r="J205" i="79" s="1"/>
  <c r="G205" i="80" s="1"/>
  <c r="J205" i="80" s="1"/>
  <c r="E205" i="81" s="1"/>
  <c r="G126" i="79"/>
  <c r="J126" i="79" s="1"/>
  <c r="G126" i="80" s="1"/>
  <c r="J126" i="80" s="1"/>
  <c r="E126" i="81" s="1"/>
  <c r="G181" i="79"/>
  <c r="J181" i="79" s="1"/>
  <c r="G181" i="80" s="1"/>
  <c r="J181" i="80" s="1"/>
  <c r="E181" i="81" s="1"/>
  <c r="G153" i="79"/>
  <c r="J153" i="79" s="1"/>
  <c r="G153" i="80" s="1"/>
  <c r="J153" i="80" s="1"/>
  <c r="E153" i="81" s="1"/>
  <c r="G213" i="79"/>
  <c r="J213" i="79" s="1"/>
  <c r="G213" i="80" s="1"/>
  <c r="J213" i="80" s="1"/>
  <c r="E213" i="81" s="1"/>
  <c r="G177" i="79"/>
  <c r="J177" i="79" s="1"/>
  <c r="G177" i="80" s="1"/>
  <c r="J177" i="80" s="1"/>
  <c r="E177" i="81" s="1"/>
  <c r="G84" i="79"/>
  <c r="J84" i="79" s="1"/>
  <c r="G84" i="80" s="1"/>
  <c r="J84" i="80" s="1"/>
  <c r="E84" i="81" s="1"/>
  <c r="G148" i="79"/>
  <c r="J148" i="79" s="1"/>
  <c r="G148" i="80" s="1"/>
  <c r="J148" i="80" s="1"/>
  <c r="E148" i="81" s="1"/>
  <c r="G155" i="79"/>
  <c r="J155" i="79" s="1"/>
  <c r="G155" i="80" s="1"/>
  <c r="J155" i="80" s="1"/>
  <c r="E155" i="81" s="1"/>
  <c r="G83" i="79"/>
  <c r="J83" i="79" s="1"/>
  <c r="G83" i="80" s="1"/>
  <c r="J83" i="80" s="1"/>
  <c r="E83" i="81" s="1"/>
  <c r="G152" i="79"/>
  <c r="J152" i="79" s="1"/>
  <c r="G152" i="80" s="1"/>
  <c r="J152" i="80" s="1"/>
  <c r="E152" i="81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E231" i="81" s="1"/>
  <c r="G240" i="78"/>
  <c r="J240" i="78" s="1"/>
  <c r="G241" i="78"/>
  <c r="J241" i="78" s="1"/>
  <c r="G229" i="84"/>
  <c r="J229" i="84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G229" i="85"/>
  <c r="J229" i="85" s="1"/>
  <c r="G229" i="86" s="1"/>
  <c r="J229" i="86" s="1"/>
  <c r="G237" i="87" s="1"/>
  <c r="J237" i="87" s="1"/>
  <c r="E125" i="81"/>
  <c r="G125" i="81" s="1"/>
  <c r="J125" i="81" s="1"/>
  <c r="G239" i="80"/>
  <c r="J239" i="80" s="1"/>
  <c r="E239" i="81" s="1"/>
  <c r="G239" i="81" s="1"/>
  <c r="J239" i="81" s="1"/>
  <c r="J240" i="79"/>
  <c r="G231" i="81"/>
  <c r="J231" i="81" s="1"/>
  <c r="G39" i="80"/>
  <c r="J39" i="80" s="1"/>
  <c r="G151" i="80"/>
  <c r="J151" i="80" s="1"/>
  <c r="G193" i="80"/>
  <c r="J193" i="80" s="1"/>
  <c r="G203" i="79"/>
  <c r="J203" i="79" s="1"/>
  <c r="G203" i="80" s="1"/>
  <c r="J203" i="80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67" i="74"/>
  <c r="N264" i="74"/>
  <c r="M5" i="74"/>
  <c r="N262" i="74" s="1"/>
  <c r="E127" i="81" l="1"/>
  <c r="G127" i="81" s="1"/>
  <c r="J127" i="81" s="1"/>
  <c r="G127" i="82" s="1"/>
  <c r="J127" i="82" s="1"/>
  <c r="E194" i="81"/>
  <c r="G194" i="81" s="1"/>
  <c r="J194" i="81" s="1"/>
  <c r="G194" i="82" s="1"/>
  <c r="J194" i="82" s="1"/>
  <c r="E226" i="81"/>
  <c r="G226" i="81" s="1"/>
  <c r="J226" i="81" s="1"/>
  <c r="G226" i="82" s="1"/>
  <c r="J226" i="82" s="1"/>
  <c r="E203" i="81"/>
  <c r="G203" i="81" s="1"/>
  <c r="J203" i="81" s="1"/>
  <c r="E151" i="81"/>
  <c r="G151" i="81" s="1"/>
  <c r="J151" i="81" s="1"/>
  <c r="G151" i="82" s="1"/>
  <c r="J151" i="82" s="1"/>
  <c r="E193" i="81"/>
  <c r="G193" i="81" s="1"/>
  <c r="J193" i="81" s="1"/>
  <c r="G193" i="82" s="1"/>
  <c r="J193" i="82" s="1"/>
  <c r="E208" i="81"/>
  <c r="G208" i="81" s="1"/>
  <c r="J208" i="81" s="1"/>
  <c r="G208" i="82" s="1"/>
  <c r="J208" i="82" s="1"/>
  <c r="E39" i="81"/>
  <c r="G39" i="81" s="1"/>
  <c r="J39" i="81" s="1"/>
  <c r="G39" i="82" s="1"/>
  <c r="J39" i="82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J240" i="80"/>
  <c r="E240" i="81" s="1"/>
  <c r="G240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P5" i="74"/>
  <c r="R260" i="74"/>
  <c r="E195" i="81" l="1"/>
  <c r="G195" i="81" s="1"/>
  <c r="J195" i="81" s="1"/>
  <c r="G195" i="82" s="1"/>
  <c r="J195" i="82" s="1"/>
  <c r="E182" i="81"/>
  <c r="G182" i="81" s="1"/>
  <c r="J182" i="81" s="1"/>
  <c r="G182" i="82" s="1"/>
  <c r="J182" i="82" s="1"/>
  <c r="E149" i="81"/>
  <c r="G149" i="81" s="1"/>
  <c r="J149" i="81" s="1"/>
  <c r="G149" i="82" s="1"/>
  <c r="J149" i="82" s="1"/>
  <c r="E198" i="81"/>
  <c r="G198" i="81" s="1"/>
  <c r="J198" i="81" s="1"/>
  <c r="G198" i="82" s="1"/>
  <c r="J198" i="82" s="1"/>
  <c r="E212" i="81"/>
  <c r="G212" i="81" s="1"/>
  <c r="J212" i="81" s="1"/>
  <c r="G212" i="82" s="1"/>
  <c r="J212" i="82" s="1"/>
  <c r="E128" i="81"/>
  <c r="G128" i="81" s="1"/>
  <c r="J128" i="81" s="1"/>
  <c r="G128" i="82" s="1"/>
  <c r="J128" i="82" s="1"/>
  <c r="E211" i="81"/>
  <c r="G211" i="81" s="1"/>
  <c r="J211" i="81" s="1"/>
  <c r="G211" i="82" s="1"/>
  <c r="J211" i="82" s="1"/>
  <c r="E156" i="81"/>
  <c r="G156" i="81" s="1"/>
  <c r="J156" i="81" s="1"/>
  <c r="G156" i="82" s="1"/>
  <c r="J156" i="82" s="1"/>
  <c r="E197" i="81"/>
  <c r="G197" i="81" s="1"/>
  <c r="J197" i="81" s="1"/>
  <c r="G197" i="82" s="1"/>
  <c r="J197" i="82" s="1"/>
  <c r="E147" i="81"/>
  <c r="G147" i="81" s="1"/>
  <c r="J147" i="81" s="1"/>
  <c r="G147" i="82" s="1"/>
  <c r="J147" i="82" s="1"/>
  <c r="E196" i="81"/>
  <c r="G196" i="81" s="1"/>
  <c r="J196" i="81" s="1"/>
  <c r="G196" i="82" s="1"/>
  <c r="J196" i="82" s="1"/>
  <c r="E202" i="81"/>
  <c r="G202" i="81" s="1"/>
  <c r="J202" i="81" s="1"/>
  <c r="G202" i="82" s="1"/>
  <c r="J202" i="82" s="1"/>
  <c r="E113" i="81"/>
  <c r="G113" i="81" s="1"/>
  <c r="J113" i="81" s="1"/>
  <c r="G113" i="82" s="1"/>
  <c r="J113" i="82" s="1"/>
  <c r="E210" i="81"/>
  <c r="G210" i="81" s="1"/>
  <c r="J210" i="81" s="1"/>
  <c r="G210" i="82" s="1"/>
  <c r="J210" i="82" s="1"/>
  <c r="E150" i="81"/>
  <c r="G150" i="81" s="1"/>
  <c r="J150" i="81" s="1"/>
  <c r="G150" i="82" s="1"/>
  <c r="J150" i="82" s="1"/>
  <c r="E209" i="81"/>
  <c r="G209" i="81" s="1"/>
  <c r="J209" i="81" s="1"/>
  <c r="G209" i="82" s="1"/>
  <c r="J209" i="82" s="1"/>
  <c r="E157" i="81"/>
  <c r="G157" i="81" s="1"/>
  <c r="J157" i="81" s="1"/>
  <c r="G157" i="82" s="1"/>
  <c r="J157" i="82" s="1"/>
  <c r="E204" i="81"/>
  <c r="G204" i="81" s="1"/>
  <c r="J204" i="81" s="1"/>
  <c r="G204" i="82" s="1"/>
  <c r="J204" i="82" s="1"/>
  <c r="G229" i="88"/>
  <c r="J229" i="88" s="1"/>
  <c r="G232" i="81"/>
  <c r="J232" i="81" s="1"/>
  <c r="J240" i="81"/>
  <c r="G229" i="89"/>
  <c r="J229" i="89" s="1"/>
  <c r="G237" i="89"/>
  <c r="J237" i="89" s="1"/>
  <c r="G231" i="83"/>
  <c r="J231" i="83" s="1"/>
  <c r="E231" i="84" s="1"/>
  <c r="G239" i="83"/>
  <c r="J239" i="83" s="1"/>
  <c r="E239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G11" i="82"/>
  <c r="J11" i="82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G229" i="90"/>
  <c r="J229" i="90" s="1"/>
  <c r="G237" i="90"/>
  <c r="J237" i="90" s="1"/>
  <c r="G232" i="82"/>
  <c r="J232" i="82" s="1"/>
  <c r="J240" i="82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E10" i="84" s="1"/>
  <c r="G11" i="83"/>
  <c r="J11" i="83" s="1"/>
  <c r="E11" i="84" s="1"/>
  <c r="G39" i="85"/>
  <c r="J39" i="85" s="1"/>
  <c r="G9" i="83"/>
  <c r="J9" i="83" s="1"/>
  <c r="E9" i="84" s="1"/>
  <c r="N271" i="74"/>
  <c r="N270" i="74"/>
  <c r="X15" i="8"/>
  <c r="Y36" i="8"/>
  <c r="X10" i="8"/>
  <c r="S36" i="8"/>
  <c r="X9" i="8"/>
  <c r="V36" i="8"/>
  <c r="W36" i="8"/>
  <c r="T36" i="8"/>
  <c r="X11" i="8"/>
  <c r="U36" i="8"/>
  <c r="G169" i="100" l="1"/>
  <c r="J169" i="100" s="1"/>
  <c r="G239" i="85"/>
  <c r="J239" i="85" s="1"/>
  <c r="G231" i="85"/>
  <c r="J231" i="85" s="1"/>
  <c r="G169" i="103"/>
  <c r="J169" i="103" s="1"/>
  <c r="G232" i="83"/>
  <c r="J232" i="83" s="1"/>
  <c r="E232" i="84" s="1"/>
  <c r="J240" i="83"/>
  <c r="E240" i="84" s="1"/>
  <c r="G240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G169" i="101" l="1"/>
  <c r="J169" i="101" s="1"/>
  <c r="G169" i="102" s="1"/>
  <c r="J169" i="102" s="1"/>
  <c r="E71" i="81"/>
  <c r="G71" i="81" s="1"/>
  <c r="J71" i="81" s="1"/>
  <c r="G71" i="82" s="1"/>
  <c r="J71" i="82" s="1"/>
  <c r="G70" i="81"/>
  <c r="J70" i="81" s="1"/>
  <c r="G70" i="82" s="1"/>
  <c r="J70" i="82" s="1"/>
  <c r="E70" i="81"/>
  <c r="E175" i="81"/>
  <c r="G175" i="81" s="1"/>
  <c r="J175" i="81" s="1"/>
  <c r="G175" i="82" s="1"/>
  <c r="J175" i="82" s="1"/>
  <c r="G169" i="104"/>
  <c r="J169" i="104" s="1"/>
  <c r="G232" i="84"/>
  <c r="J232" i="84" s="1"/>
  <c r="J240" i="84"/>
  <c r="G240" i="85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178" i="105"/>
  <c r="J178" i="105" s="1"/>
  <c r="G109" i="104"/>
  <c r="J109" i="104" s="1"/>
  <c r="G94" i="104"/>
  <c r="J94" i="104" s="1"/>
  <c r="G75" i="103"/>
  <c r="J75" i="103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E175" i="84" s="1"/>
  <c r="G71" i="83"/>
  <c r="J71" i="83" s="1"/>
  <c r="E71" i="84" s="1"/>
  <c r="G10" i="85"/>
  <c r="J10" i="85" s="1"/>
  <c r="G70" i="83"/>
  <c r="J70" i="83" s="1"/>
  <c r="E70" i="84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231" i="87"/>
  <c r="J231" i="87" s="1"/>
  <c r="G239" i="88" s="1"/>
  <c r="J239" i="88" s="1"/>
  <c r="J240" i="85"/>
  <c r="G232" i="85"/>
  <c r="J232" i="85" s="1"/>
  <c r="G229" i="93"/>
  <c r="J229" i="93" s="1"/>
  <c r="G237" i="93"/>
  <c r="J237" i="93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94" i="105"/>
  <c r="J94" i="105" s="1"/>
  <c r="G109" i="105"/>
  <c r="J109" i="105" s="1"/>
  <c r="G75" i="104"/>
  <c r="J75" i="104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" i="100" l="1"/>
  <c r="J12" i="100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J240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126" i="90"/>
  <c r="J126" i="90" s="1"/>
  <c r="G83" i="90"/>
  <c r="J83" i="90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1" l="1"/>
  <c r="J12" i="101" s="1"/>
  <c r="G12" i="102" s="1"/>
  <c r="J12" i="102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40" i="87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J255" i="77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86" i="78"/>
  <c r="J86" i="78" s="1"/>
  <c r="G87" i="79" s="1"/>
  <c r="J87" i="79" s="1"/>
  <c r="G88" i="80" s="1"/>
  <c r="J88" i="80" s="1"/>
  <c r="E88" i="81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J240" i="88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E37" i="81" s="1"/>
  <c r="G41" i="79"/>
  <c r="J41" i="79" s="1"/>
  <c r="G41" i="80" s="1"/>
  <c r="J41" i="80" s="1"/>
  <c r="E41" i="81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E33" i="81" s="1"/>
  <c r="G10" i="91"/>
  <c r="J10" i="91" s="1"/>
  <c r="G99" i="79"/>
  <c r="J99" i="79" s="1"/>
  <c r="G99" i="80" s="1"/>
  <c r="J99" i="80" s="1"/>
  <c r="E99" i="81" s="1"/>
  <c r="G9" i="91"/>
  <c r="J9" i="91" s="1"/>
  <c r="G140" i="79"/>
  <c r="J140" i="79" s="1"/>
  <c r="G140" i="80" s="1"/>
  <c r="J140" i="80" s="1"/>
  <c r="E140" i="81" s="1"/>
  <c r="G115" i="79"/>
  <c r="J115" i="79" s="1"/>
  <c r="G115" i="80" s="1"/>
  <c r="J115" i="80" s="1"/>
  <c r="E115" i="81" s="1"/>
  <c r="G31" i="79"/>
  <c r="J31" i="79" s="1"/>
  <c r="G31" i="80" s="1"/>
  <c r="J31" i="80" s="1"/>
  <c r="E31" i="81" s="1"/>
  <c r="G89" i="79"/>
  <c r="J89" i="79" s="1"/>
  <c r="G89" i="80" s="1"/>
  <c r="J89" i="80" s="1"/>
  <c r="E89" i="81" s="1"/>
  <c r="G40" i="79"/>
  <c r="J40" i="79" s="1"/>
  <c r="G40" i="80" s="1"/>
  <c r="J40" i="80" s="1"/>
  <c r="E40" i="81" s="1"/>
  <c r="G118" i="79"/>
  <c r="J118" i="79" s="1"/>
  <c r="G118" i="80" s="1"/>
  <c r="J118" i="80" s="1"/>
  <c r="E118" i="81" s="1"/>
  <c r="G52" i="79"/>
  <c r="J52" i="79" s="1"/>
  <c r="G52" i="80" s="1"/>
  <c r="J52" i="80" s="1"/>
  <c r="E52" i="81" s="1"/>
  <c r="G93" i="79"/>
  <c r="J93" i="79" s="1"/>
  <c r="G93" i="80" s="1"/>
  <c r="J93" i="80" s="1"/>
  <c r="E93" i="81" s="1"/>
  <c r="G47" i="79"/>
  <c r="J47" i="79" s="1"/>
  <c r="G47" i="80" s="1"/>
  <c r="J47" i="80" s="1"/>
  <c r="E47" i="81" s="1"/>
  <c r="G49" i="79"/>
  <c r="J49" i="79" s="1"/>
  <c r="G49" i="80" s="1"/>
  <c r="J49" i="80" s="1"/>
  <c r="E49" i="81" s="1"/>
  <c r="G98" i="79"/>
  <c r="J98" i="79" s="1"/>
  <c r="G98" i="80" s="1"/>
  <c r="J98" i="80" s="1"/>
  <c r="E98" i="81" s="1"/>
  <c r="G104" i="79"/>
  <c r="J104" i="79" s="1"/>
  <c r="G104" i="80" s="1"/>
  <c r="J104" i="80" s="1"/>
  <c r="E104" i="81" s="1"/>
  <c r="G57" i="79"/>
  <c r="J57" i="79" s="1"/>
  <c r="G57" i="80" s="1"/>
  <c r="J57" i="80" s="1"/>
  <c r="E57" i="81" s="1"/>
  <c r="G29" i="79"/>
  <c r="J29" i="79" s="1"/>
  <c r="G29" i="80" s="1"/>
  <c r="J29" i="80" s="1"/>
  <c r="E29" i="81" s="1"/>
  <c r="G28" i="79"/>
  <c r="J28" i="79" s="1"/>
  <c r="G28" i="80" s="1"/>
  <c r="J28" i="80" s="1"/>
  <c r="E28" i="81" s="1"/>
  <c r="G46" i="79"/>
  <c r="J46" i="79" s="1"/>
  <c r="G46" i="80" s="1"/>
  <c r="J46" i="80" s="1"/>
  <c r="E46" i="81" s="1"/>
  <c r="G171" i="79"/>
  <c r="J171" i="79" s="1"/>
  <c r="G171" i="80" s="1"/>
  <c r="J171" i="80" s="1"/>
  <c r="E171" i="81" s="1"/>
  <c r="G61" i="79"/>
  <c r="J61" i="79" s="1"/>
  <c r="G61" i="80" s="1"/>
  <c r="J61" i="80" s="1"/>
  <c r="E61" i="81" s="1"/>
  <c r="G141" i="79"/>
  <c r="J141" i="79" s="1"/>
  <c r="G141" i="80" s="1"/>
  <c r="J141" i="80" s="1"/>
  <c r="E141" i="81" s="1"/>
  <c r="G11" i="91"/>
  <c r="J11" i="91" s="1"/>
  <c r="G215" i="79"/>
  <c r="J215" i="79" s="1"/>
  <c r="G215" i="80" s="1"/>
  <c r="J215" i="80" s="1"/>
  <c r="E215" i="81" s="1"/>
  <c r="G100" i="79"/>
  <c r="J100" i="79" s="1"/>
  <c r="G100" i="80" s="1"/>
  <c r="J100" i="80" s="1"/>
  <c r="E100" i="81" s="1"/>
  <c r="G43" i="79"/>
  <c r="J43" i="79" s="1"/>
  <c r="G43" i="80" s="1"/>
  <c r="J43" i="80" s="1"/>
  <c r="E43" i="81" s="1"/>
  <c r="G56" i="79"/>
  <c r="J56" i="79" s="1"/>
  <c r="G56" i="80" s="1"/>
  <c r="J56" i="80" s="1"/>
  <c r="E56" i="81" s="1"/>
  <c r="G225" i="79"/>
  <c r="J225" i="79" s="1"/>
  <c r="G225" i="80" s="1"/>
  <c r="J225" i="80" s="1"/>
  <c r="E225" i="81" s="1"/>
  <c r="G44" i="79"/>
  <c r="J44" i="79" s="1"/>
  <c r="G44" i="80" s="1"/>
  <c r="J44" i="80" s="1"/>
  <c r="E44" i="81" s="1"/>
  <c r="G77" i="79"/>
  <c r="J77" i="79" s="1"/>
  <c r="G77" i="80" s="1"/>
  <c r="J77" i="80" s="1"/>
  <c r="E77" i="81" s="1"/>
  <c r="G78" i="79"/>
  <c r="J78" i="79" s="1"/>
  <c r="G78" i="80" s="1"/>
  <c r="J78" i="80" s="1"/>
  <c r="E78" i="81" s="1"/>
  <c r="G80" i="79"/>
  <c r="J80" i="79" s="1"/>
  <c r="G80" i="80" s="1"/>
  <c r="J80" i="80" s="1"/>
  <c r="E80" i="81" s="1"/>
  <c r="G51" i="79"/>
  <c r="J51" i="79" s="1"/>
  <c r="G51" i="80" s="1"/>
  <c r="J51" i="80" s="1"/>
  <c r="E51" i="81" s="1"/>
  <c r="G36" i="79"/>
  <c r="J36" i="79" s="1"/>
  <c r="G36" i="80" s="1"/>
  <c r="J36" i="80" s="1"/>
  <c r="E36" i="81" s="1"/>
  <c r="G186" i="79"/>
  <c r="J186" i="79" s="1"/>
  <c r="G186" i="80" s="1"/>
  <c r="J186" i="80" s="1"/>
  <c r="E186" i="81" s="1"/>
  <c r="G190" i="79"/>
  <c r="J190" i="79" s="1"/>
  <c r="G179" i="79"/>
  <c r="J179" i="79" s="1"/>
  <c r="G179" i="80" s="1"/>
  <c r="J179" i="80" s="1"/>
  <c r="E179" i="81" s="1"/>
  <c r="G27" i="79"/>
  <c r="J27" i="79" s="1"/>
  <c r="G27" i="80" s="1"/>
  <c r="J27" i="80" s="1"/>
  <c r="E27" i="81" s="1"/>
  <c r="G50" i="79"/>
  <c r="J50" i="79" s="1"/>
  <c r="G50" i="80" s="1"/>
  <c r="J50" i="80" s="1"/>
  <c r="E50" i="81" s="1"/>
  <c r="G34" i="79"/>
  <c r="J34" i="79" s="1"/>
  <c r="G34" i="80" s="1"/>
  <c r="J34" i="80" s="1"/>
  <c r="E34" i="81" s="1"/>
  <c r="G54" i="79"/>
  <c r="J54" i="79" s="1"/>
  <c r="G54" i="80" s="1"/>
  <c r="J54" i="80" s="1"/>
  <c r="E54" i="81" s="1"/>
  <c r="G108" i="79"/>
  <c r="J108" i="79" s="1"/>
  <c r="G108" i="80" s="1"/>
  <c r="J108" i="80" s="1"/>
  <c r="E108" i="81" s="1"/>
  <c r="G58" i="79"/>
  <c r="J58" i="79" s="1"/>
  <c r="G58" i="80" s="1"/>
  <c r="J58" i="80" s="1"/>
  <c r="E58" i="81" s="1"/>
  <c r="G143" i="79"/>
  <c r="J143" i="79" s="1"/>
  <c r="G143" i="80" s="1"/>
  <c r="J143" i="80" s="1"/>
  <c r="E143" i="81" s="1"/>
  <c r="G74" i="79"/>
  <c r="J74" i="79" s="1"/>
  <c r="G74" i="80" s="1"/>
  <c r="J74" i="80" s="1"/>
  <c r="E74" i="81" s="1"/>
  <c r="G64" i="79"/>
  <c r="J64" i="79" s="1"/>
  <c r="G64" i="80" s="1"/>
  <c r="J64" i="80" s="1"/>
  <c r="E64" i="81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E166" i="81" s="1"/>
  <c r="G22" i="79"/>
  <c r="J22" i="79" s="1"/>
  <c r="G24" i="79"/>
  <c r="J24" i="79" s="1"/>
  <c r="G20" i="79"/>
  <c r="J20" i="79" s="1"/>
  <c r="G158" i="80"/>
  <c r="J158" i="80" s="1"/>
  <c r="E158" i="81" s="1"/>
  <c r="G26" i="79"/>
  <c r="J26" i="79" s="1"/>
  <c r="G21" i="79"/>
  <c r="J21" i="79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G192" i="80"/>
  <c r="J192" i="80" s="1"/>
  <c r="E192" i="81" s="1"/>
  <c r="G19" i="79"/>
  <c r="J19" i="79" s="1"/>
  <c r="G168" i="80"/>
  <c r="J168" i="80" s="1"/>
  <c r="E168" i="81" s="1"/>
  <c r="G79" i="80"/>
  <c r="J79" i="80" s="1"/>
  <c r="E79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0" i="79" l="1"/>
  <c r="J230" i="79" s="1"/>
  <c r="G238" i="80" s="1"/>
  <c r="J238" i="80" s="1"/>
  <c r="E238" i="81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E230" i="81" s="1"/>
  <c r="G232" i="89"/>
  <c r="J232" i="89" s="1"/>
  <c r="J240" i="89"/>
  <c r="G259" i="79"/>
  <c r="J259" i="79" s="1"/>
  <c r="G110" i="79"/>
  <c r="J110" i="79" s="1"/>
  <c r="G11" i="92"/>
  <c r="J11" i="92" s="1"/>
  <c r="G112" i="79"/>
  <c r="J112" i="79" s="1"/>
  <c r="G112" i="80" s="1"/>
  <c r="J112" i="80" s="1"/>
  <c r="G111" i="79"/>
  <c r="J111" i="79" s="1"/>
  <c r="G111" i="80" s="1"/>
  <c r="J111" i="80" s="1"/>
  <c r="G62" i="79"/>
  <c r="J62" i="79" s="1"/>
  <c r="G38" i="79"/>
  <c r="J38" i="79" s="1"/>
  <c r="G38" i="80" s="1"/>
  <c r="J38" i="80" s="1"/>
  <c r="E38" i="81" s="1"/>
  <c r="G97" i="79"/>
  <c r="J97" i="79" s="1"/>
  <c r="G97" i="80" s="1"/>
  <c r="J97" i="80" s="1"/>
  <c r="E97" i="81" s="1"/>
  <c r="G145" i="79"/>
  <c r="J145" i="79" s="1"/>
  <c r="G145" i="80" s="1"/>
  <c r="J145" i="80" s="1"/>
  <c r="G233" i="79"/>
  <c r="J233" i="79" s="1"/>
  <c r="G53" i="79"/>
  <c r="J53" i="79" s="1"/>
  <c r="G53" i="80" s="1"/>
  <c r="J53" i="80" s="1"/>
  <c r="G191" i="79"/>
  <c r="J191" i="79" s="1"/>
  <c r="G191" i="80" s="1"/>
  <c r="J191" i="80" s="1"/>
  <c r="G90" i="79"/>
  <c r="J90" i="79" s="1"/>
  <c r="G90" i="80" s="1"/>
  <c r="J90" i="80" s="1"/>
  <c r="G144" i="79"/>
  <c r="J144" i="79" s="1"/>
  <c r="G144" i="80" s="1"/>
  <c r="J144" i="80" s="1"/>
  <c r="G101" i="79"/>
  <c r="J101" i="79" s="1"/>
  <c r="G101" i="80" s="1"/>
  <c r="J101" i="80" s="1"/>
  <c r="G162" i="79"/>
  <c r="J162" i="79" s="1"/>
  <c r="G162" i="80" s="1"/>
  <c r="J162" i="80" s="1"/>
  <c r="G154" i="79"/>
  <c r="J154" i="79" s="1"/>
  <c r="G154" i="80" s="1"/>
  <c r="J154" i="80" s="1"/>
  <c r="G123" i="79"/>
  <c r="J123" i="79" s="1"/>
  <c r="G123" i="80" s="1"/>
  <c r="J123" i="80" s="1"/>
  <c r="G121" i="79"/>
  <c r="J121" i="79" s="1"/>
  <c r="G121" i="80" s="1"/>
  <c r="J121" i="80" s="1"/>
  <c r="G164" i="79"/>
  <c r="J164" i="79" s="1"/>
  <c r="G164" i="80" s="1"/>
  <c r="J164" i="80" s="1"/>
  <c r="J258" i="79"/>
  <c r="G173" i="79"/>
  <c r="J173" i="79" s="1"/>
  <c r="G174" i="80" s="1"/>
  <c r="J174" i="80" s="1"/>
  <c r="E174" i="81" s="1"/>
  <c r="G234" i="79"/>
  <c r="J234" i="79" s="1"/>
  <c r="G138" i="79"/>
  <c r="J138" i="79" s="1"/>
  <c r="G138" i="80" s="1"/>
  <c r="J138" i="80" s="1"/>
  <c r="G220" i="79"/>
  <c r="J220" i="79" s="1"/>
  <c r="G220" i="80" s="1"/>
  <c r="J220" i="80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E236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E235" i="81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E122" i="81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E21" i="81" s="1"/>
  <c r="G143" i="81"/>
  <c r="J143" i="81" s="1"/>
  <c r="G165" i="80"/>
  <c r="J165" i="80" s="1"/>
  <c r="E165" i="81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E221" i="81" s="1"/>
  <c r="G160" i="81"/>
  <c r="J160" i="81" s="1"/>
  <c r="G26" i="80"/>
  <c r="J26" i="80" s="1"/>
  <c r="E26" i="81" s="1"/>
  <c r="G115" i="81"/>
  <c r="J115" i="81" s="1"/>
  <c r="G19" i="80"/>
  <c r="J19" i="80" s="1"/>
  <c r="E19" i="81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E20" i="81" s="1"/>
  <c r="G24" i="80"/>
  <c r="J24" i="80" s="1"/>
  <c r="E24" i="81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E22" i="81" s="1"/>
  <c r="G49" i="81"/>
  <c r="J49" i="81" s="1"/>
  <c r="G28" i="81"/>
  <c r="J28" i="81" s="1"/>
  <c r="G25" i="80"/>
  <c r="J25" i="80" s="1"/>
  <c r="E25" i="81" s="1"/>
  <c r="G215" i="81"/>
  <c r="J215" i="81" s="1"/>
  <c r="G89" i="81"/>
  <c r="J89" i="81" s="1"/>
  <c r="G61" i="81"/>
  <c r="J61" i="81" s="1"/>
  <c r="G74" i="81"/>
  <c r="J74" i="81" s="1"/>
  <c r="G23" i="80"/>
  <c r="J23" i="80" s="1"/>
  <c r="E23" i="81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90" i="81" l="1"/>
  <c r="G90" i="81" s="1"/>
  <c r="J90" i="81" s="1"/>
  <c r="E138" i="81"/>
  <c r="G138" i="81" s="1"/>
  <c r="J138" i="81" s="1"/>
  <c r="E142" i="81"/>
  <c r="G142" i="81" s="1"/>
  <c r="J142" i="81" s="1"/>
  <c r="E172" i="81"/>
  <c r="G172" i="81" s="1"/>
  <c r="J172" i="81" s="1"/>
  <c r="E121" i="81"/>
  <c r="G121" i="81" s="1"/>
  <c r="J121" i="81" s="1"/>
  <c r="E53" i="81"/>
  <c r="G53" i="81" s="1"/>
  <c r="J53" i="81" s="1"/>
  <c r="E145" i="81"/>
  <c r="G145" i="81" s="1"/>
  <c r="J145" i="81" s="1"/>
  <c r="E123" i="81"/>
  <c r="G123" i="81" s="1"/>
  <c r="J123" i="81" s="1"/>
  <c r="E144" i="81"/>
  <c r="G144" i="81" s="1"/>
  <c r="J144" i="81" s="1"/>
  <c r="E164" i="81"/>
  <c r="G164" i="81" s="1"/>
  <c r="J164" i="81" s="1"/>
  <c r="E154" i="81"/>
  <c r="G154" i="81" s="1"/>
  <c r="J154" i="81" s="1"/>
  <c r="E111" i="81"/>
  <c r="G111" i="81" s="1"/>
  <c r="J111" i="81" s="1"/>
  <c r="E220" i="81"/>
  <c r="G220" i="81" s="1"/>
  <c r="J220" i="81" s="1"/>
  <c r="E190" i="81"/>
  <c r="G190" i="81" s="1"/>
  <c r="J190" i="81" s="1"/>
  <c r="E162" i="81"/>
  <c r="G162" i="81" s="1"/>
  <c r="J162" i="81" s="1"/>
  <c r="E112" i="81"/>
  <c r="G112" i="81" s="1"/>
  <c r="J112" i="81" s="1"/>
  <c r="E191" i="81"/>
  <c r="G191" i="81" s="1"/>
  <c r="J191" i="81" s="1"/>
  <c r="E101" i="81"/>
  <c r="G101" i="81" s="1"/>
  <c r="J101" i="81" s="1"/>
  <c r="G86" i="80"/>
  <c r="J86" i="80" s="1"/>
  <c r="E86" i="81" s="1"/>
  <c r="G87" i="80"/>
  <c r="J87" i="80" s="1"/>
  <c r="G229" i="99"/>
  <c r="J229" i="99" s="1"/>
  <c r="G232" i="90"/>
  <c r="J232" i="90" s="1"/>
  <c r="J240" i="90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J258" i="80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G184" i="80"/>
  <c r="J184" i="80" s="1"/>
  <c r="G59" i="80"/>
  <c r="J59" i="80" s="1"/>
  <c r="G55" i="80"/>
  <c r="J55" i="80" s="1"/>
  <c r="G234" i="80"/>
  <c r="J234" i="80" s="1"/>
  <c r="E234" i="81" s="1"/>
  <c r="G132" i="79"/>
  <c r="J132" i="79" s="1"/>
  <c r="G132" i="80" s="1"/>
  <c r="J132" i="80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G136" i="79"/>
  <c r="J136" i="79" s="1"/>
  <c r="G136" i="80" s="1"/>
  <c r="J136" i="80" s="1"/>
  <c r="E136" i="81" s="1"/>
  <c r="G214" i="78"/>
  <c r="J214" i="78" s="1"/>
  <c r="G131" i="78"/>
  <c r="J131" i="78" s="1"/>
  <c r="G135" i="79"/>
  <c r="J135" i="79" s="1"/>
  <c r="G135" i="80" s="1"/>
  <c r="J135" i="80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E133" i="81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29" i="100" l="1"/>
  <c r="J229" i="100" s="1"/>
  <c r="G229" i="101" s="1"/>
  <c r="J229" i="101" s="1"/>
  <c r="E59" i="81"/>
  <c r="G59" i="81" s="1"/>
  <c r="J59" i="81" s="1"/>
  <c r="G59" i="82" s="1"/>
  <c r="J59" i="82" s="1"/>
  <c r="E223" i="81"/>
  <c r="G223" i="81" s="1"/>
  <c r="J223" i="81" s="1"/>
  <c r="G223" i="82" s="1"/>
  <c r="J223" i="82" s="1"/>
  <c r="E120" i="81"/>
  <c r="G120" i="81" s="1"/>
  <c r="J120" i="81" s="1"/>
  <c r="G120" i="82" s="1"/>
  <c r="J120" i="82" s="1"/>
  <c r="G117" i="81"/>
  <c r="J117" i="81" s="1"/>
  <c r="G117" i="82" s="1"/>
  <c r="J117" i="82" s="1"/>
  <c r="E117" i="81"/>
  <c r="E67" i="81"/>
  <c r="G67" i="81" s="1"/>
  <c r="J67" i="81" s="1"/>
  <c r="G67" i="82" s="1"/>
  <c r="J67" i="82" s="1"/>
  <c r="E42" i="81"/>
  <c r="G42" i="81" s="1"/>
  <c r="J42" i="81" s="1"/>
  <c r="G42" i="82" s="1"/>
  <c r="J42" i="82" s="1"/>
  <c r="E258" i="81"/>
  <c r="G258" i="81" s="1"/>
  <c r="J258" i="81" s="1"/>
  <c r="J258" i="82" s="1"/>
  <c r="E224" i="81"/>
  <c r="G224" i="81" s="1"/>
  <c r="J224" i="81" s="1"/>
  <c r="G224" i="82" s="1"/>
  <c r="J224" i="82" s="1"/>
  <c r="E137" i="81"/>
  <c r="G137" i="81" s="1"/>
  <c r="J137" i="81" s="1"/>
  <c r="G137" i="82" s="1"/>
  <c r="J137" i="82" s="1"/>
  <c r="E135" i="81"/>
  <c r="G135" i="81" s="1"/>
  <c r="J135" i="81" s="1"/>
  <c r="E91" i="81"/>
  <c r="G91" i="81" s="1"/>
  <c r="J91" i="81" s="1"/>
  <c r="G91" i="82" s="1"/>
  <c r="J91" i="82" s="1"/>
  <c r="E106" i="81"/>
  <c r="G106" i="81" s="1"/>
  <c r="J106" i="81" s="1"/>
  <c r="G106" i="82" s="1"/>
  <c r="J106" i="82" s="1"/>
  <c r="E81" i="81"/>
  <c r="G81" i="81" s="1"/>
  <c r="J81" i="81" s="1"/>
  <c r="G81" i="82" s="1"/>
  <c r="J81" i="82" s="1"/>
  <c r="E110" i="81"/>
  <c r="G110" i="81" s="1"/>
  <c r="J110" i="81" s="1"/>
  <c r="G110" i="82" s="1"/>
  <c r="J110" i="82" s="1"/>
  <c r="E139" i="81"/>
  <c r="G139" i="81" s="1"/>
  <c r="J139" i="81" s="1"/>
  <c r="G139" i="82" s="1"/>
  <c r="J139" i="82" s="1"/>
  <c r="E146" i="81"/>
  <c r="G146" i="81" s="1"/>
  <c r="J146" i="81" s="1"/>
  <c r="G146" i="82" s="1"/>
  <c r="J146" i="82" s="1"/>
  <c r="E183" i="81"/>
  <c r="G183" i="81" s="1"/>
  <c r="J183" i="81" s="1"/>
  <c r="G183" i="82" s="1"/>
  <c r="J183" i="82" s="1"/>
  <c r="E55" i="81"/>
  <c r="G55" i="81" s="1"/>
  <c r="J55" i="81" s="1"/>
  <c r="G55" i="82" s="1"/>
  <c r="J55" i="82" s="1"/>
  <c r="E180" i="81"/>
  <c r="G180" i="81" s="1"/>
  <c r="J180" i="81" s="1"/>
  <c r="G180" i="82" s="1"/>
  <c r="J180" i="82" s="1"/>
  <c r="E163" i="81"/>
  <c r="G163" i="81" s="1"/>
  <c r="J163" i="81" s="1"/>
  <c r="G163" i="82" s="1"/>
  <c r="J163" i="82" s="1"/>
  <c r="E73" i="81"/>
  <c r="G73" i="81" s="1"/>
  <c r="J73" i="81" s="1"/>
  <c r="G73" i="82" s="1"/>
  <c r="J73" i="82" s="1"/>
  <c r="G95" i="81"/>
  <c r="J95" i="81" s="1"/>
  <c r="G95" i="82" s="1"/>
  <c r="J95" i="82" s="1"/>
  <c r="E95" i="81"/>
  <c r="E68" i="81"/>
  <c r="G68" i="81" s="1"/>
  <c r="J68" i="81" s="1"/>
  <c r="G68" i="82" s="1"/>
  <c r="J68" i="82" s="1"/>
  <c r="E62" i="81"/>
  <c r="G62" i="81" s="1"/>
  <c r="J62" i="81" s="1"/>
  <c r="G62" i="82" s="1"/>
  <c r="J62" i="82" s="1"/>
  <c r="E185" i="81"/>
  <c r="G185" i="81" s="1"/>
  <c r="J185" i="81" s="1"/>
  <c r="G185" i="82" s="1"/>
  <c r="J185" i="82" s="1"/>
  <c r="E159" i="81"/>
  <c r="G159" i="81" s="1"/>
  <c r="J159" i="81" s="1"/>
  <c r="G159" i="82" s="1"/>
  <c r="J159" i="82" s="1"/>
  <c r="E30" i="81"/>
  <c r="G30" i="81" s="1"/>
  <c r="J30" i="81" s="1"/>
  <c r="G30" i="82" s="1"/>
  <c r="J30" i="82" s="1"/>
  <c r="E222" i="81"/>
  <c r="G222" i="81" s="1"/>
  <c r="J222" i="81" s="1"/>
  <c r="G222" i="82" s="1"/>
  <c r="J222" i="82" s="1"/>
  <c r="E167" i="81"/>
  <c r="G167" i="81" s="1"/>
  <c r="J167" i="81" s="1"/>
  <c r="G167" i="82" s="1"/>
  <c r="J167" i="82" s="1"/>
  <c r="E184" i="81"/>
  <c r="G184" i="81" s="1"/>
  <c r="J184" i="81" s="1"/>
  <c r="G184" i="82" s="1"/>
  <c r="J184" i="82" s="1"/>
  <c r="E69" i="81"/>
  <c r="G69" i="81" s="1"/>
  <c r="J69" i="81" s="1"/>
  <c r="G69" i="82" s="1"/>
  <c r="J69" i="82" s="1"/>
  <c r="E32" i="81"/>
  <c r="G32" i="81" s="1"/>
  <c r="J32" i="81" s="1"/>
  <c r="G32" i="82" s="1"/>
  <c r="J32" i="82" s="1"/>
  <c r="E107" i="81"/>
  <c r="G107" i="81" s="1"/>
  <c r="J107" i="81" s="1"/>
  <c r="G107" i="82" s="1"/>
  <c r="J107" i="82" s="1"/>
  <c r="E132" i="81"/>
  <c r="G132" i="81" s="1"/>
  <c r="J132" i="81" s="1"/>
  <c r="E92" i="81"/>
  <c r="G92" i="81" s="1"/>
  <c r="J92" i="81" s="1"/>
  <c r="G92" i="82" s="1"/>
  <c r="J92" i="82" s="1"/>
  <c r="G88" i="81"/>
  <c r="J88" i="81" s="1"/>
  <c r="E87" i="81"/>
  <c r="G87" i="81" s="1"/>
  <c r="J87" i="81" s="1"/>
  <c r="G88" i="82" s="1"/>
  <c r="J88" i="82" s="1"/>
  <c r="E48" i="81"/>
  <c r="G48" i="81" s="1"/>
  <c r="J48" i="81" s="1"/>
  <c r="G48" i="82" s="1"/>
  <c r="J48" i="82" s="1"/>
  <c r="E176" i="81"/>
  <c r="G176" i="81" s="1"/>
  <c r="J176" i="81" s="1"/>
  <c r="G176" i="82" s="1"/>
  <c r="J176" i="82" s="1"/>
  <c r="E72" i="81"/>
  <c r="G72" i="81" s="1"/>
  <c r="J72" i="81" s="1"/>
  <c r="G72" i="82" s="1"/>
  <c r="J72" i="82" s="1"/>
  <c r="E116" i="81"/>
  <c r="G116" i="81" s="1"/>
  <c r="J116" i="81" s="1"/>
  <c r="G116" i="82" s="1"/>
  <c r="J116" i="82" s="1"/>
  <c r="G174" i="81"/>
  <c r="J174" i="81" s="1"/>
  <c r="E173" i="81"/>
  <c r="G173" i="81" s="1"/>
  <c r="J173" i="81" s="1"/>
  <c r="E130" i="81"/>
  <c r="G130" i="81" s="1"/>
  <c r="J130" i="81" s="1"/>
  <c r="G130" i="82" s="1"/>
  <c r="J130" i="82" s="1"/>
  <c r="E85" i="81"/>
  <c r="G85" i="81" s="1"/>
  <c r="J85" i="81" s="1"/>
  <c r="G85" i="82" s="1"/>
  <c r="J85" i="82" s="1"/>
  <c r="G86" i="81"/>
  <c r="J86" i="81" s="1"/>
  <c r="G231" i="94"/>
  <c r="J231" i="94" s="1"/>
  <c r="G239" i="94"/>
  <c r="J239" i="94" s="1"/>
  <c r="G227" i="81"/>
  <c r="J227" i="81" s="1"/>
  <c r="G235" i="81"/>
  <c r="J235" i="8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J240" i="91"/>
  <c r="G259" i="81"/>
  <c r="J259" i="81" s="1"/>
  <c r="G102" i="81"/>
  <c r="J102" i="81" s="1"/>
  <c r="G234" i="81"/>
  <c r="J234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E97" i="84" s="1"/>
  <c r="G10" i="94"/>
  <c r="J10" i="94" s="1"/>
  <c r="G161" i="80"/>
  <c r="J161" i="80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E233" i="84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J258" i="83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G135" i="82"/>
  <c r="J135" i="82" s="1"/>
  <c r="M264" i="8"/>
  <c r="E96" i="81" l="1"/>
  <c r="G96" i="81" s="1"/>
  <c r="J96" i="81" s="1"/>
  <c r="G96" i="82" s="1"/>
  <c r="J96" i="82" s="1"/>
  <c r="E119" i="81"/>
  <c r="G119" i="81" s="1"/>
  <c r="J119" i="81" s="1"/>
  <c r="G119" i="82" s="1"/>
  <c r="J119" i="82" s="1"/>
  <c r="E161" i="81"/>
  <c r="G161" i="81" s="1"/>
  <c r="J161" i="81" s="1"/>
  <c r="G161" i="82" s="1"/>
  <c r="J161" i="82" s="1"/>
  <c r="G86" i="82"/>
  <c r="J86" i="82" s="1"/>
  <c r="G87" i="82"/>
  <c r="J87" i="82" s="1"/>
  <c r="G88" i="83" s="1"/>
  <c r="J88" i="83" s="1"/>
  <c r="E88" i="84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J240" i="92"/>
  <c r="G240" i="93" s="1"/>
  <c r="G227" i="82"/>
  <c r="J227" i="82" s="1"/>
  <c r="G235" i="82"/>
  <c r="J235" i="82" s="1"/>
  <c r="G234" i="82"/>
  <c r="J234" i="82" s="1"/>
  <c r="G230" i="83"/>
  <c r="J230" i="83" s="1"/>
  <c r="E230" i="84" s="1"/>
  <c r="G238" i="83"/>
  <c r="J238" i="83" s="1"/>
  <c r="E238" i="84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G57" i="84"/>
  <c r="J57" i="84" s="1"/>
  <c r="G25" i="83"/>
  <c r="J25" i="83" s="1"/>
  <c r="E25" i="84" s="1"/>
  <c r="G53" i="84"/>
  <c r="J53" i="84" s="1"/>
  <c r="G41" i="84"/>
  <c r="J41" i="84" s="1"/>
  <c r="G43" i="84"/>
  <c r="J43" i="84" s="1"/>
  <c r="G122" i="83"/>
  <c r="J122" i="83" s="1"/>
  <c r="E122" i="84" s="1"/>
  <c r="G15" i="80"/>
  <c r="J15" i="80" s="1"/>
  <c r="E15" i="81" s="1"/>
  <c r="G119" i="83"/>
  <c r="J119" i="83" s="1"/>
  <c r="E119" i="84" s="1"/>
  <c r="G33" i="84"/>
  <c r="J33" i="84" s="1"/>
  <c r="G31" i="84"/>
  <c r="J31" i="84" s="1"/>
  <c r="G48" i="84"/>
  <c r="J48" i="84" s="1"/>
  <c r="G96" i="83"/>
  <c r="J96" i="83" s="1"/>
  <c r="E96" i="84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E24" i="84" s="1"/>
  <c r="G56" i="84"/>
  <c r="J56" i="84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E8" i="81" s="1"/>
  <c r="G26" i="83"/>
  <c r="J26" i="83" s="1"/>
  <c r="E26" i="84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E165" i="84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E38" i="84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J258" i="84"/>
  <c r="E258" i="85" s="1"/>
  <c r="G258" i="85" s="1"/>
  <c r="G104" i="84"/>
  <c r="J104" i="84" s="1"/>
  <c r="G233" i="84"/>
  <c r="J233" i="84" s="1"/>
  <c r="G191" i="84"/>
  <c r="J191" i="84" s="1"/>
  <c r="G190" i="84"/>
  <c r="J190" i="84" s="1"/>
  <c r="G132" i="83"/>
  <c r="J132" i="83" s="1"/>
  <c r="E132" i="84" s="1"/>
  <c r="G135" i="83"/>
  <c r="J135" i="83" s="1"/>
  <c r="E135" i="84" s="1"/>
  <c r="G133" i="82"/>
  <c r="J133" i="82" s="1"/>
  <c r="G136" i="82"/>
  <c r="J136" i="82" s="1"/>
  <c r="G198" i="96" l="1"/>
  <c r="J198" i="96" s="1"/>
  <c r="J198" i="95"/>
  <c r="G239" i="96"/>
  <c r="J239" i="96" s="1"/>
  <c r="J231" i="95"/>
  <c r="E214" i="81"/>
  <c r="G214" i="81" s="1"/>
  <c r="J214" i="81" s="1"/>
  <c r="G214" i="82" s="1"/>
  <c r="J214" i="82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J240" i="93"/>
  <c r="G230" i="84"/>
  <c r="J230" i="84" s="1"/>
  <c r="G238" i="84"/>
  <c r="J238" i="84" s="1"/>
  <c r="G234" i="83"/>
  <c r="J234" i="83" s="1"/>
  <c r="E234" i="84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E82" i="84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E214" i="84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J258" i="85"/>
  <c r="G191" i="85"/>
  <c r="J191" i="85" s="1"/>
  <c r="G190" i="85"/>
  <c r="J190" i="85" s="1"/>
  <c r="G133" i="83"/>
  <c r="J133" i="83" s="1"/>
  <c r="E133" i="84" s="1"/>
  <c r="G136" i="83"/>
  <c r="J136" i="83" s="1"/>
  <c r="E136" i="84" s="1"/>
  <c r="G132" i="84"/>
  <c r="J132" i="84" s="1"/>
  <c r="G135" i="84"/>
  <c r="J135" i="84" s="1"/>
  <c r="G88" i="84" l="1"/>
  <c r="J88" i="84" s="1"/>
  <c r="E87" i="84"/>
  <c r="G238" i="85"/>
  <c r="J238" i="85" s="1"/>
  <c r="G237" i="104"/>
  <c r="J237" i="104" s="1"/>
  <c r="G86" i="84"/>
  <c r="J86" i="84" s="1"/>
  <c r="G87" i="84"/>
  <c r="J87" i="84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J240" i="94"/>
  <c r="G229" i="104"/>
  <c r="J229" i="104" s="1"/>
  <c r="G234" i="84"/>
  <c r="J234" i="84" s="1"/>
  <c r="G227" i="84"/>
  <c r="J227" i="84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209" i="99"/>
  <c r="J209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J258" i="86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193" i="100" l="1"/>
  <c r="J193" i="100" s="1"/>
  <c r="G226" i="100"/>
  <c r="J226" i="100" s="1"/>
  <c r="G125" i="100"/>
  <c r="J125" i="100" s="1"/>
  <c r="G113" i="100"/>
  <c r="J113" i="100" s="1"/>
  <c r="G84" i="100"/>
  <c r="J84" i="100" s="1"/>
  <c r="G177" i="100"/>
  <c r="J177" i="100" s="1"/>
  <c r="G208" i="100"/>
  <c r="J208" i="100" s="1"/>
  <c r="G181" i="100"/>
  <c r="J181" i="100" s="1"/>
  <c r="G152" i="100"/>
  <c r="J152" i="100" s="1"/>
  <c r="G153" i="100"/>
  <c r="J153" i="100" s="1"/>
  <c r="G151" i="100"/>
  <c r="J151" i="100" s="1"/>
  <c r="G83" i="100"/>
  <c r="J83" i="100" s="1"/>
  <c r="G126" i="100"/>
  <c r="J126" i="100" s="1"/>
  <c r="G155" i="100"/>
  <c r="J155" i="100" s="1"/>
  <c r="G209" i="100"/>
  <c r="J209" i="100" s="1"/>
  <c r="G194" i="100"/>
  <c r="J194" i="100" s="1"/>
  <c r="G213" i="100"/>
  <c r="J213" i="100" s="1"/>
  <c r="G127" i="100"/>
  <c r="J127" i="100" s="1"/>
  <c r="G205" i="100"/>
  <c r="J205" i="100" s="1"/>
  <c r="G148" i="100"/>
  <c r="J148" i="100" s="1"/>
  <c r="G206" i="100"/>
  <c r="J206" i="100" s="1"/>
  <c r="G236" i="85"/>
  <c r="J236" i="85" s="1"/>
  <c r="G228" i="85"/>
  <c r="J228" i="85" s="1"/>
  <c r="G88" i="85"/>
  <c r="J88" i="85" s="1"/>
  <c r="G87" i="85"/>
  <c r="J87" i="85" s="1"/>
  <c r="G88" i="86" s="1"/>
  <c r="J88" i="86" s="1"/>
  <c r="G235" i="85"/>
  <c r="J235" i="85" s="1"/>
  <c r="G227" i="85"/>
  <c r="J227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J258" i="87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53" i="101" l="1"/>
  <c r="J153" i="101" s="1"/>
  <c r="G153" i="102" s="1"/>
  <c r="J153" i="102" s="1"/>
  <c r="G177" i="101"/>
  <c r="J177" i="101" s="1"/>
  <c r="G177" i="102" s="1"/>
  <c r="J177" i="102" s="1"/>
  <c r="G148" i="101"/>
  <c r="J148" i="101" s="1"/>
  <c r="G148" i="102" s="1"/>
  <c r="J148" i="102" s="1"/>
  <c r="G113" i="101"/>
  <c r="J113" i="101" s="1"/>
  <c r="G113" i="102" s="1"/>
  <c r="J113" i="102" s="1"/>
  <c r="G113" i="103" s="1"/>
  <c r="J113" i="103" s="1"/>
  <c r="G181" i="101"/>
  <c r="J181" i="101" s="1"/>
  <c r="G181" i="102" s="1"/>
  <c r="J181" i="102" s="1"/>
  <c r="G194" i="101"/>
  <c r="J194" i="101" s="1"/>
  <c r="G194" i="102" s="1"/>
  <c r="J194" i="102" s="1"/>
  <c r="G127" i="101"/>
  <c r="J127" i="101" s="1"/>
  <c r="G127" i="102" s="1"/>
  <c r="J127" i="102" s="1"/>
  <c r="G226" i="101"/>
  <c r="J226" i="101" s="1"/>
  <c r="G226" i="102" s="1"/>
  <c r="J226" i="102" s="1"/>
  <c r="G155" i="101"/>
  <c r="J155" i="101" s="1"/>
  <c r="G155" i="102" s="1"/>
  <c r="J155" i="102" s="1"/>
  <c r="G83" i="101"/>
  <c r="J83" i="101" s="1"/>
  <c r="G83" i="102" s="1"/>
  <c r="J83" i="102" s="1"/>
  <c r="G152" i="101"/>
  <c r="J152" i="101" s="1"/>
  <c r="G152" i="102" s="1"/>
  <c r="J152" i="102" s="1"/>
  <c r="G147" i="100"/>
  <c r="J147" i="100" s="1"/>
  <c r="G156" i="100"/>
  <c r="J156" i="100" s="1"/>
  <c r="G211" i="100"/>
  <c r="J211" i="100" s="1"/>
  <c r="G182" i="100"/>
  <c r="J182" i="100" s="1"/>
  <c r="G206" i="101"/>
  <c r="J206" i="101" s="1"/>
  <c r="G206" i="102" s="1"/>
  <c r="J206" i="102" s="1"/>
  <c r="G126" i="101"/>
  <c r="J126" i="101" s="1"/>
  <c r="G126" i="102" s="1"/>
  <c r="J126" i="102" s="1"/>
  <c r="G193" i="101"/>
  <c r="J193" i="101" s="1"/>
  <c r="G193" i="102" s="1"/>
  <c r="J193" i="102" s="1"/>
  <c r="G197" i="100"/>
  <c r="J197" i="100" s="1"/>
  <c r="G150" i="100"/>
  <c r="J150" i="100" s="1"/>
  <c r="G231" i="100"/>
  <c r="J231" i="100" s="1"/>
  <c r="G231" i="101" s="1"/>
  <c r="J231" i="101" s="1"/>
  <c r="G205" i="101"/>
  <c r="J205" i="101" s="1"/>
  <c r="G205" i="102" s="1"/>
  <c r="J205" i="102" s="1"/>
  <c r="G39" i="100"/>
  <c r="J39" i="100" s="1"/>
  <c r="G213" i="101"/>
  <c r="J213" i="101" s="1"/>
  <c r="G213" i="102" s="1"/>
  <c r="J213" i="102" s="1"/>
  <c r="G84" i="101"/>
  <c r="J84" i="101" s="1"/>
  <c r="G84" i="102" s="1"/>
  <c r="J84" i="102" s="1"/>
  <c r="G203" i="100"/>
  <c r="J203" i="100" s="1"/>
  <c r="G198" i="100"/>
  <c r="J198" i="100" s="1"/>
  <c r="G128" i="100"/>
  <c r="J128" i="100" s="1"/>
  <c r="G151" i="101"/>
  <c r="J151" i="101" s="1"/>
  <c r="G151" i="102" s="1"/>
  <c r="J151" i="102" s="1"/>
  <c r="G125" i="101"/>
  <c r="J125" i="101" s="1"/>
  <c r="G125" i="102" s="1"/>
  <c r="J125" i="102" s="1"/>
  <c r="G212" i="100"/>
  <c r="J212" i="100" s="1"/>
  <c r="G202" i="100"/>
  <c r="J202" i="100" s="1"/>
  <c r="G149" i="100"/>
  <c r="J149" i="100" s="1"/>
  <c r="G157" i="100"/>
  <c r="J157" i="100" s="1"/>
  <c r="G209" i="101"/>
  <c r="J209" i="101" s="1"/>
  <c r="G209" i="102" s="1"/>
  <c r="J209" i="102" s="1"/>
  <c r="G208" i="101"/>
  <c r="J208" i="101" s="1"/>
  <c r="G208" i="102" s="1"/>
  <c r="J208" i="102" s="1"/>
  <c r="G210" i="100"/>
  <c r="J210" i="100" s="1"/>
  <c r="G204" i="100"/>
  <c r="J204" i="100" s="1"/>
  <c r="G196" i="100"/>
  <c r="J196" i="100" s="1"/>
  <c r="G195" i="100"/>
  <c r="J195" i="100" s="1"/>
  <c r="G9" i="100"/>
  <c r="J9" i="100" s="1"/>
  <c r="G11" i="100"/>
  <c r="J11" i="100" s="1"/>
  <c r="G11" i="101" s="1"/>
  <c r="J11" i="101" s="1"/>
  <c r="G11" i="102" s="1"/>
  <c r="J11" i="102" s="1"/>
  <c r="G10" i="100"/>
  <c r="J10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212" i="103"/>
  <c r="J212" i="103" s="1"/>
  <c r="G202" i="103"/>
  <c r="J202" i="103" s="1"/>
  <c r="G149" i="103"/>
  <c r="J149" i="103" s="1"/>
  <c r="G209" i="105"/>
  <c r="J209" i="105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9" i="101"/>
  <c r="J239" i="101" s="1"/>
  <c r="G234" i="86"/>
  <c r="J234" i="86" s="1"/>
  <c r="J240" i="96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J258" i="88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13" i="106" l="1"/>
  <c r="J113" i="106" s="1"/>
  <c r="G113" i="107" s="1"/>
  <c r="J113" i="107" s="1"/>
  <c r="G195" i="101"/>
  <c r="J195" i="101" s="1"/>
  <c r="G195" i="102" s="1"/>
  <c r="J195" i="102" s="1"/>
  <c r="G202" i="101"/>
  <c r="J202" i="101" s="1"/>
  <c r="G202" i="102" s="1"/>
  <c r="J202" i="102" s="1"/>
  <c r="G196" i="101"/>
  <c r="J196" i="101" s="1"/>
  <c r="G196" i="102" s="1"/>
  <c r="J196" i="102" s="1"/>
  <c r="G212" i="101"/>
  <c r="J212" i="101" s="1"/>
  <c r="G212" i="102" s="1"/>
  <c r="J212" i="102" s="1"/>
  <c r="G39" i="101"/>
  <c r="J39" i="101" s="1"/>
  <c r="G39" i="102" s="1"/>
  <c r="J39" i="102" s="1"/>
  <c r="G182" i="101"/>
  <c r="J182" i="101" s="1"/>
  <c r="G182" i="102" s="1"/>
  <c r="J182" i="102" s="1"/>
  <c r="G204" i="101"/>
  <c r="J204" i="101" s="1"/>
  <c r="G204" i="102" s="1"/>
  <c r="J204" i="102" s="1"/>
  <c r="G211" i="101"/>
  <c r="J211" i="101" s="1"/>
  <c r="G211" i="102" s="1"/>
  <c r="J211" i="102" s="1"/>
  <c r="G210" i="101"/>
  <c r="J210" i="101" s="1"/>
  <c r="G210" i="102" s="1"/>
  <c r="J210" i="102" s="1"/>
  <c r="G156" i="101"/>
  <c r="J156" i="101" s="1"/>
  <c r="G156" i="102" s="1"/>
  <c r="J156" i="102" s="1"/>
  <c r="G128" i="101"/>
  <c r="J128" i="101" s="1"/>
  <c r="G128" i="102" s="1"/>
  <c r="J128" i="102" s="1"/>
  <c r="G150" i="101"/>
  <c r="J150" i="101" s="1"/>
  <c r="G150" i="102" s="1"/>
  <c r="J150" i="102" s="1"/>
  <c r="G147" i="101"/>
  <c r="J147" i="101" s="1"/>
  <c r="G147" i="102" s="1"/>
  <c r="J147" i="102" s="1"/>
  <c r="G198" i="101"/>
  <c r="J198" i="101" s="1"/>
  <c r="G198" i="102" s="1"/>
  <c r="J198" i="102" s="1"/>
  <c r="G197" i="101"/>
  <c r="J197" i="101" s="1"/>
  <c r="G197" i="102" s="1"/>
  <c r="J197" i="102" s="1"/>
  <c r="G157" i="101"/>
  <c r="J157" i="101" s="1"/>
  <c r="G157" i="102" s="1"/>
  <c r="J157" i="102" s="1"/>
  <c r="G203" i="101"/>
  <c r="J203" i="101" s="1"/>
  <c r="G203" i="102" s="1"/>
  <c r="J203" i="102" s="1"/>
  <c r="G149" i="101"/>
  <c r="J149" i="101" s="1"/>
  <c r="G149" i="102" s="1"/>
  <c r="J149" i="102" s="1"/>
  <c r="G10" i="101"/>
  <c r="J10" i="101" s="1"/>
  <c r="G10" i="102" s="1"/>
  <c r="J10" i="102" s="1"/>
  <c r="G9" i="101"/>
  <c r="J9" i="101" s="1"/>
  <c r="G9" i="102" s="1"/>
  <c r="J9" i="102" s="1"/>
  <c r="G39" i="104"/>
  <c r="J39" i="104" s="1"/>
  <c r="G156" i="104"/>
  <c r="J156" i="104" s="1"/>
  <c r="G182" i="104"/>
  <c r="J182" i="104" s="1"/>
  <c r="G84" i="105"/>
  <c r="J84" i="105" s="1"/>
  <c r="G152" i="105"/>
  <c r="J152" i="105" s="1"/>
  <c r="G157" i="104"/>
  <c r="J157" i="104" s="1"/>
  <c r="G149" i="104"/>
  <c r="J149" i="104" s="1"/>
  <c r="G181" i="105"/>
  <c r="J181" i="105" s="1"/>
  <c r="G150" i="104"/>
  <c r="J150" i="104" s="1"/>
  <c r="G195" i="104"/>
  <c r="J195" i="104" s="1"/>
  <c r="G127" i="105"/>
  <c r="J127" i="105" s="1"/>
  <c r="G193" i="105"/>
  <c r="J193" i="105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53" i="105"/>
  <c r="J153" i="105" s="1"/>
  <c r="G210" i="104"/>
  <c r="J210" i="104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211" i="104"/>
  <c r="J211" i="104" s="1"/>
  <c r="G151" i="105"/>
  <c r="J151" i="105" s="1"/>
  <c r="G10" i="104"/>
  <c r="J10" i="104" s="1"/>
  <c r="G198" i="104"/>
  <c r="J198" i="104" s="1"/>
  <c r="G9" i="104"/>
  <c r="J9" i="104" s="1"/>
  <c r="G148" i="105"/>
  <c r="J148" i="105" s="1"/>
  <c r="G237" i="107"/>
  <c r="J237" i="107" s="1"/>
  <c r="G128" i="104"/>
  <c r="J128" i="104" s="1"/>
  <c r="G83" i="105"/>
  <c r="J83" i="105" s="1"/>
  <c r="G203" i="104"/>
  <c r="J203" i="104" s="1"/>
  <c r="G194" i="105"/>
  <c r="J194" i="105" s="1"/>
  <c r="G147" i="104"/>
  <c r="J147" i="104" s="1"/>
  <c r="G206" i="105"/>
  <c r="J206" i="105" s="1"/>
  <c r="G204" i="104"/>
  <c r="J204" i="104" s="1"/>
  <c r="G202" i="104"/>
  <c r="J202" i="104" s="1"/>
  <c r="G177" i="105"/>
  <c r="J177" i="105" s="1"/>
  <c r="G155" i="105"/>
  <c r="J155" i="105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J240" i="97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J258" i="89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77" i="106" l="1"/>
  <c r="J177" i="106" s="1"/>
  <c r="G177" i="107" s="1"/>
  <c r="J177" i="107" s="1"/>
  <c r="G125" i="106"/>
  <c r="J125" i="106" s="1"/>
  <c r="G125" i="107" s="1"/>
  <c r="J125" i="107" s="1"/>
  <c r="G208" i="106"/>
  <c r="J208" i="106" s="1"/>
  <c r="G208" i="107" s="1"/>
  <c r="J208" i="107" s="1"/>
  <c r="G151" i="106"/>
  <c r="J151" i="106" s="1"/>
  <c r="G151" i="107" s="1"/>
  <c r="J151" i="107" s="1"/>
  <c r="G193" i="106"/>
  <c r="J193" i="106" s="1"/>
  <c r="G193" i="107" s="1"/>
  <c r="J193" i="107" s="1"/>
  <c r="G83" i="106"/>
  <c r="J83" i="106" s="1"/>
  <c r="G83" i="107" s="1"/>
  <c r="J83" i="107" s="1"/>
  <c r="G11" i="106"/>
  <c r="J11" i="106" s="1"/>
  <c r="G11" i="107" s="1"/>
  <c r="J11" i="107" s="1"/>
  <c r="G205" i="106"/>
  <c r="J205" i="106" s="1"/>
  <c r="G205" i="107" s="1"/>
  <c r="J205" i="107" s="1"/>
  <c r="G126" i="106"/>
  <c r="J126" i="106" s="1"/>
  <c r="G126" i="107" s="1"/>
  <c r="J126" i="107" s="1"/>
  <c r="G152" i="106"/>
  <c r="J152" i="106" s="1"/>
  <c r="G152" i="107" s="1"/>
  <c r="J152" i="107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J240" i="98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J258" i="90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95" i="106" l="1"/>
  <c r="J195" i="106" s="1"/>
  <c r="G195" i="107" s="1"/>
  <c r="J195" i="107" s="1"/>
  <c r="G194" i="106"/>
  <c r="J194" i="106" s="1"/>
  <c r="G194" i="107" s="1"/>
  <c r="J194" i="107" s="1"/>
  <c r="G147" i="106"/>
  <c r="J147" i="106" s="1"/>
  <c r="G147" i="107" s="1"/>
  <c r="J147" i="107" s="1"/>
  <c r="G181" i="106"/>
  <c r="J181" i="106" s="1"/>
  <c r="G181" i="107" s="1"/>
  <c r="J181" i="107" s="1"/>
  <c r="G10" i="106"/>
  <c r="J10" i="106" s="1"/>
  <c r="G10" i="107" s="1"/>
  <c r="J10" i="107" s="1"/>
  <c r="G9" i="106"/>
  <c r="J9" i="106" s="1"/>
  <c r="G9" i="107" s="1"/>
  <c r="J9" i="107" s="1"/>
  <c r="G149" i="106"/>
  <c r="J149" i="106" s="1"/>
  <c r="G149" i="107" s="1"/>
  <c r="J149" i="107" s="1"/>
  <c r="G148" i="106"/>
  <c r="J148" i="106" s="1"/>
  <c r="G148" i="107" s="1"/>
  <c r="J148" i="107" s="1"/>
  <c r="G209" i="106"/>
  <c r="J209" i="106" s="1"/>
  <c r="G209" i="107" s="1"/>
  <c r="J209" i="107" s="1"/>
  <c r="G150" i="106"/>
  <c r="J150" i="106" s="1"/>
  <c r="G150" i="107" s="1"/>
  <c r="J150" i="107" s="1"/>
  <c r="G202" i="106"/>
  <c r="J202" i="106" s="1"/>
  <c r="G202" i="107" s="1"/>
  <c r="J202" i="107" s="1"/>
  <c r="G212" i="106"/>
  <c r="J212" i="106" s="1"/>
  <c r="G212" i="107" s="1"/>
  <c r="J212" i="107" s="1"/>
  <c r="G211" i="106"/>
  <c r="J211" i="106" s="1"/>
  <c r="G211" i="107" s="1"/>
  <c r="J211" i="107" s="1"/>
  <c r="G156" i="106"/>
  <c r="J156" i="106" s="1"/>
  <c r="G156" i="107" s="1"/>
  <c r="J156" i="107" s="1"/>
  <c r="G210" i="106"/>
  <c r="J210" i="106" s="1"/>
  <c r="G210" i="107" s="1"/>
  <c r="J210" i="107" s="1"/>
  <c r="G197" i="106"/>
  <c r="J197" i="106" s="1"/>
  <c r="G197" i="107" s="1"/>
  <c r="J197" i="107" s="1"/>
  <c r="G204" i="106"/>
  <c r="J204" i="106" s="1"/>
  <c r="G204" i="107" s="1"/>
  <c r="J204" i="107" s="1"/>
  <c r="G203" i="106"/>
  <c r="J203" i="106" s="1"/>
  <c r="G203" i="107" s="1"/>
  <c r="J203" i="107" s="1"/>
  <c r="G155" i="106"/>
  <c r="J155" i="106" s="1"/>
  <c r="G155" i="107" s="1"/>
  <c r="J155" i="107" s="1"/>
  <c r="G128" i="106"/>
  <c r="J128" i="106" s="1"/>
  <c r="G128" i="107" s="1"/>
  <c r="J128" i="107" s="1"/>
  <c r="G127" i="106"/>
  <c r="J127" i="106" s="1"/>
  <c r="G127" i="107" s="1"/>
  <c r="J127" i="107" s="1"/>
  <c r="G196" i="106"/>
  <c r="J196" i="106" s="1"/>
  <c r="G196" i="107" s="1"/>
  <c r="J196" i="107" s="1"/>
  <c r="G70" i="100"/>
  <c r="J70" i="100" s="1"/>
  <c r="G175" i="100"/>
  <c r="J175" i="100" s="1"/>
  <c r="G71" i="100"/>
  <c r="J71" i="100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J240" i="99"/>
  <c r="G240" i="100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58" i="9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1" i="101" l="1"/>
  <c r="J71" i="101" s="1"/>
  <c r="G71" i="102" s="1"/>
  <c r="J71" i="102" s="1"/>
  <c r="G175" i="101"/>
  <c r="J175" i="101" s="1"/>
  <c r="G175" i="102" s="1"/>
  <c r="J175" i="102" s="1"/>
  <c r="G70" i="101"/>
  <c r="J70" i="101" s="1"/>
  <c r="G70" i="102" s="1"/>
  <c r="J70" i="102" s="1"/>
  <c r="G70" i="104"/>
  <c r="J70" i="104" s="1"/>
  <c r="G71" i="104"/>
  <c r="J71" i="104" s="1"/>
  <c r="G175" i="104"/>
  <c r="J175" i="104" s="1"/>
  <c r="G86" i="92"/>
  <c r="J86" i="92" s="1"/>
  <c r="G87" i="92"/>
  <c r="J87" i="92" s="1"/>
  <c r="G234" i="90"/>
  <c r="J234" i="90" s="1"/>
  <c r="G230" i="92"/>
  <c r="J230" i="92" s="1"/>
  <c r="G238" i="92"/>
  <c r="J238" i="92" s="1"/>
  <c r="J240" i="100"/>
  <c r="G240" i="101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J258" i="92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88" i="93" l="1"/>
  <c r="J88" i="93" s="1"/>
  <c r="G175" i="105"/>
  <c r="J175" i="105" s="1"/>
  <c r="G71" i="105"/>
  <c r="J71" i="105" s="1"/>
  <c r="G70" i="105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J240" i="10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J258" i="93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G5" i="8"/>
  <c r="G70" i="106" l="1"/>
  <c r="J70" i="106" s="1"/>
  <c r="G70" i="107" s="1"/>
  <c r="J70" i="107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J240" i="102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J240" i="103"/>
  <c r="G232" i="103"/>
  <c r="J232" i="103" s="1"/>
  <c r="G259" i="103"/>
  <c r="J259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J240" i="104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07" i="99"/>
  <c r="J107" i="99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20" i="99"/>
  <c r="J20" i="99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J258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8" i="100" l="1"/>
  <c r="J108" i="100" s="1"/>
  <c r="G112" i="100"/>
  <c r="J112" i="100" s="1"/>
  <c r="G117" i="100"/>
  <c r="J117" i="100" s="1"/>
  <c r="G97" i="100"/>
  <c r="J97" i="100" s="1"/>
  <c r="G20" i="100"/>
  <c r="J20" i="100" s="1"/>
  <c r="G107" i="100"/>
  <c r="J107" i="100" s="1"/>
  <c r="G115" i="100"/>
  <c r="J115" i="100" s="1"/>
  <c r="G111" i="100"/>
  <c r="J111" i="100" s="1"/>
  <c r="G116" i="100"/>
  <c r="J116" i="100" s="1"/>
  <c r="G110" i="100"/>
  <c r="J110" i="100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J240" i="105"/>
  <c r="G239" i="106" s="1"/>
  <c r="J239" i="106" s="1"/>
  <c r="G259" i="105"/>
  <c r="J259" i="105" s="1"/>
  <c r="G258" i="106" s="1"/>
  <c r="G232" i="105"/>
  <c r="J232" i="105" s="1"/>
  <c r="G231" i="106" s="1"/>
  <c r="J231" i="106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86" i="99"/>
  <c r="J86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227" i="99"/>
  <c r="J22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G171" i="99"/>
  <c r="J171" i="99" s="1"/>
  <c r="G230" i="99"/>
  <c r="J230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93"/>
  <c r="J189" i="93" s="1"/>
  <c r="G189" i="83"/>
  <c r="J189" i="83" s="1"/>
  <c r="E189" i="84" s="1"/>
  <c r="G189" i="84" s="1"/>
  <c r="J189" i="84" s="1"/>
  <c r="G189" i="85" s="1"/>
  <c r="J189" i="85" s="1"/>
  <c r="G189" i="94"/>
  <c r="J189" i="94" s="1"/>
  <c r="G189" i="80"/>
  <c r="J189" i="80" s="1"/>
  <c r="E189" i="81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74"/>
  <c r="J187" i="74" s="1"/>
  <c r="G187" i="84"/>
  <c r="J187" i="84" s="1"/>
  <c r="G187" i="85" s="1"/>
  <c r="J187" i="85" s="1"/>
  <c r="G187" i="92"/>
  <c r="J187" i="92" s="1"/>
  <c r="G187" i="93" s="1"/>
  <c r="J187" i="93" s="1"/>
  <c r="G187" i="77"/>
  <c r="J187" i="77" s="1"/>
  <c r="G187" i="81"/>
  <c r="J187" i="81" s="1"/>
  <c r="G187" i="89"/>
  <c r="J187" i="89" s="1"/>
  <c r="J258" i="97"/>
  <c r="G187" i="78"/>
  <c r="J187" i="78" s="1"/>
  <c r="G187" i="86"/>
  <c r="J187" i="86" s="1"/>
  <c r="G187" i="94"/>
  <c r="J187" i="94" s="1"/>
  <c r="G187" i="83"/>
  <c r="J187" i="83" s="1"/>
  <c r="E187" i="84" s="1"/>
  <c r="G187" i="91"/>
  <c r="J187" i="91" s="1"/>
  <c r="G187" i="80"/>
  <c r="J187" i="80" s="1"/>
  <c r="E187" i="81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E105" i="84" s="1"/>
  <c r="G105" i="84" s="1"/>
  <c r="J105" i="84" s="1"/>
  <c r="G105" i="85" s="1"/>
  <c r="J105" i="85" s="1"/>
  <c r="G105" i="91"/>
  <c r="J105" i="91" s="1"/>
  <c r="G105" i="74"/>
  <c r="J105" i="74" s="1"/>
  <c r="G105" i="92"/>
  <c r="J105" i="92" s="1"/>
  <c r="G105" i="93" s="1"/>
  <c r="J105" i="93" s="1"/>
  <c r="G105" i="82"/>
  <c r="J105" i="82" s="1"/>
  <c r="G105" i="77"/>
  <c r="J105" i="77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107" i="101" l="1"/>
  <c r="J107" i="101" s="1"/>
  <c r="G107" i="102" s="1"/>
  <c r="J107" i="102" s="1"/>
  <c r="G20" i="101"/>
  <c r="J20" i="101" s="1"/>
  <c r="G20" i="102" s="1"/>
  <c r="J20" i="102" s="1"/>
  <c r="G110" i="101"/>
  <c r="J110" i="101" s="1"/>
  <c r="G110" i="102" s="1"/>
  <c r="J110" i="102" s="1"/>
  <c r="G116" i="101"/>
  <c r="J116" i="101" s="1"/>
  <c r="G116" i="102" s="1"/>
  <c r="J116" i="102" s="1"/>
  <c r="G117" i="101"/>
  <c r="J117" i="101" s="1"/>
  <c r="G117" i="102" s="1"/>
  <c r="J117" i="102" s="1"/>
  <c r="G112" i="101"/>
  <c r="J112" i="101" s="1"/>
  <c r="G112" i="102" s="1"/>
  <c r="J112" i="102" s="1"/>
  <c r="G115" i="101"/>
  <c r="J115" i="101" s="1"/>
  <c r="G115" i="102" s="1"/>
  <c r="J115" i="102" s="1"/>
  <c r="G108" i="101"/>
  <c r="J108" i="101" s="1"/>
  <c r="G108" i="102" s="1"/>
  <c r="J108" i="102" s="1"/>
  <c r="G80" i="100"/>
  <c r="J80" i="100" s="1"/>
  <c r="G81" i="100"/>
  <c r="J81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88" i="100"/>
  <c r="J88" i="100" s="1"/>
  <c r="G140" i="100"/>
  <c r="J140" i="100" s="1"/>
  <c r="G137" i="100"/>
  <c r="J137" i="100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G111" i="101"/>
  <c r="J111" i="101" s="1"/>
  <c r="G111" i="102" s="1"/>
  <c r="J111" i="102" s="1"/>
  <c r="G97" i="101"/>
  <c r="J97" i="101" s="1"/>
  <c r="G97" i="102" s="1"/>
  <c r="J97" i="102" s="1"/>
  <c r="G95" i="100"/>
  <c r="J95" i="100" s="1"/>
  <c r="G66" i="100"/>
  <c r="J66" i="100" s="1"/>
  <c r="G91" i="100"/>
  <c r="J91" i="100" s="1"/>
  <c r="G69" i="100"/>
  <c r="J69" i="100" s="1"/>
  <c r="G222" i="100"/>
  <c r="J222" i="100" s="1"/>
  <c r="G185" i="100"/>
  <c r="J185" i="100" s="1"/>
  <c r="G22" i="100"/>
  <c r="J22" i="100" s="1"/>
  <c r="G92" i="100"/>
  <c r="J92" i="100" s="1"/>
  <c r="G74" i="100"/>
  <c r="J74" i="100" s="1"/>
  <c r="G160" i="100"/>
  <c r="J160" i="100" s="1"/>
  <c r="G106" i="100"/>
  <c r="J10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44" i="100"/>
  <c r="J144" i="100" s="1"/>
  <c r="G101" i="100"/>
  <c r="J101" i="100" s="1"/>
  <c r="G77" i="100"/>
  <c r="J77" i="100" s="1"/>
  <c r="G192" i="100"/>
  <c r="J192" i="100" s="1"/>
  <c r="G183" i="100"/>
  <c r="J183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38" i="100"/>
  <c r="J138" i="100" s="1"/>
  <c r="G26" i="100"/>
  <c r="J26" i="100" s="1"/>
  <c r="G93" i="100"/>
  <c r="J93" i="100" s="1"/>
  <c r="G78" i="100"/>
  <c r="J78" i="100" s="1"/>
  <c r="G64" i="100"/>
  <c r="J64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21" i="100"/>
  <c r="J21" i="100" s="1"/>
  <c r="G99" i="100"/>
  <c r="J99" i="100" s="1"/>
  <c r="G68" i="100"/>
  <c r="J68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G19" i="100"/>
  <c r="J19" i="100" s="1"/>
  <c r="G179" i="100"/>
  <c r="J179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105" i="96"/>
  <c r="J105" i="96" s="1"/>
  <c r="G105" i="97" s="1"/>
  <c r="J105" i="97" s="1"/>
  <c r="J105" i="95"/>
  <c r="G6" i="96"/>
  <c r="J6" i="96" s="1"/>
  <c r="J6" i="95"/>
  <c r="G108" i="105"/>
  <c r="J108" i="105" s="1"/>
  <c r="G20" i="104"/>
  <c r="J20" i="104" s="1"/>
  <c r="G116" i="105"/>
  <c r="J116" i="105" s="1"/>
  <c r="G111" i="105"/>
  <c r="J111" i="105" s="1"/>
  <c r="G117" i="105"/>
  <c r="J117" i="105" s="1"/>
  <c r="G115" i="105"/>
  <c r="J115" i="105" s="1"/>
  <c r="G112" i="105"/>
  <c r="J112" i="105" s="1"/>
  <c r="G107" i="105"/>
  <c r="J107" i="105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62" i="106"/>
  <c r="J62" i="106" s="1"/>
  <c r="G15" i="96"/>
  <c r="J15" i="96" s="1"/>
  <c r="G86" i="100"/>
  <c r="J86" i="100" s="1"/>
  <c r="G87" i="100"/>
  <c r="J87" i="100" s="1"/>
  <c r="G227" i="100"/>
  <c r="J227" i="100" s="1"/>
  <c r="G235" i="100"/>
  <c r="J235" i="100" s="1"/>
  <c r="G236" i="98"/>
  <c r="J236" i="98" s="1"/>
  <c r="G228" i="98"/>
  <c r="J228" i="98" s="1"/>
  <c r="J240" i="106"/>
  <c r="G259" i="106"/>
  <c r="J259" i="106" s="1"/>
  <c r="G224" i="100"/>
  <c r="J224" i="100" s="1"/>
  <c r="G230" i="100"/>
  <c r="J230" i="100" s="1"/>
  <c r="G238" i="100"/>
  <c r="J238" i="100" s="1"/>
  <c r="G225" i="100"/>
  <c r="J225" i="100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59" i="99"/>
  <c r="J59" i="99" s="1"/>
  <c r="G105" i="80"/>
  <c r="J105" i="80" s="1"/>
  <c r="E105" i="81" s="1"/>
  <c r="G105" i="81" s="1"/>
  <c r="J105" i="81" s="1"/>
  <c r="G53" i="99"/>
  <c r="J53" i="99" s="1"/>
  <c r="G43" i="99"/>
  <c r="J43" i="99" s="1"/>
  <c r="G56" i="99"/>
  <c r="J56" i="99" s="1"/>
  <c r="G8" i="96"/>
  <c r="J8" i="96" s="1"/>
  <c r="G8" i="97" s="1"/>
  <c r="J8" i="97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13" i="97" s="1"/>
  <c r="J13" i="97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105" i="98"/>
  <c r="J105" i="98" s="1"/>
  <c r="J258" i="98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112" i="106" l="1"/>
  <c r="J112" i="106" s="1"/>
  <c r="G112" i="107" s="1"/>
  <c r="J112" i="107" s="1"/>
  <c r="G114" i="106"/>
  <c r="J114" i="106" s="1"/>
  <c r="G116" i="106"/>
  <c r="J116" i="106" s="1"/>
  <c r="G116" i="107" s="1"/>
  <c r="J116" i="107" s="1"/>
  <c r="G109" i="106"/>
  <c r="J109" i="106" s="1"/>
  <c r="G111" i="106"/>
  <c r="J111" i="106" s="1"/>
  <c r="G111" i="107" s="1"/>
  <c r="J111" i="107" s="1"/>
  <c r="G110" i="106"/>
  <c r="J110" i="106" s="1"/>
  <c r="G110" i="107" s="1"/>
  <c r="J110" i="107" s="1"/>
  <c r="G115" i="106"/>
  <c r="J115" i="106" s="1"/>
  <c r="G115" i="107" s="1"/>
  <c r="J115" i="107" s="1"/>
  <c r="G108" i="106"/>
  <c r="J108" i="106" s="1"/>
  <c r="G108" i="107" s="1"/>
  <c r="J108" i="107" s="1"/>
  <c r="G107" i="106"/>
  <c r="J107" i="106" s="1"/>
  <c r="G107" i="107" s="1"/>
  <c r="J107" i="107" s="1"/>
  <c r="G85" i="101"/>
  <c r="J85" i="101" s="1"/>
  <c r="G85" i="102" s="1"/>
  <c r="J85" i="102" s="1"/>
  <c r="G154" i="101"/>
  <c r="J154" i="101" s="1"/>
  <c r="G154" i="102" s="1"/>
  <c r="J154" i="102" s="1"/>
  <c r="G176" i="101"/>
  <c r="J176" i="101" s="1"/>
  <c r="G176" i="102" s="1"/>
  <c r="J176" i="102" s="1"/>
  <c r="G141" i="101"/>
  <c r="J141" i="101" s="1"/>
  <c r="G141" i="102" s="1"/>
  <c r="J141" i="102" s="1"/>
  <c r="G160" i="101"/>
  <c r="J160" i="101" s="1"/>
  <c r="G160" i="102" s="1"/>
  <c r="J160" i="102" s="1"/>
  <c r="G66" i="101"/>
  <c r="J66" i="101" s="1"/>
  <c r="G66" i="102" s="1"/>
  <c r="J66" i="102" s="1"/>
  <c r="G162" i="101"/>
  <c r="J162" i="101" s="1"/>
  <c r="G162" i="102" s="1"/>
  <c r="J162" i="102" s="1"/>
  <c r="G25" i="101"/>
  <c r="J25" i="101" s="1"/>
  <c r="G25" i="102" s="1"/>
  <c r="J25" i="102" s="1"/>
  <c r="G19" i="101"/>
  <c r="J19" i="101" s="1"/>
  <c r="G19" i="102" s="1"/>
  <c r="J19" i="102" s="1"/>
  <c r="G100" i="101"/>
  <c r="J100" i="101" s="1"/>
  <c r="G100" i="102" s="1"/>
  <c r="J100" i="102" s="1"/>
  <c r="G118" i="101"/>
  <c r="J118" i="101" s="1"/>
  <c r="G118" i="102" s="1"/>
  <c r="J118" i="102" s="1"/>
  <c r="G72" i="101"/>
  <c r="J72" i="101" s="1"/>
  <c r="G72" i="102" s="1"/>
  <c r="J72" i="102" s="1"/>
  <c r="G74" i="101"/>
  <c r="J74" i="101" s="1"/>
  <c r="G74" i="102" s="1"/>
  <c r="J74" i="102" s="1"/>
  <c r="G95" i="101"/>
  <c r="J95" i="101" s="1"/>
  <c r="G95" i="102" s="1"/>
  <c r="J95" i="102" s="1"/>
  <c r="G172" i="101"/>
  <c r="J172" i="101" s="1"/>
  <c r="G172" i="102" s="1"/>
  <c r="J172" i="102" s="1"/>
  <c r="G159" i="101"/>
  <c r="J159" i="101" s="1"/>
  <c r="G159" i="102" s="1"/>
  <c r="J159" i="102" s="1"/>
  <c r="G98" i="101"/>
  <c r="J98" i="101" s="1"/>
  <c r="G98" i="102" s="1"/>
  <c r="J98" i="102" s="1"/>
  <c r="G215" i="101"/>
  <c r="J215" i="101" s="1"/>
  <c r="G215" i="102" s="1"/>
  <c r="J215" i="102" s="1"/>
  <c r="G26" i="101"/>
  <c r="J26" i="101" s="1"/>
  <c r="G26" i="102" s="1"/>
  <c r="J26" i="102" s="1"/>
  <c r="G145" i="101"/>
  <c r="J145" i="101" s="1"/>
  <c r="G145" i="102" s="1"/>
  <c r="J145" i="102" s="1"/>
  <c r="G92" i="101"/>
  <c r="J92" i="101" s="1"/>
  <c r="G92" i="102" s="1"/>
  <c r="J92" i="102" s="1"/>
  <c r="G137" i="101"/>
  <c r="J137" i="101" s="1"/>
  <c r="G137" i="102" s="1"/>
  <c r="J137" i="102" s="1"/>
  <c r="G130" i="101"/>
  <c r="J130" i="101" s="1"/>
  <c r="G130" i="102" s="1"/>
  <c r="J130" i="102" s="1"/>
  <c r="G24" i="101"/>
  <c r="J24" i="101" s="1"/>
  <c r="G24" i="102" s="1"/>
  <c r="J24" i="102" s="1"/>
  <c r="G61" i="101"/>
  <c r="J61" i="101" s="1"/>
  <c r="G61" i="102" s="1"/>
  <c r="J61" i="102" s="1"/>
  <c r="G68" i="101"/>
  <c r="J68" i="101" s="1"/>
  <c r="G68" i="102" s="1"/>
  <c r="J68" i="102" s="1"/>
  <c r="G138" i="101"/>
  <c r="J138" i="101" s="1"/>
  <c r="G138" i="102" s="1"/>
  <c r="J138" i="102" s="1"/>
  <c r="G167" i="101"/>
  <c r="J167" i="101" s="1"/>
  <c r="G167" i="102" s="1"/>
  <c r="J167" i="102" s="1"/>
  <c r="G22" i="101"/>
  <c r="J22" i="101" s="1"/>
  <c r="G22" i="102" s="1"/>
  <c r="J22" i="102" s="1"/>
  <c r="G140" i="101"/>
  <c r="J140" i="101" s="1"/>
  <c r="G140" i="102" s="1"/>
  <c r="J140" i="102" s="1"/>
  <c r="G67" i="101"/>
  <c r="J67" i="101" s="1"/>
  <c r="G67" i="102" s="1"/>
  <c r="J67" i="102" s="1"/>
  <c r="G146" i="101"/>
  <c r="J146" i="101" s="1"/>
  <c r="G146" i="102" s="1"/>
  <c r="J146" i="102" s="1"/>
  <c r="G99" i="101"/>
  <c r="J99" i="101" s="1"/>
  <c r="G99" i="102" s="1"/>
  <c r="J99" i="102" s="1"/>
  <c r="G180" i="101"/>
  <c r="J180" i="101" s="1"/>
  <c r="G180" i="102" s="1"/>
  <c r="J180" i="102" s="1"/>
  <c r="G192" i="101"/>
  <c r="J192" i="101" s="1"/>
  <c r="G192" i="102" s="1"/>
  <c r="J192" i="102" s="1"/>
  <c r="G185" i="101"/>
  <c r="J185" i="101" s="1"/>
  <c r="G185" i="102" s="1"/>
  <c r="J185" i="102" s="1"/>
  <c r="G62" i="101"/>
  <c r="J62" i="101" s="1"/>
  <c r="G62" i="102" s="1"/>
  <c r="J62" i="102" s="1"/>
  <c r="G223" i="101"/>
  <c r="J223" i="101" s="1"/>
  <c r="G223" i="102" s="1"/>
  <c r="J223" i="102" s="1"/>
  <c r="G184" i="101"/>
  <c r="J184" i="101" s="1"/>
  <c r="G184" i="102" s="1"/>
  <c r="J184" i="102" s="1"/>
  <c r="G21" i="101"/>
  <c r="J21" i="101" s="1"/>
  <c r="G21" i="102" s="1"/>
  <c r="J21" i="102" s="1"/>
  <c r="G89" i="101"/>
  <c r="J89" i="101" s="1"/>
  <c r="G89" i="102" s="1"/>
  <c r="J89" i="102" s="1"/>
  <c r="G77" i="101"/>
  <c r="J77" i="101" s="1"/>
  <c r="G77" i="102" s="1"/>
  <c r="J77" i="102" s="1"/>
  <c r="G222" i="101"/>
  <c r="J222" i="101" s="1"/>
  <c r="G222" i="102" s="1"/>
  <c r="J222" i="102" s="1"/>
  <c r="G170" i="101"/>
  <c r="J170" i="101" s="1"/>
  <c r="G170" i="102" s="1"/>
  <c r="J170" i="102" s="1"/>
  <c r="G171" i="101"/>
  <c r="J171" i="101" s="1"/>
  <c r="G171" i="102" s="1"/>
  <c r="J171" i="102" s="1"/>
  <c r="G121" i="101"/>
  <c r="J121" i="101" s="1"/>
  <c r="G121" i="102" s="1"/>
  <c r="J121" i="102" s="1"/>
  <c r="G142" i="101"/>
  <c r="J142" i="101" s="1"/>
  <c r="G142" i="102" s="1"/>
  <c r="J142" i="102" s="1"/>
  <c r="G64" i="101"/>
  <c r="J64" i="101" s="1"/>
  <c r="G64" i="102" s="1"/>
  <c r="J64" i="102" s="1"/>
  <c r="G101" i="101"/>
  <c r="J101" i="101" s="1"/>
  <c r="G101" i="102" s="1"/>
  <c r="J101" i="102" s="1"/>
  <c r="G90" i="101"/>
  <c r="J90" i="101" s="1"/>
  <c r="G90" i="102" s="1"/>
  <c r="J90" i="102" s="1"/>
  <c r="G69" i="101"/>
  <c r="J69" i="101" s="1"/>
  <c r="G69" i="102" s="1"/>
  <c r="J69" i="102" s="1"/>
  <c r="G139" i="101"/>
  <c r="J139" i="101" s="1"/>
  <c r="G139" i="102" s="1"/>
  <c r="J139" i="102" s="1"/>
  <c r="G23" i="101"/>
  <c r="J23" i="101" s="1"/>
  <c r="G23" i="102" s="1"/>
  <c r="J23" i="102" s="1"/>
  <c r="G81" i="101"/>
  <c r="J81" i="101" s="1"/>
  <c r="G81" i="102" s="1"/>
  <c r="J81" i="102" s="1"/>
  <c r="G65" i="101"/>
  <c r="J65" i="101" s="1"/>
  <c r="G65" i="102" s="1"/>
  <c r="J65" i="102" s="1"/>
  <c r="G78" i="101"/>
  <c r="J78" i="101" s="1"/>
  <c r="G78" i="102" s="1"/>
  <c r="J78" i="102" s="1"/>
  <c r="G164" i="101"/>
  <c r="J164" i="101" s="1"/>
  <c r="G164" i="102" s="1"/>
  <c r="J164" i="102" s="1"/>
  <c r="G106" i="101"/>
  <c r="J106" i="101" s="1"/>
  <c r="G106" i="102" s="1"/>
  <c r="J106" i="102" s="1"/>
  <c r="G91" i="101"/>
  <c r="J91" i="101" s="1"/>
  <c r="G91" i="102" s="1"/>
  <c r="J91" i="102" s="1"/>
  <c r="G220" i="101"/>
  <c r="J220" i="101" s="1"/>
  <c r="G220" i="102" s="1"/>
  <c r="J220" i="102" s="1"/>
  <c r="G166" i="101"/>
  <c r="J166" i="101" s="1"/>
  <c r="G166" i="102" s="1"/>
  <c r="J166" i="102" s="1"/>
  <c r="G80" i="101"/>
  <c r="J80" i="101" s="1"/>
  <c r="G80" i="102" s="1"/>
  <c r="J80" i="102" s="1"/>
  <c r="G34" i="100"/>
  <c r="J34" i="100" s="1"/>
  <c r="G59" i="100"/>
  <c r="J59" i="100" s="1"/>
  <c r="G40" i="100"/>
  <c r="J40" i="100" s="1"/>
  <c r="G48" i="100"/>
  <c r="J48" i="100" s="1"/>
  <c r="G28" i="100"/>
  <c r="J28" i="100" s="1"/>
  <c r="G51" i="100"/>
  <c r="J51" i="100" s="1"/>
  <c r="G225" i="101"/>
  <c r="J225" i="101" s="1"/>
  <c r="G44" i="100"/>
  <c r="J44" i="100" s="1"/>
  <c r="G165" i="100"/>
  <c r="J165" i="100" s="1"/>
  <c r="G50" i="100"/>
  <c r="J50" i="100" s="1"/>
  <c r="G37" i="100"/>
  <c r="J37" i="100" s="1"/>
  <c r="G27" i="100"/>
  <c r="J27" i="100" s="1"/>
  <c r="G58" i="100"/>
  <c r="J58" i="100" s="1"/>
  <c r="G251" i="103"/>
  <c r="J251" i="103" s="1"/>
  <c r="G235" i="101"/>
  <c r="J235" i="101" s="1"/>
  <c r="G96" i="100"/>
  <c r="J96" i="100" s="1"/>
  <c r="G41" i="100"/>
  <c r="J41" i="100" s="1"/>
  <c r="G57" i="100"/>
  <c r="J57" i="100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161" i="100"/>
  <c r="J161" i="100" s="1"/>
  <c r="G54" i="100"/>
  <c r="J54" i="100" s="1"/>
  <c r="G30" i="100"/>
  <c r="J30" i="100" s="1"/>
  <c r="G49" i="100"/>
  <c r="J49" i="100" s="1"/>
  <c r="G43" i="100"/>
  <c r="J43" i="100" s="1"/>
  <c r="G224" i="101"/>
  <c r="J224" i="101" s="1"/>
  <c r="G88" i="101"/>
  <c r="J88" i="101" s="1"/>
  <c r="G163" i="101"/>
  <c r="J163" i="101" s="1"/>
  <c r="G163" i="102" s="1"/>
  <c r="J163" i="102" s="1"/>
  <c r="G179" i="101"/>
  <c r="J179" i="101" s="1"/>
  <c r="G179" i="102" s="1"/>
  <c r="J179" i="102" s="1"/>
  <c r="G79" i="101"/>
  <c r="J79" i="101" s="1"/>
  <c r="G79" i="102" s="1"/>
  <c r="J79" i="102" s="1"/>
  <c r="G123" i="101"/>
  <c r="J123" i="101" s="1"/>
  <c r="G123" i="102" s="1"/>
  <c r="J123" i="102" s="1"/>
  <c r="G143" i="101"/>
  <c r="J143" i="101" s="1"/>
  <c r="G143" i="102" s="1"/>
  <c r="J143" i="102" s="1"/>
  <c r="G120" i="101"/>
  <c r="J120" i="101" s="1"/>
  <c r="G120" i="102" s="1"/>
  <c r="J120" i="102" s="1"/>
  <c r="G93" i="101"/>
  <c r="J93" i="101" s="1"/>
  <c r="G93" i="102" s="1"/>
  <c r="J93" i="102" s="1"/>
  <c r="G158" i="101"/>
  <c r="J158" i="101" s="1"/>
  <c r="G158" i="102" s="1"/>
  <c r="J158" i="102" s="1"/>
  <c r="G183" i="101"/>
  <c r="J183" i="101" s="1"/>
  <c r="G183" i="102" s="1"/>
  <c r="J183" i="102" s="1"/>
  <c r="G144" i="101"/>
  <c r="J144" i="101" s="1"/>
  <c r="G144" i="102" s="1"/>
  <c r="J144" i="102" s="1"/>
  <c r="G168" i="101"/>
  <c r="J168" i="101" s="1"/>
  <c r="G168" i="102" s="1"/>
  <c r="J168" i="102" s="1"/>
  <c r="G119" i="100"/>
  <c r="J119" i="100" s="1"/>
  <c r="G31" i="100"/>
  <c r="J31" i="100" s="1"/>
  <c r="G55" i="100"/>
  <c r="J55" i="100" s="1"/>
  <c r="G122" i="100"/>
  <c r="J122" i="100" s="1"/>
  <c r="G36" i="100"/>
  <c r="J36" i="100" s="1"/>
  <c r="G38" i="100"/>
  <c r="J38" i="100" s="1"/>
  <c r="G53" i="100"/>
  <c r="J53" i="100" s="1"/>
  <c r="G53" i="101" s="1"/>
  <c r="J53" i="101" s="1"/>
  <c r="G53" i="102" s="1"/>
  <c r="J53" i="102" s="1"/>
  <c r="G47" i="100"/>
  <c r="J47" i="100" s="1"/>
  <c r="G47" i="101" s="1"/>
  <c r="J47" i="101" s="1"/>
  <c r="G47" i="102" s="1"/>
  <c r="J47" i="102" s="1"/>
  <c r="G29" i="100"/>
  <c r="J29" i="100" s="1"/>
  <c r="G52" i="100"/>
  <c r="J52" i="100" s="1"/>
  <c r="G33" i="100"/>
  <c r="J33" i="100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9" i="106"/>
  <c r="J59" i="106" s="1"/>
  <c r="G86" i="101"/>
  <c r="J86" i="101" s="1"/>
  <c r="G87" i="101"/>
  <c r="J87" i="101" s="1"/>
  <c r="G88" i="102" s="1"/>
  <c r="J88" i="102" s="1"/>
  <c r="G224" i="102"/>
  <c r="J224" i="102" s="1"/>
  <c r="J240" i="107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38" i="101"/>
  <c r="J238" i="101" s="1"/>
  <c r="G227" i="101"/>
  <c r="J227" i="101" s="1"/>
  <c r="G259" i="97"/>
  <c r="J259" i="97" s="1"/>
  <c r="G188" i="94"/>
  <c r="J188" i="94" s="1"/>
  <c r="G188" i="77"/>
  <c r="J188" i="77" s="1"/>
  <c r="G188" i="79"/>
  <c r="J188" i="79" s="1"/>
  <c r="G188" i="87"/>
  <c r="J188" i="87" s="1"/>
  <c r="G188" i="95"/>
  <c r="J188" i="95" s="1"/>
  <c r="G188" i="89"/>
  <c r="J188" i="89" s="1"/>
  <c r="G188" i="83"/>
  <c r="J188" i="83" s="1"/>
  <c r="E188" i="84" s="1"/>
  <c r="G188" i="82"/>
  <c r="J188" i="82" s="1"/>
  <c r="G188" i="91"/>
  <c r="J188" i="91" s="1"/>
  <c r="G188" i="74"/>
  <c r="J188" i="74" s="1"/>
  <c r="G188" i="80"/>
  <c r="J188" i="80" s="1"/>
  <c r="E188" i="81" s="1"/>
  <c r="G188" i="81" s="1"/>
  <c r="J188" i="81" s="1"/>
  <c r="G188" i="88"/>
  <c r="J188" i="88" s="1"/>
  <c r="G188" i="78"/>
  <c r="J188" i="78" s="1"/>
  <c r="G188" i="84"/>
  <c r="J188" i="84" s="1"/>
  <c r="G188" i="85" s="1"/>
  <c r="J188" i="85" s="1"/>
  <c r="G188" i="90"/>
  <c r="J188" i="90" s="1"/>
  <c r="G188" i="92"/>
  <c r="J188" i="92" s="1"/>
  <c r="G188" i="93" s="1"/>
  <c r="J188" i="93" s="1"/>
  <c r="G188" i="86"/>
  <c r="J188" i="86" s="1"/>
  <c r="G174" i="97"/>
  <c r="J174" i="97" s="1"/>
  <c r="G207" i="83"/>
  <c r="J207" i="83" s="1"/>
  <c r="E207" i="84" s="1"/>
  <c r="G173" i="97"/>
  <c r="J173" i="97" s="1"/>
  <c r="G207" i="78"/>
  <c r="J207" i="78" s="1"/>
  <c r="G207" i="92"/>
  <c r="J207" i="92" s="1"/>
  <c r="G207" i="93" s="1"/>
  <c r="J207" i="93" s="1"/>
  <c r="G207" i="94"/>
  <c r="J207" i="94" s="1"/>
  <c r="G207" i="77"/>
  <c r="J207" i="77" s="1"/>
  <c r="G207" i="86"/>
  <c r="J207" i="86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E207" i="81" s="1"/>
  <c r="G207" i="89"/>
  <c r="J207" i="89" s="1"/>
  <c r="G207" i="95"/>
  <c r="G207" i="88"/>
  <c r="J207" i="88" s="1"/>
  <c r="G207" i="91"/>
  <c r="J207" i="91" s="1"/>
  <c r="G102" i="97"/>
  <c r="J102" i="97" s="1"/>
  <c r="G18" i="96"/>
  <c r="J18" i="96" s="1"/>
  <c r="G18" i="97" s="1"/>
  <c r="J18" i="97" s="1"/>
  <c r="G214" i="99"/>
  <c r="J214" i="99" s="1"/>
  <c r="G76" i="89"/>
  <c r="J76" i="89" s="1"/>
  <c r="G76" i="74"/>
  <c r="J76" i="74" s="1"/>
  <c r="G76" i="84"/>
  <c r="J76" i="84" s="1"/>
  <c r="G76" i="85" s="1"/>
  <c r="J76" i="85" s="1"/>
  <c r="G76" i="92"/>
  <c r="J76" i="92" s="1"/>
  <c r="G76" i="93" s="1"/>
  <c r="J76" i="93" s="1"/>
  <c r="G76" i="95"/>
  <c r="J76" i="95" s="1"/>
  <c r="G76" i="77"/>
  <c r="J76" i="77" s="1"/>
  <c r="G82" i="97"/>
  <c r="J82" i="97" s="1"/>
  <c r="G76" i="82"/>
  <c r="J76" i="82" s="1"/>
  <c r="G76" i="88"/>
  <c r="J76" i="88" s="1"/>
  <c r="G76" i="83"/>
  <c r="J76" i="83" s="1"/>
  <c r="E76" i="84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G189" i="99"/>
  <c r="J189" i="99" s="1"/>
  <c r="G186" i="99"/>
  <c r="J186" i="99" s="1"/>
  <c r="G207" i="99"/>
  <c r="J207" i="99" s="1"/>
  <c r="G104" i="99"/>
  <c r="J104" i="99" s="1"/>
  <c r="J258" i="99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1" i="106" l="1"/>
  <c r="J21" i="106" s="1"/>
  <c r="G96" i="101"/>
  <c r="J96" i="101" s="1"/>
  <c r="G96" i="102" s="1"/>
  <c r="J96" i="102" s="1"/>
  <c r="G165" i="101"/>
  <c r="J165" i="101" s="1"/>
  <c r="G165" i="102" s="1"/>
  <c r="J165" i="102" s="1"/>
  <c r="G43" i="101"/>
  <c r="J43" i="101" s="1"/>
  <c r="G43" i="102" s="1"/>
  <c r="J43" i="102" s="1"/>
  <c r="G42" i="101"/>
  <c r="J42" i="101" s="1"/>
  <c r="G42" i="102" s="1"/>
  <c r="J42" i="102" s="1"/>
  <c r="G44" i="101"/>
  <c r="J44" i="101" s="1"/>
  <c r="G44" i="102" s="1"/>
  <c r="J44" i="102" s="1"/>
  <c r="G33" i="101"/>
  <c r="J33" i="101" s="1"/>
  <c r="G33" i="102" s="1"/>
  <c r="J33" i="102" s="1"/>
  <c r="G36" i="101"/>
  <c r="J36" i="101" s="1"/>
  <c r="G36" i="102" s="1"/>
  <c r="J36" i="102" s="1"/>
  <c r="G221" i="101"/>
  <c r="J221" i="101" s="1"/>
  <c r="G221" i="102" s="1"/>
  <c r="J221" i="102" s="1"/>
  <c r="G34" i="101"/>
  <c r="J34" i="101" s="1"/>
  <c r="G34" i="102" s="1"/>
  <c r="J34" i="102" s="1"/>
  <c r="G122" i="101"/>
  <c r="J122" i="101" s="1"/>
  <c r="G122" i="102" s="1"/>
  <c r="J122" i="102" s="1"/>
  <c r="G32" i="101"/>
  <c r="J32" i="101" s="1"/>
  <c r="G32" i="102" s="1"/>
  <c r="J32" i="102" s="1"/>
  <c r="G58" i="101"/>
  <c r="J58" i="101" s="1"/>
  <c r="G58" i="102" s="1"/>
  <c r="J58" i="102" s="1"/>
  <c r="G55" i="101"/>
  <c r="J55" i="101" s="1"/>
  <c r="G55" i="102" s="1"/>
  <c r="J55" i="102" s="1"/>
  <c r="G30" i="101"/>
  <c r="J30" i="101" s="1"/>
  <c r="G30" i="102" s="1"/>
  <c r="J30" i="102" s="1"/>
  <c r="G27" i="101"/>
  <c r="J27" i="101" s="1"/>
  <c r="G27" i="102" s="1"/>
  <c r="J27" i="102" s="1"/>
  <c r="G29" i="101"/>
  <c r="J29" i="101" s="1"/>
  <c r="G29" i="102" s="1"/>
  <c r="J29" i="102" s="1"/>
  <c r="G54" i="101"/>
  <c r="J54" i="101" s="1"/>
  <c r="G54" i="102" s="1"/>
  <c r="J54" i="102" s="1"/>
  <c r="G37" i="101"/>
  <c r="J37" i="101" s="1"/>
  <c r="G37" i="102" s="1"/>
  <c r="J37" i="102" s="1"/>
  <c r="G28" i="101"/>
  <c r="J28" i="101" s="1"/>
  <c r="G28" i="102" s="1"/>
  <c r="J28" i="102" s="1"/>
  <c r="G161" i="101"/>
  <c r="J161" i="101" s="1"/>
  <c r="G161" i="102" s="1"/>
  <c r="J161" i="102" s="1"/>
  <c r="G57" i="101"/>
  <c r="J57" i="101" s="1"/>
  <c r="G57" i="102" s="1"/>
  <c r="J57" i="102" s="1"/>
  <c r="G48" i="101"/>
  <c r="J48" i="101" s="1"/>
  <c r="G48" i="102" s="1"/>
  <c r="J48" i="102" s="1"/>
  <c r="G119" i="101"/>
  <c r="J119" i="101" s="1"/>
  <c r="G119" i="102" s="1"/>
  <c r="J119" i="102" s="1"/>
  <c r="G41" i="101"/>
  <c r="J41" i="101" s="1"/>
  <c r="G41" i="102" s="1"/>
  <c r="J41" i="102" s="1"/>
  <c r="G40" i="101"/>
  <c r="J40" i="101" s="1"/>
  <c r="G40" i="102" s="1"/>
  <c r="J40" i="102" s="1"/>
  <c r="G50" i="101"/>
  <c r="J50" i="101" s="1"/>
  <c r="G50" i="102" s="1"/>
  <c r="J50" i="102" s="1"/>
  <c r="G56" i="101"/>
  <c r="J56" i="101" s="1"/>
  <c r="G56" i="102" s="1"/>
  <c r="J56" i="102" s="1"/>
  <c r="G59" i="101"/>
  <c r="J59" i="101" s="1"/>
  <c r="G59" i="102" s="1"/>
  <c r="J59" i="102" s="1"/>
  <c r="G52" i="101"/>
  <c r="J52" i="101" s="1"/>
  <c r="G52" i="102" s="1"/>
  <c r="J52" i="102" s="1"/>
  <c r="G49" i="101"/>
  <c r="J49" i="101" s="1"/>
  <c r="G49" i="102" s="1"/>
  <c r="J49" i="102" s="1"/>
  <c r="G51" i="101"/>
  <c r="J51" i="101" s="1"/>
  <c r="G51" i="102" s="1"/>
  <c r="J51" i="102" s="1"/>
  <c r="G214" i="100"/>
  <c r="J214" i="100" s="1"/>
  <c r="G31" i="101"/>
  <c r="J31" i="101" s="1"/>
  <c r="G31" i="102" s="1"/>
  <c r="J31" i="102" s="1"/>
  <c r="G38" i="101"/>
  <c r="J38" i="101" s="1"/>
  <c r="G38" i="102" s="1"/>
  <c r="J38" i="102" s="1"/>
  <c r="G46" i="101"/>
  <c r="J46" i="101" s="1"/>
  <c r="G46" i="102" s="1"/>
  <c r="J46" i="102" s="1"/>
  <c r="G207" i="96"/>
  <c r="J207" i="96" s="1"/>
  <c r="G207" i="97" s="1"/>
  <c r="J207" i="97" s="1"/>
  <c r="J207" i="95"/>
  <c r="G118" i="105"/>
  <c r="J118" i="105" s="1"/>
  <c r="G221" i="104"/>
  <c r="J221" i="104" s="1"/>
  <c r="G137" i="105"/>
  <c r="J137" i="105" s="1"/>
  <c r="G167" i="105"/>
  <c r="J167" i="105" s="1"/>
  <c r="G54" i="104"/>
  <c r="J54" i="104" s="1"/>
  <c r="G38" i="104"/>
  <c r="J38" i="104" s="1"/>
  <c r="G65" i="105"/>
  <c r="J65" i="105" s="1"/>
  <c r="G80" i="105"/>
  <c r="J80" i="105" s="1"/>
  <c r="G140" i="105"/>
  <c r="J140" i="105" s="1"/>
  <c r="G101" i="105"/>
  <c r="J101" i="105" s="1"/>
  <c r="G34" i="104"/>
  <c r="J34" i="104" s="1"/>
  <c r="G44" i="104"/>
  <c r="J44" i="104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55" i="104"/>
  <c r="J55" i="104" s="1"/>
  <c r="G51" i="104"/>
  <c r="J51" i="104" s="1"/>
  <c r="G192" i="105"/>
  <c r="J192" i="105" s="1"/>
  <c r="G68" i="105"/>
  <c r="J68" i="105" s="1"/>
  <c r="G161" i="104"/>
  <c r="J161" i="104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8" i="105"/>
  <c r="J28" i="105" s="1"/>
  <c r="G23" i="105"/>
  <c r="J23" i="105" s="1"/>
  <c r="G142" i="105"/>
  <c r="J142" i="105" s="1"/>
  <c r="G119" i="104"/>
  <c r="J119" i="104" s="1"/>
  <c r="G122" i="104"/>
  <c r="J122" i="104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40" i="104"/>
  <c r="J40" i="104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58" i="104"/>
  <c r="J58" i="104" s="1"/>
  <c r="G92" i="105"/>
  <c r="J92" i="105" s="1"/>
  <c r="G26" i="105"/>
  <c r="J26" i="105" s="1"/>
  <c r="G31" i="104"/>
  <c r="J31" i="104" s="1"/>
  <c r="G31" i="105" s="1"/>
  <c r="J31" i="105" s="1"/>
  <c r="G144" i="105"/>
  <c r="J144" i="105" s="1"/>
  <c r="G179" i="105"/>
  <c r="J179" i="105" s="1"/>
  <c r="G220" i="105"/>
  <c r="J220" i="105" s="1"/>
  <c r="G170" i="105"/>
  <c r="J170" i="105" s="1"/>
  <c r="G49" i="104"/>
  <c r="J49" i="104" s="1"/>
  <c r="G176" i="105"/>
  <c r="J176" i="105" s="1"/>
  <c r="G27" i="104"/>
  <c r="J27" i="104" s="1"/>
  <c r="G50" i="104"/>
  <c r="J50" i="104" s="1"/>
  <c r="G78" i="105"/>
  <c r="J78" i="105" s="1"/>
  <c r="G59" i="104"/>
  <c r="J59" i="104" s="1"/>
  <c r="G52" i="104"/>
  <c r="J52" i="104" s="1"/>
  <c r="G74" i="105"/>
  <c r="J74" i="105" s="1"/>
  <c r="G171" i="105"/>
  <c r="J171" i="105" s="1"/>
  <c r="G106" i="105"/>
  <c r="J106" i="105" s="1"/>
  <c r="G159" i="105"/>
  <c r="J159" i="105" s="1"/>
  <c r="G42" i="104"/>
  <c r="J42" i="104" s="1"/>
  <c r="G57" i="104"/>
  <c r="J57" i="104" s="1"/>
  <c r="G215" i="105"/>
  <c r="J215" i="105" s="1"/>
  <c r="G41" i="104"/>
  <c r="J41" i="104" s="1"/>
  <c r="G29" i="104"/>
  <c r="J29" i="104" s="1"/>
  <c r="G81" i="105"/>
  <c r="J81" i="105" s="1"/>
  <c r="G222" i="105"/>
  <c r="J222" i="105" s="1"/>
  <c r="G123" i="105"/>
  <c r="J123" i="105" s="1"/>
  <c r="G25" i="105"/>
  <c r="J25" i="105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180" i="105"/>
  <c r="J180" i="105" s="1"/>
  <c r="G21" i="105"/>
  <c r="J21" i="105" s="1"/>
  <c r="G20" i="106" s="1"/>
  <c r="J20" i="106" s="1"/>
  <c r="G30" i="104"/>
  <c r="J30" i="104" s="1"/>
  <c r="G32" i="105"/>
  <c r="J32" i="105" s="1"/>
  <c r="G37" i="104"/>
  <c r="J37" i="104" s="1"/>
  <c r="G48" i="104"/>
  <c r="J48" i="104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53" i="103"/>
  <c r="J53" i="103" s="1"/>
  <c r="G40" i="107"/>
  <c r="J40" i="107" s="1"/>
  <c r="G66" i="105"/>
  <c r="J66" i="105" s="1"/>
  <c r="G72" i="105"/>
  <c r="J72" i="105" s="1"/>
  <c r="G166" i="105"/>
  <c r="J166" i="105" s="1"/>
  <c r="G154" i="105"/>
  <c r="J154" i="105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207" i="85" s="1"/>
  <c r="J207" i="85" s="1"/>
  <c r="G103" i="98"/>
  <c r="J103" i="98" s="1"/>
  <c r="G102" i="98"/>
  <c r="J102" i="98" s="1"/>
  <c r="G76" i="79"/>
  <c r="J76" i="79" s="1"/>
  <c r="G76" i="80" s="1"/>
  <c r="J76" i="80" s="1"/>
  <c r="E76" i="81" s="1"/>
  <c r="G76" i="81" s="1"/>
  <c r="J76" i="81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75" i="106" s="1"/>
  <c r="J75" i="106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G124" i="77"/>
  <c r="J124" i="77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J258" i="100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78" i="106" l="1"/>
  <c r="J78" i="106" s="1"/>
  <c r="G78" i="107" s="1"/>
  <c r="J78" i="107" s="1"/>
  <c r="G77" i="106"/>
  <c r="J77" i="106" s="1"/>
  <c r="G77" i="107" s="1"/>
  <c r="J77" i="107" s="1"/>
  <c r="G93" i="106"/>
  <c r="J93" i="106" s="1"/>
  <c r="G93" i="107" s="1"/>
  <c r="J93" i="107" s="1"/>
  <c r="G92" i="106"/>
  <c r="J92" i="106" s="1"/>
  <c r="G92" i="107" s="1"/>
  <c r="J92" i="107" s="1"/>
  <c r="G159" i="106"/>
  <c r="J159" i="106" s="1"/>
  <c r="G159" i="107" s="1"/>
  <c r="J159" i="107" s="1"/>
  <c r="G24" i="106"/>
  <c r="J24" i="106" s="1"/>
  <c r="G24" i="107" s="1"/>
  <c r="J24" i="107" s="1"/>
  <c r="G91" i="106"/>
  <c r="J91" i="106" s="1"/>
  <c r="G91" i="107" s="1"/>
  <c r="J91" i="107" s="1"/>
  <c r="G90" i="106"/>
  <c r="J90" i="106" s="1"/>
  <c r="G90" i="107" s="1"/>
  <c r="J90" i="107" s="1"/>
  <c r="G98" i="106"/>
  <c r="J98" i="106" s="1"/>
  <c r="G98" i="107" s="1"/>
  <c r="J98" i="107" s="1"/>
  <c r="G71" i="106"/>
  <c r="J71" i="106" s="1"/>
  <c r="G71" i="107" s="1"/>
  <c r="J71" i="107" s="1"/>
  <c r="G129" i="106"/>
  <c r="J129" i="106" s="1"/>
  <c r="G25" i="106"/>
  <c r="J25" i="106" s="1"/>
  <c r="G25" i="107" s="1"/>
  <c r="J25" i="107" s="1"/>
  <c r="G66" i="106"/>
  <c r="J66" i="106" s="1"/>
  <c r="G66" i="107" s="1"/>
  <c r="J66" i="107" s="1"/>
  <c r="G139" i="106"/>
  <c r="J139" i="106" s="1"/>
  <c r="G139" i="107" s="1"/>
  <c r="J139" i="107" s="1"/>
  <c r="G117" i="106"/>
  <c r="J117" i="106" s="1"/>
  <c r="G117" i="107" s="1"/>
  <c r="J117" i="107" s="1"/>
  <c r="G106" i="106"/>
  <c r="J106" i="106" s="1"/>
  <c r="G106" i="107" s="1"/>
  <c r="J106" i="107" s="1"/>
  <c r="G176" i="106"/>
  <c r="J176" i="106" s="1"/>
  <c r="G176" i="107" s="1"/>
  <c r="J176" i="107" s="1"/>
  <c r="G175" i="106"/>
  <c r="J175" i="106" s="1"/>
  <c r="G175" i="107" s="1"/>
  <c r="J175" i="107" s="1"/>
  <c r="G19" i="106"/>
  <c r="J19" i="106" s="1"/>
  <c r="G19" i="107" s="1"/>
  <c r="J19" i="107" s="1"/>
  <c r="G138" i="106"/>
  <c r="J138" i="106" s="1"/>
  <c r="G138" i="107" s="1"/>
  <c r="J138" i="107" s="1"/>
  <c r="G184" i="106"/>
  <c r="J184" i="106" s="1"/>
  <c r="G184" i="107" s="1"/>
  <c r="J184" i="107" s="1"/>
  <c r="G79" i="106"/>
  <c r="J79" i="106" s="1"/>
  <c r="G79" i="107" s="1"/>
  <c r="J79" i="107" s="1"/>
  <c r="G143" i="106"/>
  <c r="J143" i="106" s="1"/>
  <c r="G143" i="107" s="1"/>
  <c r="J143" i="107" s="1"/>
  <c r="G144" i="106"/>
  <c r="J144" i="106" s="1"/>
  <c r="G144" i="107" s="1"/>
  <c r="J144" i="107" s="1"/>
  <c r="G80" i="106"/>
  <c r="J80" i="106" s="1"/>
  <c r="G80" i="107" s="1"/>
  <c r="J80" i="107" s="1"/>
  <c r="G69" i="106"/>
  <c r="J69" i="106" s="1"/>
  <c r="G69" i="107" s="1"/>
  <c r="J69" i="107" s="1"/>
  <c r="G68" i="106"/>
  <c r="J68" i="106" s="1"/>
  <c r="G68" i="107" s="1"/>
  <c r="J68" i="107" s="1"/>
  <c r="G142" i="106"/>
  <c r="J142" i="106" s="1"/>
  <c r="G142" i="107" s="1"/>
  <c r="J142" i="107" s="1"/>
  <c r="G183" i="106"/>
  <c r="J183" i="106" s="1"/>
  <c r="G183" i="107" s="1"/>
  <c r="J183" i="107" s="1"/>
  <c r="G182" i="106"/>
  <c r="J182" i="106" s="1"/>
  <c r="G182" i="107" s="1"/>
  <c r="J182" i="107" s="1"/>
  <c r="G65" i="106"/>
  <c r="J65" i="106" s="1"/>
  <c r="G65" i="107" s="1"/>
  <c r="J65" i="107" s="1"/>
  <c r="G84" i="106"/>
  <c r="J84" i="106" s="1"/>
  <c r="G84" i="107" s="1"/>
  <c r="J84" i="107" s="1"/>
  <c r="G141" i="106"/>
  <c r="J141" i="106" s="1"/>
  <c r="G141" i="107" s="1"/>
  <c r="J141" i="107" s="1"/>
  <c r="G140" i="106"/>
  <c r="J140" i="106" s="1"/>
  <c r="G140" i="107" s="1"/>
  <c r="J140" i="107" s="1"/>
  <c r="G31" i="106"/>
  <c r="J31" i="106" s="1"/>
  <c r="G74" i="106"/>
  <c r="J74" i="106" s="1"/>
  <c r="G74" i="107" s="1"/>
  <c r="J74" i="107" s="1"/>
  <c r="G170" i="106"/>
  <c r="J170" i="106" s="1"/>
  <c r="G170" i="107" s="1"/>
  <c r="J170" i="107" s="1"/>
  <c r="G169" i="106"/>
  <c r="J169" i="106" s="1"/>
  <c r="G169" i="107" s="1"/>
  <c r="J169" i="107" s="1"/>
  <c r="G89" i="106"/>
  <c r="J89" i="106" s="1"/>
  <c r="G89" i="107" s="1"/>
  <c r="J89" i="107" s="1"/>
  <c r="G23" i="106"/>
  <c r="J23" i="106" s="1"/>
  <c r="G23" i="107" s="1"/>
  <c r="J23" i="107" s="1"/>
  <c r="G22" i="106"/>
  <c r="J22" i="106" s="1"/>
  <c r="G22" i="107" s="1"/>
  <c r="J22" i="107" s="1"/>
  <c r="G64" i="106"/>
  <c r="J64" i="106" s="1"/>
  <c r="G64" i="107" s="1"/>
  <c r="J64" i="107" s="1"/>
  <c r="G63" i="106"/>
  <c r="J63" i="106" s="1"/>
  <c r="G100" i="106"/>
  <c r="J100" i="106" s="1"/>
  <c r="G100" i="107" s="1"/>
  <c r="J100" i="107" s="1"/>
  <c r="G99" i="106"/>
  <c r="J99" i="106" s="1"/>
  <c r="G99" i="107" s="1"/>
  <c r="J99" i="107" s="1"/>
  <c r="G94" i="106"/>
  <c r="J94" i="106" s="1"/>
  <c r="G154" i="106"/>
  <c r="J154" i="106" s="1"/>
  <c r="G154" i="107" s="1"/>
  <c r="J154" i="107" s="1"/>
  <c r="G153" i="106"/>
  <c r="J153" i="106" s="1"/>
  <c r="G153" i="107" s="1"/>
  <c r="J153" i="107" s="1"/>
  <c r="G163" i="106"/>
  <c r="J163" i="106" s="1"/>
  <c r="G163" i="107" s="1"/>
  <c r="J163" i="107" s="1"/>
  <c r="G146" i="106"/>
  <c r="J146" i="106" s="1"/>
  <c r="G146" i="107" s="1"/>
  <c r="J146" i="107" s="1"/>
  <c r="G145" i="106"/>
  <c r="J145" i="106" s="1"/>
  <c r="G145" i="107" s="1"/>
  <c r="J145" i="107" s="1"/>
  <c r="G97" i="106"/>
  <c r="J97" i="106" s="1"/>
  <c r="G97" i="107" s="1"/>
  <c r="J97" i="107" s="1"/>
  <c r="G162" i="106"/>
  <c r="J162" i="106" s="1"/>
  <c r="G162" i="107" s="1"/>
  <c r="J162" i="107" s="1"/>
  <c r="G67" i="106"/>
  <c r="J67" i="106" s="1"/>
  <c r="G67" i="107" s="1"/>
  <c r="J67" i="107" s="1"/>
  <c r="G171" i="106"/>
  <c r="J171" i="106" s="1"/>
  <c r="G171" i="107" s="1"/>
  <c r="J171" i="107" s="1"/>
  <c r="G180" i="106"/>
  <c r="J180" i="106" s="1"/>
  <c r="G180" i="107" s="1"/>
  <c r="J180" i="107" s="1"/>
  <c r="G179" i="106"/>
  <c r="J179" i="106" s="1"/>
  <c r="G179" i="107" s="1"/>
  <c r="J179" i="107" s="1"/>
  <c r="G137" i="106"/>
  <c r="J137" i="106" s="1"/>
  <c r="G137" i="107" s="1"/>
  <c r="J137" i="107" s="1"/>
  <c r="G168" i="106"/>
  <c r="J168" i="106" s="1"/>
  <c r="G168" i="107" s="1"/>
  <c r="J168" i="107" s="1"/>
  <c r="G222" i="106"/>
  <c r="J222" i="106" s="1"/>
  <c r="G222" i="107" s="1"/>
  <c r="J222" i="107" s="1"/>
  <c r="G178" i="106"/>
  <c r="J178" i="106" s="1"/>
  <c r="G158" i="106"/>
  <c r="J158" i="106" s="1"/>
  <c r="G158" i="107" s="1"/>
  <c r="J158" i="107" s="1"/>
  <c r="G157" i="106"/>
  <c r="J157" i="106" s="1"/>
  <c r="G157" i="107" s="1"/>
  <c r="J157" i="107" s="1"/>
  <c r="G120" i="106"/>
  <c r="J120" i="106" s="1"/>
  <c r="G120" i="107" s="1"/>
  <c r="J120" i="107" s="1"/>
  <c r="G61" i="106"/>
  <c r="J61" i="106" s="1"/>
  <c r="G61" i="107" s="1"/>
  <c r="J61" i="107" s="1"/>
  <c r="G60" i="106"/>
  <c r="J60" i="106" s="1"/>
  <c r="G192" i="106"/>
  <c r="J192" i="106" s="1"/>
  <c r="G192" i="107" s="1"/>
  <c r="J192" i="107" s="1"/>
  <c r="G167" i="106"/>
  <c r="J167" i="106" s="1"/>
  <c r="G167" i="107" s="1"/>
  <c r="J167" i="107" s="1"/>
  <c r="G166" i="106"/>
  <c r="J166" i="106" s="1"/>
  <c r="G166" i="107" s="1"/>
  <c r="J166" i="107" s="1"/>
  <c r="G214" i="101"/>
  <c r="J214" i="101" s="1"/>
  <c r="G214" i="102" s="1"/>
  <c r="J214" i="102" s="1"/>
  <c r="G17" i="100"/>
  <c r="J17" i="100" s="1"/>
  <c r="G7" i="100"/>
  <c r="J7" i="100" s="1"/>
  <c r="G8" i="100"/>
  <c r="J8" i="100" s="1"/>
  <c r="G6" i="100"/>
  <c r="J6" i="100" s="1"/>
  <c r="G13" i="100"/>
  <c r="J13" i="100" s="1"/>
  <c r="G16" i="100"/>
  <c r="J16" i="100" s="1"/>
  <c r="G14" i="100"/>
  <c r="J14" i="100" s="1"/>
  <c r="G15" i="100"/>
  <c r="J15" i="100" s="1"/>
  <c r="G15" i="101" s="1"/>
  <c r="J15" i="101" s="1"/>
  <c r="G15" i="102" s="1"/>
  <c r="J15" i="102" s="1"/>
  <c r="E219" i="81"/>
  <c r="G219" i="81" s="1"/>
  <c r="J219" i="81" s="1"/>
  <c r="G219" i="82" s="1"/>
  <c r="J219" i="82" s="1"/>
  <c r="E216" i="81"/>
  <c r="G216" i="81" s="1"/>
  <c r="J216" i="81" s="1"/>
  <c r="G42" i="105"/>
  <c r="J42" i="105" s="1"/>
  <c r="G29" i="105"/>
  <c r="J29" i="105" s="1"/>
  <c r="G53" i="104"/>
  <c r="J53" i="104" s="1"/>
  <c r="G46" i="105"/>
  <c r="J46" i="105" s="1"/>
  <c r="G47" i="104"/>
  <c r="J47" i="104" s="1"/>
  <c r="G51" i="105"/>
  <c r="J51" i="105" s="1"/>
  <c r="G55" i="105"/>
  <c r="J55" i="105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G40" i="106" s="1"/>
  <c r="J40" i="106" s="1"/>
  <c r="G52" i="105"/>
  <c r="J52" i="105" s="1"/>
  <c r="G27" i="105"/>
  <c r="J27" i="105" s="1"/>
  <c r="G8" i="103"/>
  <c r="J8" i="103" s="1"/>
  <c r="G43" i="105"/>
  <c r="J43" i="105" s="1"/>
  <c r="G32" i="107"/>
  <c r="J32" i="107" s="1"/>
  <c r="G119" i="105"/>
  <c r="J119" i="105" s="1"/>
  <c r="G44" i="105"/>
  <c r="J44" i="105" s="1"/>
  <c r="G165" i="105"/>
  <c r="J165" i="105" s="1"/>
  <c r="G59" i="105"/>
  <c r="J59" i="105" s="1"/>
  <c r="G58" i="106" s="1"/>
  <c r="J58" i="106" s="1"/>
  <c r="G13" i="103"/>
  <c r="J13" i="103" s="1"/>
  <c r="G30" i="105"/>
  <c r="J30" i="105" s="1"/>
  <c r="G57" i="105"/>
  <c r="J57" i="105" s="1"/>
  <c r="G56" i="106" s="1"/>
  <c r="J56" i="106" s="1"/>
  <c r="G49" i="105"/>
  <c r="J49" i="105" s="1"/>
  <c r="G58" i="105"/>
  <c r="J58" i="105" s="1"/>
  <c r="G57" i="106" s="1"/>
  <c r="J57" i="106" s="1"/>
  <c r="G6" i="103"/>
  <c r="J6" i="103" s="1"/>
  <c r="G14" i="103"/>
  <c r="J14" i="103" s="1"/>
  <c r="G16" i="103"/>
  <c r="J16" i="103" s="1"/>
  <c r="G36" i="105"/>
  <c r="J36" i="105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55" i="106" s="1"/>
  <c r="J55" i="106" s="1"/>
  <c r="G96" i="105"/>
  <c r="J96" i="105" s="1"/>
  <c r="G214" i="104"/>
  <c r="J214" i="104" s="1"/>
  <c r="G40" i="105"/>
  <c r="J40" i="105" s="1"/>
  <c r="G39" i="106" s="1"/>
  <c r="J39" i="106" s="1"/>
  <c r="G122" i="105"/>
  <c r="J122" i="105" s="1"/>
  <c r="G28" i="107"/>
  <c r="J28" i="107" s="1"/>
  <c r="G54" i="105"/>
  <c r="J54" i="105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99"/>
  <c r="J174" i="99" s="1"/>
  <c r="G103" i="99"/>
  <c r="J103" i="99" s="1"/>
  <c r="G102" i="99"/>
  <c r="J102" i="99" s="1"/>
  <c r="G18" i="99"/>
  <c r="J18" i="99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E219" i="84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58" i="101"/>
  <c r="G187" i="101"/>
  <c r="J187" i="101" s="1"/>
  <c r="G233" i="101"/>
  <c r="J233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34" i="106" l="1"/>
  <c r="J34" i="106" s="1"/>
  <c r="G165" i="106"/>
  <c r="J165" i="106" s="1"/>
  <c r="G165" i="107" s="1"/>
  <c r="J165" i="107" s="1"/>
  <c r="G164" i="106"/>
  <c r="J164" i="106" s="1"/>
  <c r="G164" i="107" s="1"/>
  <c r="J164" i="107" s="1"/>
  <c r="G41" i="106"/>
  <c r="J41" i="106" s="1"/>
  <c r="G221" i="106"/>
  <c r="J221" i="106" s="1"/>
  <c r="G221" i="107" s="1"/>
  <c r="J221" i="107" s="1"/>
  <c r="G220" i="106"/>
  <c r="J220" i="106" s="1"/>
  <c r="G220" i="107" s="1"/>
  <c r="J220" i="107" s="1"/>
  <c r="G44" i="106"/>
  <c r="J44" i="106" s="1"/>
  <c r="G36" i="106"/>
  <c r="J36" i="106" s="1"/>
  <c r="G119" i="106"/>
  <c r="J119" i="106" s="1"/>
  <c r="G119" i="107" s="1"/>
  <c r="J119" i="107" s="1"/>
  <c r="G118" i="106"/>
  <c r="J118" i="106" s="1"/>
  <c r="G118" i="107" s="1"/>
  <c r="J118" i="107" s="1"/>
  <c r="G38" i="106"/>
  <c r="J38" i="106" s="1"/>
  <c r="G38" i="107" s="1"/>
  <c r="J38" i="107" s="1"/>
  <c r="G37" i="106"/>
  <c r="J37" i="106" s="1"/>
  <c r="G122" i="106"/>
  <c r="J122" i="106" s="1"/>
  <c r="G122" i="107" s="1"/>
  <c r="J122" i="107" s="1"/>
  <c r="G121" i="106"/>
  <c r="J121" i="106" s="1"/>
  <c r="G121" i="107" s="1"/>
  <c r="J121" i="107" s="1"/>
  <c r="G48" i="106"/>
  <c r="J48" i="106" s="1"/>
  <c r="G161" i="106"/>
  <c r="J161" i="106" s="1"/>
  <c r="G161" i="107" s="1"/>
  <c r="J161" i="107" s="1"/>
  <c r="G160" i="106"/>
  <c r="J160" i="106" s="1"/>
  <c r="G160" i="107" s="1"/>
  <c r="J160" i="107" s="1"/>
  <c r="G45" i="106"/>
  <c r="J45" i="106" s="1"/>
  <c r="G51" i="106"/>
  <c r="J51" i="106" s="1"/>
  <c r="G54" i="106"/>
  <c r="J54" i="106" s="1"/>
  <c r="G43" i="106"/>
  <c r="J43" i="106" s="1"/>
  <c r="G42" i="106"/>
  <c r="J42" i="106" s="1"/>
  <c r="G96" i="106"/>
  <c r="J96" i="106" s="1"/>
  <c r="G96" i="107" s="1"/>
  <c r="J96" i="107" s="1"/>
  <c r="G95" i="106"/>
  <c r="J95" i="106" s="1"/>
  <c r="G95" i="107" s="1"/>
  <c r="J95" i="107" s="1"/>
  <c r="G30" i="106"/>
  <c r="J30" i="106" s="1"/>
  <c r="G50" i="106"/>
  <c r="J50" i="106" s="1"/>
  <c r="G49" i="106"/>
  <c r="J49" i="106" s="1"/>
  <c r="G33" i="106"/>
  <c r="J33" i="106" s="1"/>
  <c r="G32" i="106"/>
  <c r="J32" i="106" s="1"/>
  <c r="G35" i="106"/>
  <c r="J35" i="106" s="1"/>
  <c r="G27" i="106"/>
  <c r="J27" i="106" s="1"/>
  <c r="G26" i="106"/>
  <c r="J26" i="106" s="1"/>
  <c r="G26" i="107" s="1"/>
  <c r="J26" i="107" s="1"/>
  <c r="G29" i="106"/>
  <c r="J29" i="106" s="1"/>
  <c r="G28" i="106"/>
  <c r="J28" i="106" s="1"/>
  <c r="G17" i="101"/>
  <c r="J17" i="101" s="1"/>
  <c r="G17" i="102" s="1"/>
  <c r="J17" i="102" s="1"/>
  <c r="G102" i="100"/>
  <c r="J102" i="100" s="1"/>
  <c r="G174" i="100"/>
  <c r="J174" i="100" s="1"/>
  <c r="G173" i="100"/>
  <c r="J173" i="100" s="1"/>
  <c r="G18" i="100"/>
  <c r="J18" i="100" s="1"/>
  <c r="G6" i="101"/>
  <c r="J6" i="101" s="1"/>
  <c r="G6" i="102" s="1"/>
  <c r="J6" i="102" s="1"/>
  <c r="G16" i="101"/>
  <c r="J16" i="101" s="1"/>
  <c r="G16" i="102" s="1"/>
  <c r="J16" i="102" s="1"/>
  <c r="G7" i="101"/>
  <c r="J7" i="101" s="1"/>
  <c r="G7" i="102" s="1"/>
  <c r="J7" i="102" s="1"/>
  <c r="G14" i="101"/>
  <c r="J14" i="101" s="1"/>
  <c r="G14" i="102" s="1"/>
  <c r="J14" i="102" s="1"/>
  <c r="G13" i="101"/>
  <c r="J13" i="101" s="1"/>
  <c r="G13" i="102" s="1"/>
  <c r="J13" i="102" s="1"/>
  <c r="G8" i="101"/>
  <c r="J8" i="101" s="1"/>
  <c r="G8" i="102" s="1"/>
  <c r="J8" i="102" s="1"/>
  <c r="E200" i="81"/>
  <c r="G200" i="81" s="1"/>
  <c r="J200" i="81" s="1"/>
  <c r="G200" i="82" s="1"/>
  <c r="J200" i="82" s="1"/>
  <c r="E199" i="81"/>
  <c r="G199" i="81" s="1"/>
  <c r="J199" i="81" s="1"/>
  <c r="G199" i="82" s="1"/>
  <c r="J199" i="82" s="1"/>
  <c r="E201" i="81"/>
  <c r="G201" i="81" s="1"/>
  <c r="J201" i="81" s="1"/>
  <c r="G201" i="82" s="1"/>
  <c r="J201" i="82" s="1"/>
  <c r="E218" i="81"/>
  <c r="G218" i="81" s="1"/>
  <c r="J218" i="81" s="1"/>
  <c r="G218" i="82" s="1"/>
  <c r="J218" i="82" s="1"/>
  <c r="E217" i="81"/>
  <c r="G217" i="81" s="1"/>
  <c r="J217" i="81" s="1"/>
  <c r="G217" i="82" s="1"/>
  <c r="J217" i="82" s="1"/>
  <c r="G13" i="104"/>
  <c r="J13" i="104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7" i="104"/>
  <c r="J7" i="104" s="1"/>
  <c r="G15" i="104"/>
  <c r="J15" i="104" s="1"/>
  <c r="G15" i="105" s="1"/>
  <c r="J15" i="105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30" i="107"/>
  <c r="J30" i="107" s="1"/>
  <c r="G86" i="104"/>
  <c r="J86" i="104" s="1"/>
  <c r="G227" i="104"/>
  <c r="J227" i="104" s="1"/>
  <c r="G224" i="105"/>
  <c r="J224" i="105" s="1"/>
  <c r="G223" i="106" s="1"/>
  <c r="J223" i="106" s="1"/>
  <c r="G223" i="107" s="1"/>
  <c r="J223" i="107" s="1"/>
  <c r="G225" i="105"/>
  <c r="J225" i="105" s="1"/>
  <c r="G234" i="100"/>
  <c r="J234" i="100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233" i="102"/>
  <c r="J233" i="102" s="1"/>
  <c r="G188" i="102"/>
  <c r="J188" i="102" s="1"/>
  <c r="G255" i="103"/>
  <c r="J255" i="103" s="1"/>
  <c r="G104" i="102"/>
  <c r="J104" i="102" s="1"/>
  <c r="J258" i="102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14" i="106" l="1"/>
  <c r="J214" i="106" s="1"/>
  <c r="G214" i="107" s="1"/>
  <c r="J214" i="107" s="1"/>
  <c r="G213" i="106"/>
  <c r="J213" i="106" s="1"/>
  <c r="G213" i="107" s="1"/>
  <c r="J213" i="107" s="1"/>
  <c r="G47" i="106"/>
  <c r="J47" i="106" s="1"/>
  <c r="G46" i="106"/>
  <c r="J46" i="106" s="1"/>
  <c r="G53" i="106"/>
  <c r="J53" i="106" s="1"/>
  <c r="G52" i="106"/>
  <c r="J52" i="106" s="1"/>
  <c r="G18" i="101"/>
  <c r="J18" i="101" s="1"/>
  <c r="G18" i="102" s="1"/>
  <c r="J18" i="102" s="1"/>
  <c r="G102" i="101"/>
  <c r="J102" i="101" s="1"/>
  <c r="G174" i="101"/>
  <c r="J174" i="101" s="1"/>
  <c r="G173" i="101"/>
  <c r="J173" i="101" s="1"/>
  <c r="G174" i="102" s="1"/>
  <c r="J174" i="102" s="1"/>
  <c r="G234" i="101"/>
  <c r="J234" i="101" s="1"/>
  <c r="G173" i="102" s="1"/>
  <c r="J173" i="102" s="1"/>
  <c r="G16" i="105"/>
  <c r="J16" i="105" s="1"/>
  <c r="G235" i="105"/>
  <c r="J235" i="105" s="1"/>
  <c r="G53" i="107"/>
  <c r="J53" i="107" s="1"/>
  <c r="G17" i="105"/>
  <c r="J17" i="105" s="1"/>
  <c r="G8" i="105"/>
  <c r="J8" i="105" s="1"/>
  <c r="G18" i="104"/>
  <c r="J18" i="104" s="1"/>
  <c r="G18" i="105" s="1"/>
  <c r="J18" i="105" s="1"/>
  <c r="G13" i="105"/>
  <c r="J13" i="105" s="1"/>
  <c r="G174" i="103"/>
  <c r="J174" i="103" s="1"/>
  <c r="G173" i="103"/>
  <c r="J173" i="103" s="1"/>
  <c r="G47" i="107"/>
  <c r="J47" i="107" s="1"/>
  <c r="G7" i="105"/>
  <c r="J7" i="105" s="1"/>
  <c r="G238" i="105"/>
  <c r="J238" i="105" s="1"/>
  <c r="G237" i="106" s="1"/>
  <c r="J237" i="106" s="1"/>
  <c r="G230" i="105"/>
  <c r="J230" i="105" s="1"/>
  <c r="G229" i="106" s="1"/>
  <c r="J229" i="106" s="1"/>
  <c r="G88" i="105"/>
  <c r="J88" i="105" s="1"/>
  <c r="G87" i="105"/>
  <c r="J87" i="105" s="1"/>
  <c r="G236" i="103"/>
  <c r="J236" i="103" s="1"/>
  <c r="G14" i="105"/>
  <c r="J14" i="105" s="1"/>
  <c r="G234" i="102"/>
  <c r="J234" i="102" s="1"/>
  <c r="G234" i="103" s="1"/>
  <c r="J234" i="103" s="1"/>
  <c r="G86" i="105"/>
  <c r="J86" i="105" s="1"/>
  <c r="G85" i="106" s="1"/>
  <c r="J85" i="106" s="1"/>
  <c r="G85" i="107" s="1"/>
  <c r="J85" i="107" s="1"/>
  <c r="G225" i="106"/>
  <c r="J225" i="106" s="1"/>
  <c r="G224" i="106"/>
  <c r="J224" i="106" s="1"/>
  <c r="G228" i="103"/>
  <c r="J228" i="103" s="1"/>
  <c r="G227" i="105"/>
  <c r="J227" i="105" s="1"/>
  <c r="G226" i="106" s="1"/>
  <c r="J226" i="106" s="1"/>
  <c r="G226" i="107" s="1"/>
  <c r="J226" i="107" s="1"/>
  <c r="G76" i="99"/>
  <c r="J76" i="99" s="1"/>
  <c r="G5" i="89"/>
  <c r="J5" i="89" s="1"/>
  <c r="G5" i="90" s="1"/>
  <c r="J5" i="90" s="1"/>
  <c r="G124" i="80"/>
  <c r="J124" i="80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J258" i="103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5" i="106" l="1"/>
  <c r="J15" i="106" s="1"/>
  <c r="G15" i="107" s="1"/>
  <c r="J15" i="107" s="1"/>
  <c r="G17" i="106"/>
  <c r="J17" i="106" s="1"/>
  <c r="G17" i="107" s="1"/>
  <c r="J17" i="107" s="1"/>
  <c r="G16" i="106"/>
  <c r="J16" i="106" s="1"/>
  <c r="G16" i="107" s="1"/>
  <c r="J16" i="107" s="1"/>
  <c r="G6" i="106"/>
  <c r="J6" i="106" s="1"/>
  <c r="G6" i="107" s="1"/>
  <c r="J6" i="107" s="1"/>
  <c r="G14" i="106"/>
  <c r="J14" i="106" s="1"/>
  <c r="G14" i="107" s="1"/>
  <c r="J14" i="107" s="1"/>
  <c r="G13" i="106"/>
  <c r="J13" i="106" s="1"/>
  <c r="G13" i="107" s="1"/>
  <c r="J13" i="107" s="1"/>
  <c r="G12" i="106"/>
  <c r="J12" i="106" s="1"/>
  <c r="G12" i="107" s="1"/>
  <c r="J12" i="107" s="1"/>
  <c r="G18" i="106"/>
  <c r="J18" i="106" s="1"/>
  <c r="G8" i="106"/>
  <c r="J8" i="106" s="1"/>
  <c r="G8" i="107" s="1"/>
  <c r="J8" i="107" s="1"/>
  <c r="G7" i="106"/>
  <c r="J7" i="106" s="1"/>
  <c r="G7" i="107" s="1"/>
  <c r="J7" i="107" s="1"/>
  <c r="G76" i="100"/>
  <c r="J76" i="100" s="1"/>
  <c r="E124" i="81"/>
  <c r="G124" i="81" s="1"/>
  <c r="J124" i="81" s="1"/>
  <c r="G124" i="82" s="1"/>
  <c r="J124" i="82" s="1"/>
  <c r="G18" i="107"/>
  <c r="J18" i="107" s="1"/>
  <c r="G174" i="104"/>
  <c r="J174" i="104" s="1"/>
  <c r="G236" i="104"/>
  <c r="J236" i="104" s="1"/>
  <c r="G230" i="106"/>
  <c r="J230" i="106" s="1"/>
  <c r="G238" i="106"/>
  <c r="J238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3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E124" i="84" s="1"/>
  <c r="G207" i="104"/>
  <c r="J207" i="104" s="1"/>
  <c r="G189" i="104"/>
  <c r="J189" i="104" s="1"/>
  <c r="G186" i="104"/>
  <c r="J186" i="104" s="1"/>
  <c r="G105" i="104"/>
  <c r="J105" i="104" s="1"/>
  <c r="J258" i="104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76" i="101" l="1"/>
  <c r="J76" i="101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6" s="1"/>
  <c r="J235" i="106" s="1"/>
  <c r="G235" i="107"/>
  <c r="J235" i="107" s="1"/>
  <c r="G174" i="105"/>
  <c r="J174" i="105" s="1"/>
  <c r="G173" i="105"/>
  <c r="J173" i="105" s="1"/>
  <c r="G172" i="106" s="1"/>
  <c r="J172" i="106" s="1"/>
  <c r="G172" i="107" s="1"/>
  <c r="J172" i="107" s="1"/>
  <c r="G86" i="107"/>
  <c r="J86" i="107" s="1"/>
  <c r="G227" i="107"/>
  <c r="J227" i="107" s="1"/>
  <c r="G238" i="107"/>
  <c r="J238" i="107" s="1"/>
  <c r="G228" i="105"/>
  <c r="J228" i="105" s="1"/>
  <c r="G227" i="106" s="1"/>
  <c r="J227" i="106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85" i="106" s="1"/>
  <c r="J185" i="106" s="1"/>
  <c r="G185" i="107" s="1"/>
  <c r="J185" i="107" s="1"/>
  <c r="G207" i="105"/>
  <c r="J207" i="105" s="1"/>
  <c r="G206" i="106" s="1"/>
  <c r="J206" i="106" s="1"/>
  <c r="G206" i="107" s="1"/>
  <c r="J206" i="107" s="1"/>
  <c r="G189" i="105"/>
  <c r="J189" i="105" s="1"/>
  <c r="G233" i="105"/>
  <c r="J233" i="105" s="1"/>
  <c r="G232" i="106" s="1"/>
  <c r="J232" i="106" s="1"/>
  <c r="G105" i="105"/>
  <c r="J105" i="105" s="1"/>
  <c r="J258" i="105"/>
  <c r="G257" i="106" s="1"/>
  <c r="J257" i="106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J258" i="106"/>
  <c r="G187" i="106"/>
  <c r="J187" i="106" s="1"/>
  <c r="G188" i="106"/>
  <c r="J188" i="106" s="1"/>
  <c r="G256" i="107"/>
  <c r="J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1" i="106" s="1"/>
  <c r="J101" i="106" s="1"/>
  <c r="G101" i="107" s="1"/>
  <c r="J101" i="107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81" i="106" s="1"/>
  <c r="J81" i="106" s="1"/>
  <c r="G81" i="107" s="1"/>
  <c r="J81" i="107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58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0" i="106" s="1"/>
  <c r="J130" i="106" s="1"/>
  <c r="G130" i="107" s="1"/>
  <c r="J130" i="107" s="1"/>
  <c r="G134" i="105"/>
  <c r="J134" i="105" s="1"/>
  <c r="G133" i="106" s="1"/>
  <c r="J133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G5" i="101" s="1"/>
  <c r="J5" i="101" s="1"/>
  <c r="G219" i="96"/>
  <c r="J219" i="96" s="1"/>
  <c r="G219" i="97" s="1"/>
  <c r="J219" i="97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0" l="1"/>
  <c r="J219" i="100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G5" i="104"/>
  <c r="J5" i="104" s="1"/>
  <c r="G5" i="105" s="1"/>
  <c r="J5" i="105" s="1"/>
  <c r="G219" i="101" l="1"/>
  <c r="J219" i="101" s="1"/>
  <c r="G219" i="102" s="1"/>
  <c r="J219" i="102" s="1"/>
  <c r="G199" i="100"/>
  <c r="J199" i="100" s="1"/>
  <c r="G201" i="100"/>
  <c r="J201" i="100" s="1"/>
  <c r="G217" i="100"/>
  <c r="J217" i="100" s="1"/>
  <c r="G200" i="100"/>
  <c r="J200" i="100" s="1"/>
  <c r="G218" i="100"/>
  <c r="J218" i="100" s="1"/>
  <c r="G216" i="100"/>
  <c r="J216" i="100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216" i="101" l="1"/>
  <c r="J216" i="101" s="1"/>
  <c r="G216" i="102" s="1"/>
  <c r="J216" i="102" s="1"/>
  <c r="G200" i="101"/>
  <c r="J200" i="101" s="1"/>
  <c r="G200" i="102" s="1"/>
  <c r="J200" i="102" s="1"/>
  <c r="G199" i="101"/>
  <c r="J199" i="101" s="1"/>
  <c r="G199" i="102" s="1"/>
  <c r="J199" i="102" s="1"/>
  <c r="G217" i="101"/>
  <c r="J217" i="101" s="1"/>
  <c r="G217" i="102" s="1"/>
  <c r="J217" i="102" s="1"/>
  <c r="G201" i="101"/>
  <c r="J201" i="101" s="1"/>
  <c r="G201" i="102" s="1"/>
  <c r="J201" i="102" s="1"/>
  <c r="G218" i="101"/>
  <c r="J218" i="101" s="1"/>
  <c r="G218" i="102" s="1"/>
  <c r="J218" i="102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5" i="107"/>
  <c r="J5" i="107" s="1"/>
  <c r="G124" i="99"/>
  <c r="J124" i="99" s="1"/>
  <c r="G219" i="106" l="1"/>
  <c r="J219" i="106" s="1"/>
  <c r="G219" i="107" s="1"/>
  <c r="J219" i="107" s="1"/>
  <c r="G124" i="100"/>
  <c r="J124" i="100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124" i="103"/>
  <c r="J124" i="103" s="1"/>
  <c r="G73" i="91"/>
  <c r="J73" i="91" s="1"/>
  <c r="G201" i="106" l="1"/>
  <c r="J201" i="106" s="1"/>
  <c r="G201" i="107" s="1"/>
  <c r="J201" i="107" s="1"/>
  <c r="G218" i="106"/>
  <c r="J218" i="106" s="1"/>
  <c r="G218" i="107" s="1"/>
  <c r="J218" i="107" s="1"/>
  <c r="G217" i="106"/>
  <c r="J217" i="106" s="1"/>
  <c r="G217" i="107" s="1"/>
  <c r="J217" i="107" s="1"/>
  <c r="G200" i="106"/>
  <c r="J200" i="106" s="1"/>
  <c r="G200" i="107" s="1"/>
  <c r="J200" i="107" s="1"/>
  <c r="G199" i="106"/>
  <c r="J199" i="106" s="1"/>
  <c r="G199" i="107" s="1"/>
  <c r="J199" i="107" s="1"/>
  <c r="G216" i="106"/>
  <c r="J216" i="106" s="1"/>
  <c r="G216" i="107" s="1"/>
  <c r="J216" i="107" s="1"/>
  <c r="G215" i="106"/>
  <c r="J215" i="106" s="1"/>
  <c r="G215" i="107" s="1"/>
  <c r="J215" i="107" s="1"/>
  <c r="G198" i="106"/>
  <c r="J198" i="106" s="1"/>
  <c r="G198" i="107" s="1"/>
  <c r="J198" i="107" s="1"/>
  <c r="G124" i="101"/>
  <c r="J124" i="101" s="1"/>
  <c r="G124" i="102" s="1"/>
  <c r="J124" i="102" s="1"/>
  <c r="G124" i="104"/>
  <c r="J124" i="104" s="1"/>
  <c r="G73" i="92"/>
  <c r="J73" i="92" s="1"/>
  <c r="G124" i="105" l="1"/>
  <c r="J124" i="105" s="1"/>
  <c r="G73" i="93"/>
  <c r="J73" i="93" s="1"/>
  <c r="G124" i="106" l="1"/>
  <c r="J124" i="106" s="1"/>
  <c r="G124" i="107" s="1"/>
  <c r="J124" i="107" s="1"/>
  <c r="G123" i="106"/>
  <c r="J123" i="106" s="1"/>
  <c r="G123" i="107" s="1"/>
  <c r="J123" i="107" s="1"/>
  <c r="G73" i="94"/>
  <c r="J73" i="94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l="1"/>
  <c r="J73" i="106" s="1"/>
  <c r="G72" i="106"/>
  <c r="J72" i="106" s="1"/>
  <c r="G72" i="107" s="1"/>
  <c r="J72" i="107" s="1"/>
  <c r="G73" i="107"/>
  <c r="J73" i="107" s="1"/>
  <c r="J5" i="84"/>
  <c r="G5" i="85" s="1"/>
  <c r="J5" i="85" s="1"/>
  <c r="K5" i="8"/>
  <c r="J5" i="8" s="1"/>
  <c r="R5" i="84"/>
  <c r="R260" i="84" s="1"/>
  <c r="M5" i="84"/>
  <c r="N262" i="84" s="1"/>
  <c r="P5" i="84" l="1"/>
  <c r="N268" i="84"/>
  <c r="R12" i="8"/>
  <c r="M5" i="8"/>
  <c r="M260" i="8" s="1"/>
  <c r="P5" i="8"/>
  <c r="F261" i="8" l="1"/>
  <c r="F264" i="8" s="1"/>
  <c r="F266" i="8" s="1"/>
  <c r="M263" i="8"/>
  <c r="R36" i="8"/>
  <c r="X12" i="8"/>
  <c r="N271" i="84"/>
  <c r="N270" i="84"/>
  <c r="X36" i="8" l="1"/>
  <c r="Z12" i="8"/>
  <c r="M265" i="8"/>
  <c r="M268" i="8" s="1"/>
  <c r="C261" i="8"/>
  <c r="C264" i="8" s="1"/>
  <c r="Z36" i="8" l="1"/>
  <c r="AC12" i="8"/>
</calcChain>
</file>

<file path=xl/sharedStrings.xml><?xml version="1.0" encoding="utf-8"?>
<sst xmlns="http://schemas.openxmlformats.org/spreadsheetml/2006/main" count="38634" uniqueCount="1457">
  <si>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</si>
  <si>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</si>
  <si>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</si>
  <si>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</si>
  <si>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</si>
  <si>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</si>
  <si>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</si>
  <si>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</si>
  <si>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</si>
  <si>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</si>
  <si>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</si>
  <si>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</si>
  <si>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</si>
  <si>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</si>
  <si>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</si>
  <si>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</si>
  <si>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</si>
  <si>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</si>
  <si>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</si>
  <si>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</si>
  <si>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</si>
  <si>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</si>
  <si>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</si>
  <si>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</si>
  <si>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</si>
  <si>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</si>
  <si>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</si>
  <si>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</si>
  <si>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</si>
  <si>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</si>
  <si>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</si>
  <si>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</si>
  <si>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</si>
  <si>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</si>
  <si>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</si>
  <si>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</si>
  <si>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</si>
  <si>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</si>
  <si>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</si>
  <si>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</si>
  <si>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</si>
  <si>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</si>
  <si>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</si>
  <si>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</si>
  <si>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</si>
  <si>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</si>
  <si>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</si>
  <si>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</si>
  <si>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</si>
  <si>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</si>
  <si>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</si>
  <si>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</si>
  <si>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</si>
  <si>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</si>
  <si>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</si>
  <si>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</si>
  <si>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</si>
  <si>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</si>
  <si>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</si>
  <si>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</si>
  <si>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</si>
  <si>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</si>
  <si>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</si>
  <si>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</si>
  <si>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</si>
  <si>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</si>
  <si>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</si>
  <si>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</si>
  <si>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</si>
  <si>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</si>
  <si>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</si>
  <si>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</si>
  <si>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</si>
  <si>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</si>
  <si>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</si>
  <si>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</si>
  <si>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</si>
  <si>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</si>
  <si>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</si>
  <si>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</si>
  <si>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</si>
  <si>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</si>
  <si>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</si>
  <si>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</si>
  <si>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</si>
  <si>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</si>
  <si>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</si>
  <si>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</si>
  <si>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</si>
  <si>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</si>
  <si>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</si>
  <si>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</si>
  <si>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</si>
  <si>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</si>
  <si>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</si>
  <si>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</si>
  <si>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</si>
  <si>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</si>
  <si>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</si>
  <si>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</si>
  <si>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</si>
  <si>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</si>
  <si>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</si>
  <si>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</si>
  <si>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</si>
  <si>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</si>
  <si>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</si>
  <si>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</si>
  <si>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</si>
  <si>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</si>
  <si>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</si>
  <si>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</si>
  <si>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</si>
  <si>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</si>
  <si>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</si>
  <si>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</si>
  <si>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</si>
  <si>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</si>
  <si>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</si>
  <si>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</si>
  <si>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</si>
  <si>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</si>
  <si>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</si>
  <si>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</si>
  <si>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</si>
  <si>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</si>
  <si>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</si>
  <si>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</si>
  <si>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</si>
  <si>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</si>
  <si>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</si>
  <si>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</si>
  <si>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</si>
  <si>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</si>
  <si>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</si>
  <si>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</si>
  <si>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</si>
  <si>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</si>
  <si>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</si>
  <si>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</si>
  <si>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</si>
  <si>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</si>
  <si>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</si>
  <si>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</si>
  <si>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</si>
  <si>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</si>
  <si>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</si>
  <si>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</si>
  <si>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</si>
  <si>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</si>
  <si>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</si>
  <si>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</si>
  <si>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</si>
  <si>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</si>
  <si>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</si>
  <si>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</si>
  <si>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</si>
  <si>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</si>
  <si>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</si>
  <si>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</si>
  <si>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</si>
  <si>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</si>
  <si>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</si>
  <si>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</si>
  <si>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</si>
  <si>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</si>
  <si>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</si>
  <si>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</si>
  <si>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</si>
  <si>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</si>
  <si>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</si>
  <si>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</si>
  <si>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</si>
  <si>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</si>
  <si>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</si>
  <si>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</si>
  <si>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</si>
  <si>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</si>
  <si>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</si>
  <si>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</si>
  <si>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</si>
  <si>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</si>
  <si>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</si>
  <si>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</si>
  <si>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</si>
  <si>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</si>
  <si>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</si>
  <si>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</si>
  <si>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</si>
  <si>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</si>
  <si>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</si>
  <si>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</si>
  <si>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</si>
  <si>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</si>
  <si>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</si>
  <si>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</si>
  <si>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</si>
  <si>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</si>
  <si>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</si>
  <si>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</si>
  <si>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</si>
  <si>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</si>
  <si>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</si>
  <si>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</si>
  <si>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</si>
  <si>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</si>
  <si>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</si>
  <si>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</si>
  <si>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</si>
  <si>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</si>
  <si>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</si>
  <si>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</si>
  <si>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</si>
  <si>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</si>
  <si>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</si>
  <si>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</si>
  <si>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</si>
  <si>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</si>
  <si>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</si>
  <si>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</si>
  <si>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</si>
  <si>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</si>
  <si>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</si>
  <si>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</si>
  <si>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</si>
  <si>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</si>
  <si>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</si>
  <si>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</si>
  <si>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</si>
  <si>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</si>
  <si>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</si>
  <si>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</si>
  <si>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</si>
  <si>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</si>
  <si>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</si>
  <si>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</si>
  <si>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</si>
  <si>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</si>
  <si>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</si>
  <si>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</si>
  <si>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</si>
  <si>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</si>
  <si>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</si>
  <si>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</si>
  <si>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</si>
  <si>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</si>
  <si>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</si>
  <si>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</si>
  <si>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</si>
  <si>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</si>
  <si>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</si>
  <si>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</si>
  <si>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</si>
  <si>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</si>
  <si>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</si>
  <si>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</si>
  <si>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</si>
  <si>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</si>
  <si>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</si>
  <si>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</si>
  <si>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</si>
  <si>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</si>
  <si>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</si>
  <si>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</si>
  <si>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</si>
  <si>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</si>
  <si>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</si>
  <si>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</si>
  <si>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</si>
  <si>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</si>
  <si>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</si>
  <si>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</si>
  <si>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</si>
  <si>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</si>
  <si>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</si>
  <si>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</si>
  <si>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</si>
  <si>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</si>
  <si>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</si>
  <si>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</si>
  <si>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</si>
  <si>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</si>
  <si>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</si>
  <si>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</si>
  <si>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</si>
  <si>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</si>
  <si>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</si>
  <si>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</si>
  <si>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</si>
  <si>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</si>
  <si>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</si>
  <si>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</si>
  <si>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</si>
  <si>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</si>
  <si>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</si>
  <si>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</si>
  <si>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</si>
  <si>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</si>
  <si>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</si>
  <si>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</si>
  <si>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</si>
  <si>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</si>
  <si>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</si>
  <si>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</si>
  <si>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</si>
  <si>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</si>
  <si>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</si>
  <si>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</si>
  <si>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</si>
  <si>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</si>
  <si>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</si>
  <si>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</si>
  <si>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</si>
  <si>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</si>
  <si>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</si>
  <si>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</si>
  <si>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</si>
  <si>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</si>
  <si>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</si>
  <si>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</si>
  <si>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</si>
  <si>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</si>
  <si>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</si>
  <si>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</si>
  <si>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</si>
  <si>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</si>
  <si>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</si>
  <si>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</si>
  <si>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</si>
  <si>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</si>
  <si>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</si>
  <si>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</si>
  <si>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</si>
  <si>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</si>
  <si>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</si>
  <si>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</si>
  <si>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</si>
  <si>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</si>
  <si>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</si>
  <si>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</si>
  <si>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</si>
  <si>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</si>
  <si>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</si>
  <si>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</si>
  <si>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</si>
  <si>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</si>
  <si>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</si>
  <si>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</si>
  <si>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</si>
  <si>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</si>
  <si>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</si>
  <si>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</si>
  <si>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</si>
  <si>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</si>
  <si>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</si>
  <si>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</si>
  <si>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</si>
  <si>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</si>
  <si>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</si>
  <si>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</si>
  <si>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</si>
  <si>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</si>
  <si>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</si>
  <si>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</si>
  <si>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</si>
  <si>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</si>
  <si>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</si>
  <si>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</si>
  <si>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</si>
  <si>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</si>
  <si>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</si>
  <si>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</si>
  <si>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</si>
  <si>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</si>
  <si>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</si>
  <si>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</si>
  <si>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</si>
  <si>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</si>
  <si>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</si>
  <si>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</si>
  <si>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</si>
  <si>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</si>
  <si>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</si>
  <si>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</si>
  <si>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</si>
  <si>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</si>
  <si>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</si>
  <si>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</si>
  <si>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</si>
  <si>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</si>
  <si>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</si>
  <si>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</si>
  <si>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</si>
  <si>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</si>
  <si>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</si>
  <si>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</si>
  <si>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</si>
  <si>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</si>
  <si>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</si>
  <si>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</si>
  <si>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</si>
  <si>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</si>
  <si>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</si>
  <si>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</si>
  <si>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</si>
  <si>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</si>
  <si>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</si>
  <si>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</si>
  <si>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</si>
  <si>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</si>
  <si>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</si>
  <si>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</si>
  <si>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</si>
  <si>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</si>
  <si>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</si>
  <si>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</si>
  <si>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</si>
  <si>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</si>
  <si>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</si>
  <si>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</si>
  <si>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</si>
  <si>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</si>
  <si>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</si>
  <si>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</si>
  <si>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</si>
  <si>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</si>
  <si>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</si>
  <si>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</si>
  <si>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</si>
  <si>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</si>
  <si>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</si>
  <si>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</si>
  <si>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</si>
  <si>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</si>
  <si>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</si>
  <si>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</si>
  <si>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</si>
  <si>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</si>
  <si>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</si>
  <si>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</si>
  <si>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</si>
  <si>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</si>
  <si>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</si>
  <si>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</si>
  <si>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</si>
  <si>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</si>
  <si>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</si>
  <si>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</si>
  <si>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</si>
  <si>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</si>
  <si>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</si>
  <si>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</si>
  <si>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</si>
  <si>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</si>
  <si>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</si>
  <si>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</si>
  <si>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</si>
  <si>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</si>
  <si>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</si>
  <si>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</si>
  <si>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</si>
  <si>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</si>
  <si>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</si>
  <si>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</si>
  <si>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</si>
  <si>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</si>
  <si>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</si>
  <si>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</si>
  <si>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</si>
  <si>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</si>
  <si>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</si>
  <si>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</si>
  <si>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</si>
  <si>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</si>
  <si>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</si>
  <si>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</si>
  <si>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</si>
  <si>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</si>
  <si>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</si>
  <si>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</si>
  <si>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</si>
  <si>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</si>
  <si>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</si>
  <si>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</si>
  <si>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</si>
  <si>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</si>
  <si>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</si>
  <si>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</si>
  <si>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</si>
  <si>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</si>
  <si>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</si>
  <si>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</si>
  <si>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</si>
  <si>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</si>
  <si>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</si>
  <si>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</si>
  <si>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</si>
  <si>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</si>
  <si>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</si>
  <si>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</si>
  <si>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</si>
  <si>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</si>
  <si>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</si>
  <si>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</si>
  <si>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</si>
  <si>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</si>
  <si>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</si>
  <si>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</si>
  <si>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</si>
  <si>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</si>
  <si>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</si>
  <si>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</si>
  <si>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</si>
  <si>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</si>
  <si>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</si>
  <si>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</si>
  <si>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</si>
  <si>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</si>
  <si>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</si>
  <si>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</si>
  <si>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</si>
  <si>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</si>
  <si>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</si>
  <si>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</si>
  <si>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</si>
  <si>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</si>
  <si>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</si>
  <si>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</si>
  <si>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</si>
  <si>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</si>
  <si>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</si>
  <si>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</si>
  <si>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</si>
  <si>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</si>
  <si>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</si>
  <si>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</si>
  <si>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</si>
  <si>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</si>
  <si>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</si>
  <si>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</si>
  <si>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</si>
  <si>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</si>
  <si>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</si>
  <si>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</si>
  <si>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</si>
  <si>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</si>
  <si>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</si>
  <si>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</si>
  <si>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</si>
  <si>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</si>
  <si>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</si>
  <si>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</si>
  <si>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</si>
  <si>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</si>
  <si>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</si>
  <si>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</si>
  <si>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</si>
  <si>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</si>
  <si>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</si>
  <si>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</si>
  <si>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</si>
  <si>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</si>
  <si>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</si>
  <si>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</si>
  <si>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</si>
  <si>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</si>
  <si>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</si>
  <si>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</si>
  <si>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</si>
  <si>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</si>
  <si>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</si>
  <si>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</si>
  <si>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</si>
  <si>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</si>
  <si>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</si>
  <si>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</si>
  <si>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</si>
  <si>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</si>
  <si>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</si>
  <si>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</si>
  <si>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</si>
  <si>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</si>
  <si>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</si>
  <si>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</si>
  <si>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</si>
  <si>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</si>
  <si>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</si>
  <si>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</si>
  <si>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</si>
  <si>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</si>
  <si>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</si>
  <si>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</si>
  <si>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</si>
  <si>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</si>
  <si>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</si>
  <si>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</si>
  <si>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</si>
  <si>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</si>
  <si>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</si>
  <si>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</si>
  <si>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</si>
  <si>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</si>
  <si>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</si>
  <si>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</si>
  <si>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</si>
  <si>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</si>
  <si>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</si>
  <si>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</si>
  <si>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</si>
  <si>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</si>
  <si>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</si>
  <si>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</si>
  <si>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</si>
  <si>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</si>
  <si>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</si>
  <si>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</si>
  <si>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</si>
  <si>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</si>
  <si>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</si>
  <si>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</si>
  <si>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</si>
  <si>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</si>
  <si>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</si>
  <si>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</si>
  <si>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</si>
  <si>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</si>
  <si>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</si>
  <si>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</si>
  <si>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</si>
  <si>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</si>
  <si>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</si>
  <si>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</si>
  <si>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</si>
  <si>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</si>
  <si>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</si>
  <si>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</si>
  <si>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</si>
  <si>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</si>
  <si>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</si>
  <si>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</si>
  <si>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</si>
  <si>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</si>
  <si>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</si>
  <si>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</si>
  <si>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</si>
  <si>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</si>
  <si>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</si>
  <si>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</si>
  <si>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</si>
  <si>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</si>
  <si>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</si>
  <si>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</si>
  <si>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</si>
  <si>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</si>
  <si>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</si>
  <si>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</si>
  <si>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</si>
  <si>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</si>
  <si>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</si>
  <si>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</si>
  <si>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</si>
  <si>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</si>
  <si>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</si>
  <si>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</si>
  <si>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</si>
  <si>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</si>
  <si>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</si>
  <si>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</si>
  <si>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</si>
  <si>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</si>
  <si>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</si>
  <si>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</si>
  <si>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</si>
  <si>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</si>
  <si>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</si>
  <si>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</si>
  <si>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</si>
  <si>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</si>
  <si>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</si>
  <si>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</si>
  <si>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</si>
  <si>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</si>
  <si>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</si>
  <si>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</si>
  <si>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</si>
  <si>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</si>
  <si>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</si>
  <si>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</si>
  <si>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</si>
  <si>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</si>
  <si>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</si>
  <si>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</si>
  <si>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</si>
  <si>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</si>
  <si>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</si>
  <si>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</si>
  <si>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</si>
  <si>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</si>
  <si>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</si>
  <si>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</si>
  <si>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</si>
  <si>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</si>
  <si>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</si>
  <si>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</si>
  <si>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</si>
  <si>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</si>
  <si>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</si>
  <si>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</si>
  <si>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</si>
  <si>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</si>
  <si>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</si>
  <si>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</si>
  <si>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</si>
  <si>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</si>
  <si>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</si>
  <si>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</si>
  <si>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</si>
  <si>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</si>
  <si>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</si>
  <si>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</si>
  <si>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</si>
  <si>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</si>
  <si>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</si>
  <si>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</si>
  <si>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</si>
  <si>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</si>
  <si>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</si>
  <si>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</si>
  <si>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</si>
  <si>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</si>
  <si>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</si>
  <si>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</si>
  <si>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</si>
  <si>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</si>
  <si>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</si>
  <si>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</si>
  <si>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</si>
  <si>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</si>
  <si>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</si>
  <si>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</si>
  <si>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</si>
  <si>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</si>
  <si>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</si>
  <si>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</si>
  <si>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</si>
  <si>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</si>
  <si>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</si>
  <si>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</si>
  <si>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</si>
  <si>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</si>
  <si>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</si>
  <si>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</si>
  <si>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</si>
  <si>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</si>
  <si>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</si>
  <si>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</si>
  <si>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</si>
  <si>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</si>
  <si>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</si>
  <si>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</si>
  <si>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</si>
  <si>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</si>
  <si>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</si>
  <si>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</si>
  <si>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</si>
  <si>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</si>
  <si>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</si>
  <si>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</si>
  <si>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</si>
  <si>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</si>
  <si>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</si>
  <si>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</si>
  <si>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</si>
  <si>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</si>
  <si>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</si>
  <si>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</si>
  <si>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</si>
  <si>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</si>
  <si>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</si>
  <si>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</si>
  <si>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</si>
  <si>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</si>
  <si>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</si>
  <si>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</si>
  <si>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</si>
  <si>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</si>
  <si>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</si>
  <si>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</si>
  <si>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</si>
  <si>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</si>
  <si>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</si>
  <si>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</si>
  <si>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</si>
  <si>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</si>
  <si>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</si>
  <si>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</si>
  <si>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</si>
  <si>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</si>
  <si>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</si>
  <si>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</si>
  <si>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</si>
  <si>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</si>
  <si>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</si>
  <si>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</si>
  <si>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</si>
  <si>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</si>
  <si>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</si>
  <si>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</si>
  <si>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</si>
  <si>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</si>
  <si>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</si>
  <si>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</si>
  <si>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</si>
  <si>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</si>
  <si>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</si>
  <si>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</si>
  <si>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</si>
  <si>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</si>
  <si>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</si>
  <si>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</si>
  <si>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</si>
  <si>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</si>
  <si>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</si>
  <si>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</si>
  <si>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</si>
  <si>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</si>
  <si>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</si>
  <si>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</si>
  <si>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</si>
  <si>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</si>
  <si>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</si>
  <si>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</si>
  <si>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</si>
  <si>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</si>
  <si>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</si>
  <si>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</si>
  <si>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</si>
  <si>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</si>
  <si>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</si>
  <si>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</si>
  <si>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</si>
  <si>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</si>
  <si>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</si>
  <si>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</si>
  <si>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</si>
  <si>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</si>
  <si>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</si>
  <si>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</si>
  <si>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</si>
  <si>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</si>
  <si>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</si>
  <si>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</si>
  <si>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</si>
  <si>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</si>
  <si>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</si>
  <si>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</si>
  <si>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</si>
  <si>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</si>
  <si>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</si>
  <si>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</si>
  <si>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</si>
  <si>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</si>
  <si>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</si>
  <si>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</si>
  <si>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</si>
  <si>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</si>
  <si>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</si>
  <si>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</si>
  <si>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</si>
  <si>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</si>
  <si>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</si>
  <si>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</si>
  <si>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</si>
  <si>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</si>
  <si>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</si>
  <si>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</si>
  <si>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</si>
  <si>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</si>
  <si>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</si>
  <si>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</si>
  <si>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</si>
  <si>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</si>
  <si>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</si>
  <si>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</si>
  <si>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</si>
  <si>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</si>
  <si>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</si>
  <si>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</si>
  <si>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</si>
  <si>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</si>
  <si>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</si>
  <si>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</si>
  <si>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</si>
  <si>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</si>
  <si>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</si>
  <si>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</si>
  <si>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</si>
  <si>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</si>
  <si>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</si>
  <si>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</si>
  <si>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</si>
  <si>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</si>
  <si>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</si>
  <si>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</si>
  <si>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</si>
  <si>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</si>
  <si>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</si>
  <si>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</si>
  <si>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</si>
  <si>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</si>
  <si>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</si>
  <si>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</si>
  <si>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</si>
  <si>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</si>
  <si>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</si>
  <si>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</si>
  <si>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</si>
  <si>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</si>
  <si>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</si>
  <si>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</si>
  <si>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</si>
  <si>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</si>
  <si>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</si>
  <si>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</si>
  <si>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</si>
  <si>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</si>
  <si>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</si>
  <si>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</si>
  <si>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</si>
  <si>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</si>
  <si>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</si>
  <si>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</si>
  <si>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</si>
  <si>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</si>
  <si>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</si>
  <si>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</si>
  <si>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</si>
  <si>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</si>
  <si>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</si>
  <si>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</si>
  <si>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</si>
  <si>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</si>
  <si>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</si>
  <si>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</si>
  <si>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</si>
  <si>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</si>
  <si>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</si>
  <si>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</si>
  <si>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</si>
  <si>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</si>
  <si>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</si>
  <si>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</si>
  <si>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</si>
  <si>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</si>
  <si>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</si>
  <si>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</si>
  <si>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</si>
  <si>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</si>
  <si>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</si>
  <si>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</si>
  <si>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</si>
  <si>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</si>
  <si>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</si>
  <si>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</si>
  <si>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</si>
  <si>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</si>
  <si>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</si>
  <si>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</si>
  <si>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</si>
  <si>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</si>
  <si>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</si>
  <si>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</si>
  <si>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</si>
  <si>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</si>
  <si>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</si>
  <si>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</si>
  <si>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</si>
  <si>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</si>
  <si>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</si>
  <si>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</si>
  <si>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</si>
  <si>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</si>
  <si>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</si>
  <si>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</si>
  <si>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</si>
  <si>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</si>
  <si>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</si>
  <si>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</si>
  <si>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</si>
  <si>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</si>
  <si>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</si>
  <si>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</si>
  <si>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</si>
  <si>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</si>
  <si>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</si>
  <si>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</si>
  <si>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</si>
  <si>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</si>
  <si>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</si>
  <si>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</si>
  <si>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</si>
  <si>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</si>
  <si>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</si>
  <si>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</si>
  <si>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</si>
  <si>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</si>
  <si>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</si>
  <si>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</si>
  <si>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</si>
  <si>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</si>
  <si>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</si>
  <si>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</si>
  <si>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</si>
  <si>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</si>
  <si>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</si>
  <si>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</si>
  <si>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</si>
  <si>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</si>
  <si>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</si>
  <si>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</si>
  <si>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</si>
  <si>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</si>
  <si>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</si>
  <si>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</si>
  <si>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</si>
  <si>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</si>
  <si>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</si>
  <si>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</si>
  <si>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</si>
  <si>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</si>
  <si>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</si>
  <si>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</si>
  <si>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</si>
  <si>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</si>
  <si>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</si>
  <si>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</si>
  <si>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</si>
  <si>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</si>
  <si>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</si>
  <si>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</si>
  <si>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</si>
  <si>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</si>
  <si>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</si>
  <si>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</si>
  <si>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</si>
  <si>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</si>
  <si>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</si>
  <si>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</si>
  <si>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</si>
  <si>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</si>
  <si>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</si>
  <si>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</si>
  <si>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</si>
  <si>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</si>
  <si>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</si>
  <si>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</si>
  <si>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</si>
  <si>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</si>
  <si>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</si>
  <si>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</si>
  <si>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</si>
  <si>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</si>
  <si>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</si>
  <si>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</si>
  <si>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</si>
  <si>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</si>
  <si>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</si>
  <si>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</si>
  <si>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</si>
  <si>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</si>
  <si>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</si>
  <si>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</si>
  <si>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</si>
  <si>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</si>
  <si>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</si>
  <si>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</si>
  <si>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</si>
  <si>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</si>
  <si>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</si>
  <si>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</si>
  <si>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</si>
  <si>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</si>
  <si>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</si>
  <si>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</si>
  <si>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</si>
  <si>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</si>
  <si>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</si>
  <si>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</si>
  <si>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</si>
  <si>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</si>
  <si>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</si>
  <si>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</si>
  <si>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</si>
  <si>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</si>
  <si>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</si>
  <si>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</si>
  <si>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</si>
  <si>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</si>
  <si>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</si>
  <si>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</si>
  <si>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</si>
  <si>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</si>
  <si>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</si>
  <si>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</si>
  <si>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</si>
  <si>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</si>
  <si>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</si>
  <si>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</si>
  <si>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</si>
  <si>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</si>
  <si>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</si>
  <si>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</si>
  <si>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</si>
  <si>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</si>
  <si>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</si>
  <si>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</si>
  <si>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</si>
  <si>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</si>
  <si>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</si>
  <si>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</si>
  <si>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</si>
  <si>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</si>
  <si>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</si>
  <si>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</si>
  <si>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</si>
  <si>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</si>
  <si>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</si>
  <si>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</si>
  <si>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</si>
  <si>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</si>
  <si>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</si>
  <si>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</si>
  <si>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</si>
  <si>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</si>
  <si>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</si>
  <si>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</si>
  <si>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</si>
  <si>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</si>
  <si>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</si>
  <si>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</si>
  <si>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</si>
  <si>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</si>
  <si>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</si>
  <si>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</si>
  <si>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</si>
  <si>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</si>
  <si>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</si>
  <si>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</si>
  <si>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</si>
  <si>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</si>
  <si>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</si>
  <si>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</si>
  <si>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</si>
  <si>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</si>
  <si>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</si>
  <si>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</si>
  <si>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</si>
  <si>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</si>
  <si>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</si>
  <si>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</si>
  <si>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</si>
  <si>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</si>
  <si>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</si>
  <si>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</si>
  <si>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</si>
  <si>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</si>
  <si>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</si>
  <si>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</si>
  <si>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</si>
  <si>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</si>
  <si>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</si>
  <si>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</si>
  <si>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</si>
  <si>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</si>
  <si>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</si>
  <si>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</si>
  <si>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</si>
  <si>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</si>
  <si>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</si>
  <si>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</si>
  <si>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</si>
  <si>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</si>
  <si>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</si>
  <si>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</si>
  <si>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</si>
  <si>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</si>
  <si>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</si>
  <si>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</si>
  <si>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</si>
  <si>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</si>
  <si>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</si>
  <si>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</si>
  <si>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</si>
  <si>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</si>
  <si>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</si>
  <si>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</si>
  <si>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</si>
  <si>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</si>
  <si>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</si>
  <si>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</si>
  <si>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</si>
  <si>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</si>
  <si>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</si>
  <si>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</si>
  <si>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</si>
  <si>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</si>
  <si>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</si>
  <si>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</si>
  <si>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</si>
  <si>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</si>
  <si>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</si>
  <si>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</si>
  <si>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</si>
  <si>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</si>
  <si>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</si>
  <si>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</si>
  <si>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</si>
  <si>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</si>
  <si>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</si>
  <si>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</si>
  <si>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</si>
  <si>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</si>
  <si>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</si>
  <si>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</si>
  <si>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</si>
  <si>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</si>
  <si>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</si>
  <si>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</si>
  <si>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</si>
  <si>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</si>
  <si>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</si>
  <si>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</si>
  <si>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</si>
  <si>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</si>
  <si>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</si>
  <si>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</si>
  <si>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</si>
  <si>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</si>
  <si>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</si>
  <si>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</si>
  <si>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</si>
  <si>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</si>
  <si>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</si>
  <si>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</si>
  <si>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</si>
  <si>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</si>
  <si>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</si>
  <si>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</si>
  <si>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</si>
  <si>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</si>
  <si>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</si>
  <si>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</si>
  <si>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</si>
  <si>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</si>
  <si>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</si>
  <si>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</si>
  <si>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</si>
  <si>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</si>
  <si>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</si>
  <si>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</si>
  <si>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</si>
  <si>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</si>
  <si>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</si>
  <si>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</si>
  <si>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</si>
  <si>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</si>
  <si>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</si>
  <si>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</si>
  <si>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</si>
  <si>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</si>
  <si>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</si>
  <si>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</si>
  <si>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</si>
  <si>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</si>
  <si>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</si>
  <si>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</si>
  <si>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</si>
  <si>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</si>
  <si>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</si>
  <si>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</si>
  <si>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</si>
  <si>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</si>
  <si>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</si>
  <si>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</si>
  <si>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</si>
  <si>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</si>
  <si>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</si>
  <si>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</si>
  <si>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</si>
  <si>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</si>
  <si>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</si>
  <si>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</si>
  <si>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</si>
  <si>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</si>
  <si>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</si>
  <si>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</si>
  <si>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</si>
  <si>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</si>
  <si>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</si>
  <si>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</si>
  <si>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</si>
  <si>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</si>
  <si>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</si>
  <si>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</si>
  <si>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</si>
  <si>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</si>
  <si>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</si>
  <si>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</si>
  <si>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</si>
  <si>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</si>
  <si>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</si>
  <si>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</si>
  <si>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</si>
  <si>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</si>
  <si>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</si>
  <si>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</si>
  <si>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</si>
  <si>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</si>
  <si>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</si>
  <si>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</si>
  <si>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</si>
  <si>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</si>
  <si>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</si>
  <si>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</si>
  <si>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</si>
  <si>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</si>
  <si>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</si>
  <si>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</si>
  <si>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</si>
  <si>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</si>
  <si>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</si>
  <si>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</si>
  <si>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</si>
  <si>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</si>
  <si>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</si>
  <si>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</si>
  <si>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</si>
  <si>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</si>
  <si>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</si>
  <si>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</si>
  <si>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</si>
  <si>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</si>
  <si>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</si>
  <si>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</si>
  <si>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</si>
  <si>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</si>
  <si>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</si>
  <si>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</si>
  <si>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</si>
  <si>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</si>
  <si>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</si>
  <si>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</si>
  <si>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</si>
  <si>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</si>
  <si>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</si>
  <si>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</si>
  <si>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</si>
  <si>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</si>
  <si>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</si>
  <si>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</si>
  <si>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</si>
  <si>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</si>
  <si>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</si>
  <si>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</si>
  <si>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</si>
  <si>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</si>
  <si>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</si>
  <si>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</si>
  <si>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</si>
  <si>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</si>
  <si>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</si>
  <si>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</si>
  <si>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</si>
  <si>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</si>
  <si>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</si>
  <si>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</si>
  <si>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</si>
  <si>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</si>
  <si>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</si>
  <si>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</si>
  <si>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</si>
  <si>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</si>
  <si>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</si>
  <si>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</si>
  <si>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</si>
  <si>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</si>
  <si>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</si>
  <si>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</si>
  <si>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</si>
  <si>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</si>
  <si>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</si>
  <si>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</si>
  <si>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</si>
  <si>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</si>
  <si>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</si>
  <si>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</si>
  <si>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</si>
  <si>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</si>
  <si>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</si>
  <si>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</si>
  <si>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</si>
  <si>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</si>
  <si>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</si>
  <si>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</si>
  <si>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</si>
  <si>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</si>
  <si>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</si>
  <si>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</si>
  <si>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</si>
  <si>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</si>
  <si>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</si>
  <si>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</si>
  <si>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</si>
  <si>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</si>
  <si>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</si>
  <si>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</si>
  <si>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</si>
  <si>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</si>
  <si>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</si>
  <si>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</si>
  <si>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</si>
  <si>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</si>
  <si>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</si>
  <si>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</si>
  <si>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</si>
  <si>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</si>
  <si>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</si>
  <si>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</si>
  <si>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</si>
  <si>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</si>
  <si>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</si>
  <si>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</si>
  <si>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</si>
  <si>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</si>
  <si>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</si>
  <si>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</si>
  <si>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</si>
  <si>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</si>
  <si>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</si>
  <si>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</si>
  <si>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</si>
  <si>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</si>
  <si>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</si>
  <si>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ระบาย</t>
  </si>
  <si>
    <t>บูธ บรมราชชนนี - ปิ่นเกล้า วันที่ 1-31 สิงหาคม  2568</t>
  </si>
  <si>
    <t>สรุปยอดขาย บูธ บรมราชชนนี - ปิ่นเกล้า วันที่ 1-31  สิงหาคม  2568</t>
  </si>
  <si>
    <t>บูธ บรมราชชนนี - ปิ่นเกล้า วันที่ 1-31  สิงหาคม  2568</t>
  </si>
  <si>
    <t>แถม</t>
  </si>
  <si>
    <t>หมดอายุ</t>
  </si>
  <si>
    <t>กลิ่นเปรี้ยว</t>
  </si>
  <si>
    <t>เสีย</t>
  </si>
  <si>
    <t>ชิม 1</t>
  </si>
  <si>
    <t>ซื้อถ่าน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</si>
  <si>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</si>
  <si>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</si>
  <si>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</si>
  <si>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หมี่กรอบโบราณ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</si>
</sst>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M16" sqref="M16"/>
      <selection pane="bottomLeft" activeCell="M16" sqref="M1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1423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1423</v>
      </c>
      <c r="H240" s="85" t="s">
        <v>1424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1424</v>
      </c>
      <c r="H241" s="85" t="s">
        <v>1425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1425</v>
      </c>
      <c r="H242" s="85" t="s">
        <v>1426</v>
      </c>
      <c r="I242" s="82" t="s">
        <v>431</v>
      </c>
      <c r="J242" s="86" t="s">
        <v>438</v>
      </c>
      <c r="L242" s="81">
        <v>35</v>
      </c>
    </row>
    <row r="243" spans="1:12" ht="25.5" x14ac:dyDescent="0.55000000000000004">
      <c r="A243" s="82" t="s">
        <v>918</v>
      </c>
      <c r="B243" s="10"/>
      <c r="C243" s="19" t="s">
        <v>1415</v>
      </c>
      <c r="D243" s="10" t="s">
        <v>434</v>
      </c>
      <c r="E243" s="64"/>
      <c r="F243" s="71"/>
      <c r="G243" s="85" t="s">
        <v>1426</v>
      </c>
      <c r="H243" s="85" t="s">
        <v>1427</v>
      </c>
      <c r="I243" s="82" t="s">
        <v>431</v>
      </c>
      <c r="J243" s="86" t="s">
        <v>438</v>
      </c>
      <c r="K243" s="72"/>
      <c r="L243" s="20">
        <v>39</v>
      </c>
    </row>
    <row r="244" spans="1:12" ht="25.5" x14ac:dyDescent="0.55000000000000004">
      <c r="A244" s="82" t="s">
        <v>919</v>
      </c>
      <c r="B244" s="10"/>
      <c r="C244" s="19" t="s">
        <v>1416</v>
      </c>
      <c r="D244" s="10" t="s">
        <v>434</v>
      </c>
      <c r="E244" s="64"/>
      <c r="F244" s="71"/>
      <c r="G244" s="85" t="s">
        <v>1427</v>
      </c>
      <c r="H244" s="85" t="s">
        <v>1428</v>
      </c>
      <c r="I244" s="82" t="s">
        <v>431</v>
      </c>
      <c r="J244" s="86" t="s">
        <v>438</v>
      </c>
      <c r="K244" s="72"/>
      <c r="L244" s="20">
        <v>55</v>
      </c>
    </row>
    <row r="245" spans="1:12" ht="25.5" x14ac:dyDescent="0.55000000000000004">
      <c r="A245" s="82" t="s">
        <v>920</v>
      </c>
      <c r="B245" s="10"/>
      <c r="C245" s="19" t="s">
        <v>1417</v>
      </c>
      <c r="D245" s="10" t="s">
        <v>434</v>
      </c>
      <c r="E245" s="64"/>
      <c r="F245" s="71"/>
      <c r="G245" s="85" t="s">
        <v>1428</v>
      </c>
      <c r="H245" s="85" t="s">
        <v>1429</v>
      </c>
      <c r="I245" s="82" t="s">
        <v>431</v>
      </c>
      <c r="J245" s="86" t="s">
        <v>438</v>
      </c>
      <c r="K245" s="72"/>
      <c r="L245" s="20">
        <v>40</v>
      </c>
    </row>
    <row r="246" spans="1:12" ht="25.5" x14ac:dyDescent="0.55000000000000004">
      <c r="A246" s="82" t="s">
        <v>921</v>
      </c>
      <c r="B246" s="10"/>
      <c r="C246" s="19" t="s">
        <v>1418</v>
      </c>
      <c r="D246" s="10" t="s">
        <v>434</v>
      </c>
      <c r="E246" s="64"/>
      <c r="F246" s="71"/>
      <c r="G246" s="85" t="s">
        <v>1429</v>
      </c>
      <c r="H246" s="85" t="s">
        <v>1430</v>
      </c>
      <c r="I246" s="82" t="s">
        <v>431</v>
      </c>
      <c r="J246" s="86" t="s">
        <v>438</v>
      </c>
      <c r="K246" s="72"/>
      <c r="L246" s="20">
        <v>49</v>
      </c>
    </row>
    <row r="247" spans="1:12" ht="25.5" x14ac:dyDescent="0.55000000000000004">
      <c r="A247" s="82" t="s">
        <v>922</v>
      </c>
      <c r="B247" s="10">
        <v>1007015</v>
      </c>
      <c r="C247" s="19" t="s">
        <v>1419</v>
      </c>
      <c r="D247" s="10" t="s">
        <v>564</v>
      </c>
      <c r="E247" s="64"/>
      <c r="F247" s="71"/>
      <c r="G247" s="85" t="s">
        <v>1430</v>
      </c>
      <c r="H247" s="85" t="s">
        <v>1431</v>
      </c>
      <c r="I247" s="82" t="s">
        <v>431</v>
      </c>
      <c r="J247" s="86" t="s">
        <v>438</v>
      </c>
      <c r="K247" s="72"/>
      <c r="L247" s="20">
        <v>39</v>
      </c>
    </row>
    <row r="248" spans="1:12" ht="25.5" x14ac:dyDescent="0.55000000000000004">
      <c r="A248" s="82" t="s">
        <v>923</v>
      </c>
      <c r="B248" s="10">
        <v>1100042</v>
      </c>
      <c r="C248" s="19" t="s">
        <v>1420</v>
      </c>
      <c r="D248" s="10" t="s">
        <v>434</v>
      </c>
      <c r="E248" s="64"/>
      <c r="F248" s="71"/>
      <c r="G248" s="85" t="s">
        <v>1431</v>
      </c>
      <c r="H248" s="85" t="s">
        <v>1432</v>
      </c>
      <c r="I248" s="82" t="s">
        <v>431</v>
      </c>
      <c r="J248" s="86" t="s">
        <v>438</v>
      </c>
      <c r="K248" s="72"/>
      <c r="L248" s="20">
        <v>50</v>
      </c>
    </row>
    <row r="249" spans="1:12" ht="25.5" x14ac:dyDescent="0.55000000000000004">
      <c r="A249" s="82" t="s">
        <v>925</v>
      </c>
      <c r="B249" s="10">
        <v>1100043</v>
      </c>
      <c r="C249" s="19" t="s">
        <v>1421</v>
      </c>
      <c r="D249" s="10" t="s">
        <v>434</v>
      </c>
      <c r="E249" s="64"/>
      <c r="F249" s="71"/>
      <c r="G249" s="85" t="s">
        <v>1432</v>
      </c>
      <c r="H249" s="85" t="s">
        <v>1433</v>
      </c>
      <c r="I249" s="82" t="s">
        <v>431</v>
      </c>
      <c r="J249" s="86" t="s">
        <v>438</v>
      </c>
      <c r="K249" s="72"/>
      <c r="L249" s="20">
        <v>50</v>
      </c>
    </row>
    <row r="250" spans="1:12" ht="25.5" x14ac:dyDescent="0.55000000000000004">
      <c r="A250" s="82" t="s">
        <v>926</v>
      </c>
      <c r="B250" s="10">
        <v>2005827</v>
      </c>
      <c r="C250" s="19" t="s">
        <v>1422</v>
      </c>
      <c r="D250" s="10" t="s">
        <v>434</v>
      </c>
      <c r="E250" s="64"/>
      <c r="F250" s="71"/>
      <c r="G250" s="85" t="s">
        <v>1433</v>
      </c>
      <c r="H250" s="85" t="s">
        <v>1434</v>
      </c>
      <c r="I250" s="82" t="s">
        <v>431</v>
      </c>
      <c r="J250" s="86" t="s">
        <v>438</v>
      </c>
      <c r="K250" s="72"/>
      <c r="L250" s="20">
        <v>35</v>
      </c>
    </row>
    <row r="251" spans="1:12" x14ac:dyDescent="0.2">
      <c r="A251" s="82" t="s">
        <v>927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1434</v>
      </c>
      <c r="H251" s="85" t="s">
        <v>1435</v>
      </c>
      <c r="I251" s="82" t="s">
        <v>431</v>
      </c>
      <c r="J251" s="86" t="s">
        <v>438</v>
      </c>
    </row>
    <row r="252" spans="1:12" x14ac:dyDescent="0.2">
      <c r="A252" s="82" t="s">
        <v>928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1435</v>
      </c>
      <c r="H252" s="85" t="s">
        <v>1436</v>
      </c>
      <c r="I252" s="82" t="s">
        <v>431</v>
      </c>
      <c r="J252" s="86" t="s">
        <v>438</v>
      </c>
    </row>
    <row r="253" spans="1:12" x14ac:dyDescent="0.2">
      <c r="A253" s="82" t="s">
        <v>929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1436</v>
      </c>
      <c r="H253" s="85" t="s">
        <v>1437</v>
      </c>
      <c r="I253" s="82" t="s">
        <v>431</v>
      </c>
      <c r="J253" s="86" t="s">
        <v>438</v>
      </c>
    </row>
    <row r="254" spans="1:12" x14ac:dyDescent="0.2">
      <c r="A254" s="82" t="s">
        <v>930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1437</v>
      </c>
      <c r="H254" s="85" t="s">
        <v>1438</v>
      </c>
      <c r="I254" s="82" t="s">
        <v>431</v>
      </c>
      <c r="J254" s="86" t="s">
        <v>438</v>
      </c>
    </row>
    <row r="255" spans="1:12" x14ac:dyDescent="0.2">
      <c r="A255" s="82" t="s">
        <v>931</v>
      </c>
      <c r="B255" s="82" t="s">
        <v>932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1438</v>
      </c>
      <c r="H255" s="85" t="s">
        <v>1439</v>
      </c>
      <c r="I255" s="82" t="s">
        <v>431</v>
      </c>
      <c r="J255" s="86" t="s">
        <v>438</v>
      </c>
    </row>
    <row r="256" spans="1:12" x14ac:dyDescent="0.2">
      <c r="A256" s="82" t="s">
        <v>933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1439</v>
      </c>
      <c r="H256" s="85" t="s">
        <v>1440</v>
      </c>
      <c r="I256" s="82" t="s">
        <v>431</v>
      </c>
      <c r="J256" s="86" t="s">
        <v>438</v>
      </c>
    </row>
    <row r="257" spans="1:10" x14ac:dyDescent="0.2">
      <c r="A257" s="82" t="s">
        <v>934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1440</v>
      </c>
      <c r="H257" s="85" t="s">
        <v>1441</v>
      </c>
      <c r="I257" s="82" t="s">
        <v>431</v>
      </c>
      <c r="J257" s="86" t="s">
        <v>438</v>
      </c>
    </row>
    <row r="258" spans="1:10" x14ac:dyDescent="0.2">
      <c r="A258" s="82" t="s">
        <v>935</v>
      </c>
      <c r="B258" s="82" t="s">
        <v>325</v>
      </c>
      <c r="C258" s="82" t="s">
        <v>924</v>
      </c>
      <c r="D258" s="83" t="s">
        <v>434</v>
      </c>
      <c r="E258" s="84" t="s">
        <v>859</v>
      </c>
      <c r="F258" s="84" t="s">
        <v>436</v>
      </c>
      <c r="G258" s="85" t="s">
        <v>1441</v>
      </c>
      <c r="H258" s="85" t="s">
        <v>1442</v>
      </c>
      <c r="I258" s="82" t="s">
        <v>431</v>
      </c>
      <c r="J258" s="86" t="s">
        <v>438</v>
      </c>
    </row>
    <row r="259" spans="1:10" x14ac:dyDescent="0.2">
      <c r="A259" s="82" t="s">
        <v>936</v>
      </c>
      <c r="B259" s="82" t="s">
        <v>326</v>
      </c>
      <c r="C259" s="82" t="s">
        <v>924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937</v>
      </c>
      <c r="B260" s="82" t="s">
        <v>327</v>
      </c>
      <c r="C260" s="82" t="s">
        <v>924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938</v>
      </c>
      <c r="B261" s="82" t="s">
        <v>328</v>
      </c>
      <c r="C261" s="82" t="s">
        <v>924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939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940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941</v>
      </c>
      <c r="B264" s="82" t="s">
        <v>329</v>
      </c>
      <c r="C264" s="82" t="s">
        <v>924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942</v>
      </c>
      <c r="B265" s="82" t="s">
        <v>330</v>
      </c>
      <c r="C265" s="82" t="s">
        <v>924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943</v>
      </c>
      <c r="B266" s="82" t="s">
        <v>331</v>
      </c>
      <c r="C266" s="82" t="s">
        <v>924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944</v>
      </c>
      <c r="B267" s="82" t="s">
        <v>332</v>
      </c>
      <c r="C267" s="82" t="s">
        <v>924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945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946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947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948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949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950</v>
      </c>
      <c r="B273" s="82" t="s">
        <v>333</v>
      </c>
      <c r="C273" s="82" t="s">
        <v>924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951</v>
      </c>
      <c r="B274" s="82" t="s">
        <v>952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953</v>
      </c>
      <c r="B275" s="82" t="s">
        <v>954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955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956</v>
      </c>
      <c r="B277" s="82" t="s">
        <v>334</v>
      </c>
      <c r="C277" s="82" t="s">
        <v>924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957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958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959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960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961</v>
      </c>
      <c r="B282" s="82" t="s">
        <v>962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963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964</v>
      </c>
      <c r="B284" s="82" t="s">
        <v>335</v>
      </c>
      <c r="C284" s="82" t="s">
        <v>924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965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966</v>
      </c>
      <c r="B286" s="82" t="s">
        <v>336</v>
      </c>
      <c r="C286" s="82" t="s">
        <v>924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967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968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969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970</v>
      </c>
      <c r="B290" s="82" t="s">
        <v>971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972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973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974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975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976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977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978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979</v>
      </c>
      <c r="B298" s="82" t="s">
        <v>980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981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982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983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984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985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986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987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988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989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990</v>
      </c>
      <c r="B308" s="82" t="s">
        <v>337</v>
      </c>
      <c r="C308" s="82" t="s">
        <v>924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991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992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993</v>
      </c>
      <c r="B311" s="82" t="s">
        <v>994</v>
      </c>
      <c r="C311" s="82" t="s">
        <v>924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995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996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997</v>
      </c>
      <c r="B314" s="82" t="s">
        <v>338</v>
      </c>
      <c r="C314" s="82" t="s">
        <v>924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998</v>
      </c>
      <c r="B315" s="82" t="s">
        <v>999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1000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1001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1002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1003</v>
      </c>
      <c r="B319" s="82" t="s">
        <v>1004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1005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1006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1007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1008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1009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1010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1011</v>
      </c>
      <c r="B326" s="82" t="s">
        <v>339</v>
      </c>
      <c r="C326" s="82" t="s">
        <v>924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1012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1013</v>
      </c>
      <c r="B328" s="82" t="s">
        <v>1014</v>
      </c>
      <c r="C328" s="82" t="s">
        <v>924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1015</v>
      </c>
      <c r="B329" s="82" t="s">
        <v>1016</v>
      </c>
      <c r="C329" s="82" t="s">
        <v>924</v>
      </c>
      <c r="D329" s="83" t="s">
        <v>434</v>
      </c>
      <c r="E329" s="84" t="s">
        <v>1017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1018</v>
      </c>
      <c r="B330" s="82" t="s">
        <v>1019</v>
      </c>
      <c r="C330" s="82" t="s">
        <v>924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1020</v>
      </c>
      <c r="B331" s="82" t="s">
        <v>1021</v>
      </c>
      <c r="C331" s="82" t="s">
        <v>924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1022</v>
      </c>
      <c r="B332" s="82" t="s">
        <v>340</v>
      </c>
      <c r="C332" s="82" t="s">
        <v>924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1023</v>
      </c>
      <c r="B333" s="82" t="s">
        <v>1024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1025</v>
      </c>
      <c r="B334" s="82" t="s">
        <v>1026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1027</v>
      </c>
      <c r="J334" s="86" t="s">
        <v>438</v>
      </c>
    </row>
    <row r="335" spans="1:10" x14ac:dyDescent="0.2">
      <c r="A335" s="82" t="s">
        <v>1028</v>
      </c>
      <c r="B335" s="82" t="s">
        <v>1029</v>
      </c>
      <c r="C335" s="82" t="s">
        <v>559</v>
      </c>
      <c r="D335" s="83" t="s">
        <v>434</v>
      </c>
      <c r="E335" s="84" t="s">
        <v>557</v>
      </c>
      <c r="F335" s="84" t="s">
        <v>1030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1031</v>
      </c>
      <c r="B336" s="82" t="s">
        <v>1032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1027</v>
      </c>
      <c r="J336" s="86" t="s">
        <v>438</v>
      </c>
    </row>
    <row r="337" spans="1:10" x14ac:dyDescent="0.2">
      <c r="A337" s="82" t="s">
        <v>1033</v>
      </c>
      <c r="B337" s="82" t="s">
        <v>1034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1027</v>
      </c>
      <c r="J337" s="86" t="s">
        <v>438</v>
      </c>
    </row>
    <row r="338" spans="1:10" x14ac:dyDescent="0.2">
      <c r="A338" s="82" t="s">
        <v>1035</v>
      </c>
      <c r="B338" s="82" t="s">
        <v>1036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1027</v>
      </c>
      <c r="J338" s="86" t="s">
        <v>438</v>
      </c>
    </row>
    <row r="339" spans="1:10" x14ac:dyDescent="0.2">
      <c r="A339" s="82" t="s">
        <v>1037</v>
      </c>
      <c r="B339" s="82" t="s">
        <v>1038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1039</v>
      </c>
      <c r="B340" s="82" t="s">
        <v>1040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1041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1042</v>
      </c>
      <c r="B342" s="82" t="s">
        <v>1043</v>
      </c>
      <c r="C342" s="82" t="s">
        <v>924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1044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1045</v>
      </c>
      <c r="B344" s="82" t="s">
        <v>1046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1047</v>
      </c>
      <c r="B345" s="82" t="s">
        <v>1048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1049</v>
      </c>
      <c r="B346" s="82" t="s">
        <v>1050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1051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1052</v>
      </c>
      <c r="B348" s="82" t="s">
        <v>1053</v>
      </c>
      <c r="C348" s="82" t="s">
        <v>924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1054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1055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1056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1057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1058</v>
      </c>
      <c r="B353" s="82" t="s">
        <v>1059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1060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1061</v>
      </c>
      <c r="B355" s="82" t="s">
        <v>1062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1063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1064</v>
      </c>
      <c r="B357" s="82" t="s">
        <v>1065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1066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1067</v>
      </c>
      <c r="B359" s="82" t="s">
        <v>1068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1069</v>
      </c>
      <c r="B360" s="82" t="s">
        <v>1070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1071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1072</v>
      </c>
      <c r="B362" s="82" t="s">
        <v>1073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1074</v>
      </c>
      <c r="B363" s="82" t="s">
        <v>1075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1076</v>
      </c>
      <c r="B364" s="82" t="s">
        <v>1077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1078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1079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1080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1081</v>
      </c>
      <c r="B368" s="82" t="s">
        <v>1082</v>
      </c>
      <c r="C368" s="82" t="s">
        <v>899</v>
      </c>
      <c r="D368" s="83" t="s">
        <v>434</v>
      </c>
      <c r="E368" s="84" t="s">
        <v>1083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1084</v>
      </c>
      <c r="B369" s="82" t="s">
        <v>1085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1086</v>
      </c>
      <c r="B370" s="82" t="s">
        <v>1087</v>
      </c>
      <c r="C370" s="82" t="s">
        <v>899</v>
      </c>
      <c r="D370" s="83" t="s">
        <v>434</v>
      </c>
      <c r="E370" s="84" t="s">
        <v>1083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1088</v>
      </c>
      <c r="B371" s="82" t="s">
        <v>1089</v>
      </c>
      <c r="C371" s="82" t="s">
        <v>899</v>
      </c>
      <c r="D371" s="83" t="s">
        <v>434</v>
      </c>
      <c r="E371" s="84" t="s">
        <v>859</v>
      </c>
      <c r="F371" s="84" t="s">
        <v>1090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1091</v>
      </c>
      <c r="B372" s="82" t="s">
        <v>1092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1093</v>
      </c>
      <c r="B373" s="82" t="s">
        <v>1094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1095</v>
      </c>
      <c r="B374" s="82" t="s">
        <v>1096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1097</v>
      </c>
      <c r="B375" s="82" t="s">
        <v>1098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1099</v>
      </c>
      <c r="B376" s="82" t="s">
        <v>1100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1101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1102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1103</v>
      </c>
      <c r="B379" s="82" t="s">
        <v>1104</v>
      </c>
      <c r="C379" s="82" t="s">
        <v>899</v>
      </c>
      <c r="D379" s="83" t="s">
        <v>434</v>
      </c>
      <c r="E379" s="84" t="s">
        <v>1083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1105</v>
      </c>
      <c r="B380" s="82" t="s">
        <v>1106</v>
      </c>
      <c r="C380" s="82" t="s">
        <v>899</v>
      </c>
      <c r="D380" s="83" t="s">
        <v>434</v>
      </c>
      <c r="E380" s="84" t="s">
        <v>1083</v>
      </c>
      <c r="F380" s="84" t="s">
        <v>1107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1108</v>
      </c>
      <c r="B381" s="82" t="s">
        <v>1109</v>
      </c>
      <c r="C381" s="82" t="s">
        <v>899</v>
      </c>
      <c r="D381" s="83" t="s">
        <v>434</v>
      </c>
      <c r="E381" s="84" t="s">
        <v>1083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1110</v>
      </c>
      <c r="B382" s="82" t="s">
        <v>1111</v>
      </c>
      <c r="C382" s="82" t="s">
        <v>899</v>
      </c>
      <c r="D382" s="83" t="s">
        <v>434</v>
      </c>
      <c r="E382" s="84" t="s">
        <v>1083</v>
      </c>
      <c r="F382" s="84" t="s">
        <v>1107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1112</v>
      </c>
      <c r="B383" s="82" t="s">
        <v>1113</v>
      </c>
      <c r="C383" s="82" t="s">
        <v>899</v>
      </c>
      <c r="D383" s="83" t="s">
        <v>434</v>
      </c>
      <c r="E383" s="84" t="s">
        <v>1083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1114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1115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1116</v>
      </c>
      <c r="B386" s="82" t="s">
        <v>1117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1118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1119</v>
      </c>
      <c r="B388" s="82" t="s">
        <v>1120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1121</v>
      </c>
      <c r="B389" s="82" t="s">
        <v>1122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1123</v>
      </c>
      <c r="B390" s="82" t="s">
        <v>1124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1125</v>
      </c>
      <c r="B391" s="82" t="s">
        <v>1126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1127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1128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1129</v>
      </c>
      <c r="B394" s="82" t="s">
        <v>1130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1131</v>
      </c>
      <c r="B395" s="82" t="s">
        <v>1132</v>
      </c>
      <c r="C395" s="82" t="s">
        <v>924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1133</v>
      </c>
      <c r="B396" s="82" t="s">
        <v>1134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1135</v>
      </c>
      <c r="B397" s="82" t="s">
        <v>1136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1137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1138</v>
      </c>
      <c r="B399" s="82" t="s">
        <v>1139</v>
      </c>
      <c r="C399" s="82" t="s">
        <v>559</v>
      </c>
      <c r="D399" s="83" t="s">
        <v>564</v>
      </c>
      <c r="E399" s="84" t="s">
        <v>1140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1141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1142</v>
      </c>
      <c r="B401" s="82" t="s">
        <v>1143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1144</v>
      </c>
      <c r="B402" s="82" t="s">
        <v>1145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1146</v>
      </c>
      <c r="B403" s="82" t="s">
        <v>1147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1148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1149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1150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1151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1152</v>
      </c>
      <c r="B408" s="82" t="s">
        <v>1153</v>
      </c>
      <c r="C408" s="82" t="s">
        <v>1154</v>
      </c>
      <c r="D408" s="83" t="s">
        <v>613</v>
      </c>
      <c r="E408" s="84" t="s">
        <v>1090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1155</v>
      </c>
      <c r="B409" s="82" t="s">
        <v>1156</v>
      </c>
      <c r="C409" s="82" t="s">
        <v>1154</v>
      </c>
      <c r="D409" s="83" t="s">
        <v>613</v>
      </c>
      <c r="E409" s="84" t="s">
        <v>1090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1157</v>
      </c>
      <c r="B410" s="82" t="s">
        <v>173</v>
      </c>
      <c r="C410" s="82" t="s">
        <v>1154</v>
      </c>
      <c r="D410" s="83" t="s">
        <v>613</v>
      </c>
      <c r="E410" s="84" t="s">
        <v>1090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1158</v>
      </c>
      <c r="B411" s="82" t="s">
        <v>170</v>
      </c>
      <c r="C411" s="82" t="s">
        <v>1154</v>
      </c>
      <c r="D411" s="83" t="s">
        <v>613</v>
      </c>
      <c r="E411" s="84" t="s">
        <v>1159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1160</v>
      </c>
      <c r="B412" s="82" t="s">
        <v>174</v>
      </c>
      <c r="C412" s="82" t="s">
        <v>1154</v>
      </c>
      <c r="D412" s="83" t="s">
        <v>584</v>
      </c>
      <c r="E412" s="84" t="s">
        <v>1090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1161</v>
      </c>
      <c r="B413" s="82" t="s">
        <v>1162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1163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1164</v>
      </c>
      <c r="B415" s="82" t="s">
        <v>1165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1166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1167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1168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1169</v>
      </c>
      <c r="B419" s="82" t="s">
        <v>1170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1171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1172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1173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1174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1175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1176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1177</v>
      </c>
      <c r="B426" s="82" t="s">
        <v>1178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1179</v>
      </c>
      <c r="B427" s="82" t="s">
        <v>1180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1181</v>
      </c>
      <c r="B428" s="82" t="s">
        <v>1182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1183</v>
      </c>
      <c r="B429" s="82" t="s">
        <v>1184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1185</v>
      </c>
      <c r="B430" s="82" t="s">
        <v>1186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1187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1188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1189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1190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1191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1192</v>
      </c>
      <c r="B436" s="82" t="s">
        <v>1193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1194</v>
      </c>
      <c r="B437" s="82" t="s">
        <v>1195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1196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1197</v>
      </c>
      <c r="B439" s="82" t="s">
        <v>1198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1199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1200</v>
      </c>
      <c r="B441" s="82" t="s">
        <v>1201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1202</v>
      </c>
      <c r="B442" s="82" t="s">
        <v>1203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1204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1205</v>
      </c>
      <c r="B444" s="82" t="s">
        <v>1206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1207</v>
      </c>
      <c r="B445" s="82" t="s">
        <v>1208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1209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1210</v>
      </c>
      <c r="B447" s="82" t="s">
        <v>1211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1212</v>
      </c>
      <c r="B448" s="82" t="s">
        <v>1213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1214</v>
      </c>
      <c r="B449" s="82" t="s">
        <v>1215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1216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1217</v>
      </c>
      <c r="B451" s="82" t="s">
        <v>1218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1219</v>
      </c>
      <c r="B452" s="82" t="s">
        <v>1220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1221</v>
      </c>
      <c r="B453" s="82" t="s">
        <v>1222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1223</v>
      </c>
      <c r="B454" s="82" t="s">
        <v>1224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1225</v>
      </c>
      <c r="B455" s="82" t="s">
        <v>1226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1227</v>
      </c>
      <c r="B456" s="82" t="s">
        <v>1228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1229</v>
      </c>
      <c r="B457" s="82" t="s">
        <v>1230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1231</v>
      </c>
      <c r="B458" s="82" t="s">
        <v>1232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1233</v>
      </c>
      <c r="B459" s="82" t="s">
        <v>1203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1234</v>
      </c>
      <c r="B460" s="82" t="s">
        <v>1235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1236</v>
      </c>
      <c r="B461" s="82" t="s">
        <v>1237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1238</v>
      </c>
      <c r="B462" s="82" t="s">
        <v>1239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1240</v>
      </c>
      <c r="B463" s="82" t="s">
        <v>1241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1242</v>
      </c>
      <c r="B464" s="82" t="s">
        <v>1243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1244</v>
      </c>
      <c r="B465" s="82" t="s">
        <v>1245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1246</v>
      </c>
      <c r="B466" s="82" t="s">
        <v>1247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1248</v>
      </c>
      <c r="J466" s="86" t="s">
        <v>438</v>
      </c>
    </row>
    <row r="467" spans="1:10" x14ac:dyDescent="0.2">
      <c r="A467" s="82" t="s">
        <v>1249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1250</v>
      </c>
      <c r="J467" s="86" t="s">
        <v>438</v>
      </c>
    </row>
    <row r="468" spans="1:10" x14ac:dyDescent="0.2">
      <c r="A468" s="82" t="s">
        <v>1251</v>
      </c>
      <c r="B468" s="82" t="s">
        <v>1252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1253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1254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1255</v>
      </c>
      <c r="B471" s="82" t="s">
        <v>1256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1257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1258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1259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1260</v>
      </c>
      <c r="B475" s="82" t="s">
        <v>1261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1262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1263</v>
      </c>
      <c r="B477" s="82" t="s">
        <v>1264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1265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1266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1267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1268</v>
      </c>
      <c r="B481" s="82" t="s">
        <v>1269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1270</v>
      </c>
      <c r="B482" s="82" t="s">
        <v>1271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1272</v>
      </c>
      <c r="B483" s="82" t="s">
        <v>1273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1274</v>
      </c>
      <c r="B484" s="82" t="s">
        <v>1275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1276</v>
      </c>
      <c r="B485" s="82" t="s">
        <v>1277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1278</v>
      </c>
      <c r="B486" s="82" t="s">
        <v>1279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1280</v>
      </c>
      <c r="B487" s="82" t="s">
        <v>1281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1282</v>
      </c>
      <c r="B488" s="82" t="s">
        <v>1283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1284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1285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1286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1287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1288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1289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1290</v>
      </c>
      <c r="B495" s="82" t="s">
        <v>1291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1292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1293</v>
      </c>
      <c r="B497" s="82" t="s">
        <v>1294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1295</v>
      </c>
      <c r="B498" s="82" t="s">
        <v>1296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1297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1298</v>
      </c>
      <c r="B500" s="82" t="s">
        <v>1299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1300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1301</v>
      </c>
      <c r="B502" s="82" t="s">
        <v>1302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1303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1304</v>
      </c>
      <c r="B504" s="82" t="s">
        <v>1305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1306</v>
      </c>
      <c r="B505" s="82" t="s">
        <v>1307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1308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1309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1310</v>
      </c>
      <c r="B508" s="82" t="s">
        <v>1311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1312</v>
      </c>
      <c r="B509" s="82" t="s">
        <v>1313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1314</v>
      </c>
      <c r="B510" s="82" t="s">
        <v>1315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1316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1317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1318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1319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1320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1321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1322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1323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1324</v>
      </c>
      <c r="B519" s="82" t="s">
        <v>344</v>
      </c>
      <c r="C519" s="82" t="s">
        <v>633</v>
      </c>
      <c r="D519" s="83" t="s">
        <v>434</v>
      </c>
      <c r="E519" s="84" t="s">
        <v>1017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1325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1326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1327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1328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1329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1330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1331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1332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1333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1334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1335</v>
      </c>
      <c r="B530" s="82" t="s">
        <v>1336</v>
      </c>
      <c r="C530" s="82" t="s">
        <v>1154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1337</v>
      </c>
      <c r="B531" s="82" t="s">
        <v>115</v>
      </c>
      <c r="C531" s="82" t="s">
        <v>1154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1338</v>
      </c>
      <c r="B532" s="82" t="s">
        <v>1339</v>
      </c>
      <c r="C532" s="82" t="s">
        <v>1154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1340</v>
      </c>
      <c r="B533" s="82" t="s">
        <v>1341</v>
      </c>
      <c r="C533" s="82" t="s">
        <v>583</v>
      </c>
      <c r="D533" s="83" t="s">
        <v>1342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1343</v>
      </c>
      <c r="B534" s="82" t="s">
        <v>1344</v>
      </c>
      <c r="C534" s="82" t="s">
        <v>583</v>
      </c>
      <c r="D534" s="83" t="s">
        <v>1342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1345</v>
      </c>
      <c r="B535" s="82" t="s">
        <v>1346</v>
      </c>
      <c r="C535" s="82" t="s">
        <v>583</v>
      </c>
      <c r="D535" s="83" t="s">
        <v>1342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1347</v>
      </c>
      <c r="J535" s="86" t="s">
        <v>438</v>
      </c>
    </row>
    <row r="536" spans="1:10" x14ac:dyDescent="0.2">
      <c r="A536" s="82" t="s">
        <v>1348</v>
      </c>
      <c r="B536" s="82" t="s">
        <v>1349</v>
      </c>
      <c r="C536" s="82" t="s">
        <v>899</v>
      </c>
      <c r="D536" s="83" t="s">
        <v>1342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1068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1073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1153</v>
      </c>
    </row>
    <row r="67" spans="1:2" ht="24.75" x14ac:dyDescent="0.5">
      <c r="A67" s="1">
        <v>1113141</v>
      </c>
      <c r="B67" s="2" t="s">
        <v>1156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80" zoomScaleNormal="80" workbookViewId="0">
      <pane xSplit="10" ySplit="4" topLeftCell="P5" activePane="bottomRight" state="frozen"/>
      <selection activeCell="M16" sqref="M16"/>
      <selection pane="topRight" activeCell="M16" sqref="M16"/>
      <selection pane="bottomLeft" activeCell="M16" sqref="M16"/>
      <selection pane="bottomRight" activeCell="AE15" sqref="AE1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1444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1445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1350</v>
      </c>
      <c r="C3" s="128" t="s">
        <v>2</v>
      </c>
      <c r="D3" s="128" t="s">
        <v>1351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1357</v>
      </c>
      <c r="AB3" s="162" t="s">
        <v>1358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62</v>
      </c>
      <c r="G5" s="43">
        <f t="shared" ref="G5:G85" si="0">+E5+F5</f>
        <v>72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3100</v>
      </c>
      <c r="N5" s="19"/>
      <c r="O5" s="119">
        <v>18.97</v>
      </c>
      <c r="P5" s="79">
        <f>+K5*O5</f>
        <v>1176.1399999999999</v>
      </c>
      <c r="Q5" s="45">
        <v>1</v>
      </c>
      <c r="R5" s="46">
        <f>+'1'!N262</f>
        <v>1685</v>
      </c>
      <c r="S5" s="46">
        <f>+'1'!N267</f>
        <v>345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605</v>
      </c>
      <c r="X5" s="46">
        <f>+R5-S5-T5-U5-V5-W5</f>
        <v>735</v>
      </c>
      <c r="Y5" s="46">
        <f>+'1'!N269</f>
        <v>735</v>
      </c>
      <c r="Z5" s="47">
        <f>+Y5-X5</f>
        <v>0</v>
      </c>
      <c r="AA5" s="120" t="s">
        <v>1362</v>
      </c>
      <c r="AB5" s="47">
        <f>+W5+Y5</f>
        <v>1340</v>
      </c>
      <c r="AC5" s="58">
        <f>+W5+Y5+Z5</f>
        <v>1340</v>
      </c>
    </row>
    <row r="6" spans="1:29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46">
        <f>+ยกมา!J6</f>
        <v>22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75</v>
      </c>
      <c r="G6" s="43">
        <f t="shared" si="0"/>
        <v>97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6600</v>
      </c>
      <c r="N6" s="19"/>
      <c r="O6" s="119">
        <v>36.43</v>
      </c>
      <c r="P6" s="79">
        <f t="shared" ref="P6:P70" si="2">+K6*O6</f>
        <v>2404.38</v>
      </c>
      <c r="Q6" s="45">
        <v>2</v>
      </c>
      <c r="R6" s="46">
        <f>+'2'!N262</f>
        <v>2650</v>
      </c>
      <c r="S6" s="46">
        <f>+'2'!N267</f>
        <v>420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680</v>
      </c>
      <c r="X6" s="46">
        <f>+R6-S6-T6-U6-V6-W6</f>
        <v>1550</v>
      </c>
      <c r="Y6" s="46">
        <f>+'2'!N269</f>
        <v>1550</v>
      </c>
      <c r="Z6" s="47">
        <f t="shared" ref="Z6:Z35" si="3">+Y6-X6</f>
        <v>0</v>
      </c>
      <c r="AA6" s="98" t="s">
        <v>1363</v>
      </c>
      <c r="AB6" s="47">
        <f t="shared" ref="AB6:AB35" si="4">+W6+Y6</f>
        <v>2230</v>
      </c>
      <c r="AC6" s="58">
        <f t="shared" ref="AC6:AC35" si="5">+W6+Y6+Z6</f>
        <v>2230</v>
      </c>
    </row>
    <row r="7" spans="1:29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46">
        <f>+ยกมา!J7</f>
        <v>3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2</v>
      </c>
      <c r="G7" s="43">
        <f t="shared" si="0"/>
        <v>5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1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4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200</v>
      </c>
      <c r="N7" s="19"/>
      <c r="O7" s="90">
        <v>26.11</v>
      </c>
      <c r="P7" s="79">
        <f t="shared" si="2"/>
        <v>104.44</v>
      </c>
      <c r="Q7" s="45">
        <v>3</v>
      </c>
      <c r="R7" s="46">
        <f>+'3'!N262</f>
        <v>2990</v>
      </c>
      <c r="S7" s="46">
        <f>+'3'!N267</f>
        <v>355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1025</v>
      </c>
      <c r="X7" s="46">
        <f>+R7-S7-T7-U7-V7-W7</f>
        <v>1610</v>
      </c>
      <c r="Y7" s="46">
        <f>+'3'!N269</f>
        <v>1610</v>
      </c>
      <c r="Z7" s="47">
        <f>+Y7-X7</f>
        <v>0</v>
      </c>
      <c r="AA7" s="98" t="s">
        <v>1364</v>
      </c>
      <c r="AB7" s="47">
        <f>+W7+Y7</f>
        <v>2635</v>
      </c>
      <c r="AC7" s="58">
        <f t="shared" si="5"/>
        <v>2635</v>
      </c>
    </row>
    <row r="8" spans="1:29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1940</v>
      </c>
      <c r="S8" s="46">
        <f>+'4'!N267</f>
        <v>240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845</v>
      </c>
      <c r="X8" s="46">
        <f t="shared" ref="X8" si="6">+R8-S8-T8-U8-V8-W8</f>
        <v>855</v>
      </c>
      <c r="Y8" s="46">
        <f>+'4'!N269</f>
        <v>855</v>
      </c>
      <c r="Z8" s="47">
        <f t="shared" si="3"/>
        <v>0</v>
      </c>
      <c r="AA8" s="120" t="s">
        <v>1365</v>
      </c>
      <c r="AB8" s="47">
        <f t="shared" si="4"/>
        <v>1700</v>
      </c>
      <c r="AC8" s="58">
        <f t="shared" si="5"/>
        <v>1700</v>
      </c>
    </row>
    <row r="9" spans="1:29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1490</v>
      </c>
      <c r="S9" s="46">
        <f>+'5'!N267</f>
        <v>482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1008</v>
      </c>
      <c r="Y9" s="46">
        <f>+'5'!N269</f>
        <v>1008</v>
      </c>
      <c r="Z9" s="47">
        <f t="shared" si="3"/>
        <v>0</v>
      </c>
      <c r="AA9" s="120" t="s">
        <v>1359</v>
      </c>
      <c r="AB9" s="47">
        <f t="shared" si="4"/>
        <v>1008</v>
      </c>
      <c r="AC9" s="58">
        <f t="shared" si="5"/>
        <v>1008</v>
      </c>
    </row>
    <row r="10" spans="1:29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1900</v>
      </c>
      <c r="S10" s="46">
        <f>+'6'!N267</f>
        <v>259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1273</v>
      </c>
      <c r="X10" s="46">
        <f t="shared" si="7"/>
        <v>368</v>
      </c>
      <c r="Y10" s="46">
        <f>+'6'!N269</f>
        <v>368</v>
      </c>
      <c r="Z10" s="47">
        <f t="shared" si="3"/>
        <v>0</v>
      </c>
      <c r="AA10" s="120" t="s">
        <v>1360</v>
      </c>
      <c r="AB10" s="47">
        <f t="shared" si="4"/>
        <v>1641</v>
      </c>
      <c r="AC10" s="58">
        <f t="shared" si="5"/>
        <v>1641</v>
      </c>
    </row>
    <row r="11" spans="1:29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38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1800</v>
      </c>
      <c r="N11" s="19"/>
      <c r="O11" s="119">
        <v>19.36</v>
      </c>
      <c r="P11" s="79">
        <f t="shared" si="2"/>
        <v>696.96</v>
      </c>
      <c r="Q11" s="45">
        <v>7</v>
      </c>
      <c r="R11" s="46">
        <f>+'7'!N262</f>
        <v>2400</v>
      </c>
      <c r="S11" s="46">
        <f>+'7'!N267</f>
        <v>330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1455</v>
      </c>
      <c r="X11" s="46">
        <f t="shared" si="7"/>
        <v>615</v>
      </c>
      <c r="Y11" s="46">
        <f>+'7'!N269</f>
        <v>615</v>
      </c>
      <c r="Z11" s="47">
        <f t="shared" si="3"/>
        <v>0</v>
      </c>
      <c r="AA11" s="120" t="s">
        <v>1361</v>
      </c>
      <c r="AB11" s="47">
        <f t="shared" si="4"/>
        <v>2070</v>
      </c>
      <c r="AC11" s="58">
        <f t="shared" si="5"/>
        <v>2070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1915</v>
      </c>
      <c r="S12" s="46">
        <f>+'8'!N267</f>
        <v>272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755</v>
      </c>
      <c r="X12" s="46">
        <f t="shared" si="7"/>
        <v>888</v>
      </c>
      <c r="Y12" s="46">
        <f>+'8'!N269</f>
        <v>888</v>
      </c>
      <c r="Z12" s="47">
        <f t="shared" si="3"/>
        <v>0</v>
      </c>
      <c r="AA12" s="120" t="s">
        <v>1362</v>
      </c>
      <c r="AB12" s="47">
        <f t="shared" si="4"/>
        <v>1643</v>
      </c>
      <c r="AC12" s="58">
        <f t="shared" si="5"/>
        <v>1643</v>
      </c>
    </row>
    <row r="13" spans="1:29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4390</v>
      </c>
      <c r="S13" s="46">
        <f>+'9'!N267</f>
        <v>745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1510</v>
      </c>
      <c r="X13" s="46">
        <f>+R13-S13-T13-U13-V13-W13</f>
        <v>2135</v>
      </c>
      <c r="Y13" s="46">
        <f>+'9'!N269</f>
        <v>2135</v>
      </c>
      <c r="Z13" s="47">
        <f t="shared" si="3"/>
        <v>0</v>
      </c>
      <c r="AA13" s="98" t="s">
        <v>1363</v>
      </c>
      <c r="AB13" s="47">
        <f t="shared" si="4"/>
        <v>3645</v>
      </c>
      <c r="AC13" s="58">
        <f t="shared" si="5"/>
        <v>3645</v>
      </c>
    </row>
    <row r="14" spans="1:29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3310</v>
      </c>
      <c r="S14" s="46">
        <f>+'10'!N267</f>
        <v>415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1320</v>
      </c>
      <c r="X14" s="46">
        <f t="shared" si="7"/>
        <v>1575</v>
      </c>
      <c r="Y14" s="46">
        <f>+'10'!N269</f>
        <v>1575</v>
      </c>
      <c r="Z14" s="47">
        <f t="shared" si="3"/>
        <v>0</v>
      </c>
      <c r="AA14" s="98" t="s">
        <v>1364</v>
      </c>
      <c r="AB14" s="47">
        <f t="shared" si="4"/>
        <v>2895</v>
      </c>
      <c r="AC14" s="58">
        <f t="shared" si="5"/>
        <v>2895</v>
      </c>
    </row>
    <row r="15" spans="1:29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46">
        <f>+ยกมา!J15</f>
        <v>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9</v>
      </c>
      <c r="G15" s="43">
        <f t="shared" si="0"/>
        <v>13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8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400</v>
      </c>
      <c r="N15" s="19"/>
      <c r="O15" s="119">
        <v>22.41</v>
      </c>
      <c r="P15" s="79">
        <f t="shared" si="2"/>
        <v>179.28</v>
      </c>
      <c r="Q15" s="45">
        <v>11</v>
      </c>
      <c r="R15" s="46">
        <f>+'11'!N262</f>
        <v>3310</v>
      </c>
      <c r="S15" s="46">
        <f>+'11'!N267</f>
        <v>270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1150</v>
      </c>
      <c r="X15" s="46">
        <f t="shared" si="7"/>
        <v>1890</v>
      </c>
      <c r="Y15" s="46">
        <f>+'11'!N269</f>
        <v>1890</v>
      </c>
      <c r="Z15" s="47">
        <f t="shared" si="3"/>
        <v>0</v>
      </c>
      <c r="AA15" s="120" t="s">
        <v>1365</v>
      </c>
      <c r="AB15" s="47">
        <f t="shared" si="4"/>
        <v>3040</v>
      </c>
      <c r="AC15" s="58">
        <f t="shared" si="5"/>
        <v>3040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5</v>
      </c>
      <c r="G16" s="43">
        <f t="shared" si="0"/>
        <v>5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5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3975</v>
      </c>
      <c r="S16" s="46">
        <f>+'12'!N267</f>
        <v>397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1133</v>
      </c>
      <c r="X16" s="46">
        <f t="shared" si="7"/>
        <v>2445</v>
      </c>
      <c r="Y16" s="46">
        <f>+'12'!N269</f>
        <v>2445</v>
      </c>
      <c r="Z16" s="47">
        <f t="shared" si="3"/>
        <v>0</v>
      </c>
      <c r="AA16" s="120" t="s">
        <v>1359</v>
      </c>
      <c r="AB16" s="47">
        <f t="shared" si="4"/>
        <v>3578</v>
      </c>
      <c r="AC16" s="58">
        <f t="shared" si="5"/>
        <v>3578</v>
      </c>
    </row>
    <row r="17" spans="1:29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1295</v>
      </c>
      <c r="S17" s="46">
        <f>+'13'!N267</f>
        <v>200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525</v>
      </c>
      <c r="X17" s="46">
        <f>+R17-S17-T17-U17-V17-W17</f>
        <v>570</v>
      </c>
      <c r="Y17" s="46">
        <f>+'13'!N269</f>
        <v>570</v>
      </c>
      <c r="Z17" s="47">
        <f t="shared" si="3"/>
        <v>0</v>
      </c>
      <c r="AA17" s="120" t="s">
        <v>1360</v>
      </c>
      <c r="AB17" s="47">
        <f t="shared" si="4"/>
        <v>1095</v>
      </c>
      <c r="AC17" s="58">
        <f t="shared" si="5"/>
        <v>1095</v>
      </c>
    </row>
    <row r="18" spans="1:29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29</v>
      </c>
      <c r="G18" s="43">
        <f t="shared" si="0"/>
        <v>35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1500</v>
      </c>
      <c r="N18" s="19"/>
      <c r="O18" s="119">
        <v>19.12</v>
      </c>
      <c r="P18" s="79">
        <f t="shared" si="2"/>
        <v>573.6</v>
      </c>
      <c r="Q18" s="45">
        <v>14</v>
      </c>
      <c r="R18" s="46">
        <f>+'14'!N262</f>
        <v>945</v>
      </c>
      <c r="S18" s="46">
        <f>+'14'!N267</f>
        <v>38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515</v>
      </c>
      <c r="X18" s="46">
        <f t="shared" si="7"/>
        <v>392</v>
      </c>
      <c r="Y18" s="46">
        <f>+'14'!N269</f>
        <v>392</v>
      </c>
      <c r="Z18" s="47">
        <f t="shared" si="3"/>
        <v>0</v>
      </c>
      <c r="AA18" s="120" t="s">
        <v>1361</v>
      </c>
      <c r="AB18" s="99">
        <f t="shared" si="4"/>
        <v>907</v>
      </c>
      <c r="AC18" s="58">
        <f t="shared" si="5"/>
        <v>907</v>
      </c>
    </row>
    <row r="19" spans="1:29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2285</v>
      </c>
      <c r="S19" s="46">
        <f>+'15'!N267</f>
        <v>317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625</v>
      </c>
      <c r="X19" s="46">
        <f t="shared" si="7"/>
        <v>1343</v>
      </c>
      <c r="Y19" s="46">
        <f>+'15'!N269</f>
        <v>1343</v>
      </c>
      <c r="Z19" s="47">
        <f t="shared" si="3"/>
        <v>0</v>
      </c>
      <c r="AA19" s="120" t="s">
        <v>1362</v>
      </c>
      <c r="AB19" s="47">
        <f t="shared" si="4"/>
        <v>1968</v>
      </c>
      <c r="AC19" s="58">
        <f t="shared" si="5"/>
        <v>1968</v>
      </c>
    </row>
    <row r="20" spans="1:29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+'16'!N262</f>
        <v>3185</v>
      </c>
      <c r="S20" s="46">
        <f>+'16'!N267</f>
        <v>300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2520</v>
      </c>
      <c r="X20" s="46">
        <f t="shared" si="7"/>
        <v>365</v>
      </c>
      <c r="Y20" s="46">
        <f>+'16'!N269</f>
        <v>365</v>
      </c>
      <c r="Z20" s="47">
        <f t="shared" si="3"/>
        <v>0</v>
      </c>
      <c r="AA20" s="98" t="s">
        <v>1363</v>
      </c>
      <c r="AB20" s="47">
        <f t="shared" si="4"/>
        <v>2885</v>
      </c>
      <c r="AC20" s="58">
        <f t="shared" si="5"/>
        <v>2885</v>
      </c>
    </row>
    <row r="21" spans="1:29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3210</v>
      </c>
      <c r="S21" s="46">
        <f>+'17'!N267</f>
        <v>509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755</v>
      </c>
      <c r="X21" s="46">
        <f t="shared" si="7"/>
        <v>1946</v>
      </c>
      <c r="Y21" s="46">
        <f>+'17'!N269</f>
        <v>1946</v>
      </c>
      <c r="Z21" s="47">
        <f t="shared" si="3"/>
        <v>0</v>
      </c>
      <c r="AA21" s="98" t="s">
        <v>1364</v>
      </c>
      <c r="AB21" s="47">
        <f t="shared" si="4"/>
        <v>2701</v>
      </c>
      <c r="AC21" s="58">
        <f t="shared" si="5"/>
        <v>2701</v>
      </c>
    </row>
    <row r="22" spans="1:29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46">
        <f>+ยกมา!J22</f>
        <v>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50</v>
      </c>
      <c r="G22" s="43">
        <f t="shared" si="0"/>
        <v>59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4900</v>
      </c>
      <c r="N22" s="19"/>
      <c r="O22" s="119">
        <v>27.98</v>
      </c>
      <c r="P22" s="79">
        <f t="shared" si="2"/>
        <v>1371.02</v>
      </c>
      <c r="Q22" s="45">
        <v>18</v>
      </c>
      <c r="R22" s="46">
        <f>+'18'!N262</f>
        <v>2540</v>
      </c>
      <c r="S22" s="46">
        <f>+'18'!N267</f>
        <v>470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830</v>
      </c>
      <c r="X22" s="46">
        <f t="shared" si="7"/>
        <v>1240</v>
      </c>
      <c r="Y22" s="46">
        <f>+'18'!N269</f>
        <v>1240</v>
      </c>
      <c r="Z22" s="47">
        <f t="shared" si="3"/>
        <v>0</v>
      </c>
      <c r="AA22" s="120" t="s">
        <v>1365</v>
      </c>
      <c r="AB22" s="47">
        <f t="shared" si="4"/>
        <v>2070</v>
      </c>
      <c r="AC22" s="58">
        <f t="shared" si="5"/>
        <v>2070</v>
      </c>
    </row>
    <row r="23" spans="1:29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2325</v>
      </c>
      <c r="S23" s="46">
        <f>+'19'!N267</f>
        <v>398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880</v>
      </c>
      <c r="X23" s="46">
        <f t="shared" si="7"/>
        <v>1047</v>
      </c>
      <c r="Y23" s="46">
        <f>+'19'!N269</f>
        <v>1047</v>
      </c>
      <c r="Z23" s="47">
        <f t="shared" si="3"/>
        <v>0</v>
      </c>
      <c r="AA23" s="120" t="s">
        <v>1359</v>
      </c>
      <c r="AB23" s="47">
        <f t="shared" si="4"/>
        <v>1927</v>
      </c>
      <c r="AC23" s="58">
        <f t="shared" si="5"/>
        <v>1927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19</v>
      </c>
      <c r="G24" s="43">
        <f t="shared" si="0"/>
        <v>23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1700</v>
      </c>
      <c r="N24" s="19"/>
      <c r="O24" s="119">
        <v>38.659999999999997</v>
      </c>
      <c r="P24" s="79">
        <f t="shared" si="2"/>
        <v>657.21999999999991</v>
      </c>
      <c r="Q24" s="45">
        <v>20</v>
      </c>
      <c r="R24" s="46">
        <f>+'20'!N262</f>
        <v>1750</v>
      </c>
      <c r="S24" s="46">
        <f>+'20'!N267</f>
        <v>545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100</v>
      </c>
      <c r="X24" s="46">
        <f t="shared" si="7"/>
        <v>1105</v>
      </c>
      <c r="Y24" s="46">
        <f>+'20'!N269</f>
        <v>1105</v>
      </c>
      <c r="Z24" s="47">
        <f t="shared" si="3"/>
        <v>0</v>
      </c>
      <c r="AA24" s="120" t="s">
        <v>1360</v>
      </c>
      <c r="AB24" s="47">
        <f t="shared" si="4"/>
        <v>1205</v>
      </c>
      <c r="AC24" s="58">
        <f t="shared" si="5"/>
        <v>1205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1510</v>
      </c>
      <c r="S25" s="46">
        <f>+'21'!N267</f>
        <v>150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310</v>
      </c>
      <c r="X25" s="46">
        <f t="shared" si="7"/>
        <v>1050</v>
      </c>
      <c r="Y25" s="46">
        <f>+'21'!N269</f>
        <v>1050</v>
      </c>
      <c r="Z25" s="47">
        <f t="shared" si="3"/>
        <v>0</v>
      </c>
      <c r="AA25" s="120" t="s">
        <v>1361</v>
      </c>
      <c r="AB25" s="47">
        <f t="shared" si="4"/>
        <v>1360</v>
      </c>
      <c r="AC25" s="58">
        <f t="shared" si="5"/>
        <v>1360</v>
      </c>
    </row>
    <row r="26" spans="1:29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+'22'!N262</f>
        <v>2520</v>
      </c>
      <c r="S26" s="46">
        <f>+'22'!N267</f>
        <v>286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1430</v>
      </c>
      <c r="X26" s="46">
        <f t="shared" si="7"/>
        <v>804</v>
      </c>
      <c r="Y26" s="46">
        <f>+'22'!N269</f>
        <v>804</v>
      </c>
      <c r="Z26" s="47">
        <f t="shared" si="3"/>
        <v>0</v>
      </c>
      <c r="AA26" s="120" t="s">
        <v>1362</v>
      </c>
      <c r="AB26" s="47">
        <f t="shared" si="4"/>
        <v>2234</v>
      </c>
      <c r="AC26" s="58">
        <f t="shared" si="5"/>
        <v>2234</v>
      </c>
    </row>
    <row r="27" spans="1:29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3700</v>
      </c>
      <c r="S27" s="46">
        <f>+'23'!N267</f>
        <v>398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1960</v>
      </c>
      <c r="X27" s="46">
        <f>+R27-S27-T27-U27-V27-W27</f>
        <v>1342</v>
      </c>
      <c r="Y27" s="46">
        <f>+'23'!N269</f>
        <v>1342</v>
      </c>
      <c r="Z27" s="47">
        <f>+Y27-X27</f>
        <v>0</v>
      </c>
      <c r="AA27" s="98" t="s">
        <v>1363</v>
      </c>
      <c r="AB27" s="47">
        <f t="shared" si="4"/>
        <v>3302</v>
      </c>
      <c r="AC27" s="58">
        <f t="shared" si="5"/>
        <v>3302</v>
      </c>
    </row>
    <row r="28" spans="1:29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18</v>
      </c>
      <c r="G28" s="43">
        <f t="shared" si="0"/>
        <v>23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1600</v>
      </c>
      <c r="N28" s="19"/>
      <c r="O28" s="119">
        <v>30.86</v>
      </c>
      <c r="P28" s="79">
        <f t="shared" si="2"/>
        <v>493.76</v>
      </c>
      <c r="Q28" s="45">
        <v>24</v>
      </c>
      <c r="R28" s="46">
        <f>+'24'!N262</f>
        <v>2875</v>
      </c>
      <c r="S28" s="46">
        <f>+'24'!N267</f>
        <v>240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950</v>
      </c>
      <c r="X28" s="46">
        <f t="shared" si="7"/>
        <v>1685</v>
      </c>
      <c r="Y28" s="46">
        <f>+'24'!N269</f>
        <v>1685</v>
      </c>
      <c r="Z28" s="47">
        <f t="shared" si="3"/>
        <v>0</v>
      </c>
      <c r="AA28" s="98" t="s">
        <v>1364</v>
      </c>
      <c r="AB28" s="47">
        <f t="shared" si="4"/>
        <v>2635</v>
      </c>
      <c r="AC28" s="58">
        <f t="shared" si="5"/>
        <v>2635</v>
      </c>
    </row>
    <row r="29" spans="1:29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1935</v>
      </c>
      <c r="S29" s="46">
        <f>+'25'!N267</f>
        <v>160</v>
      </c>
      <c r="T29" s="46">
        <f>+'25'!N265</f>
        <v>0</v>
      </c>
      <c r="U29" s="67">
        <f>+'25'!N263</f>
        <v>0</v>
      </c>
      <c r="V29" s="46">
        <f>+'25'!N266</f>
        <v>138</v>
      </c>
      <c r="W29" s="46">
        <f>+'25'!N264</f>
        <v>910</v>
      </c>
      <c r="X29" s="46">
        <f t="shared" si="7"/>
        <v>727</v>
      </c>
      <c r="Y29" s="46">
        <f>+'25'!N269</f>
        <v>727</v>
      </c>
      <c r="Z29" s="47">
        <f t="shared" si="3"/>
        <v>0</v>
      </c>
      <c r="AA29" s="120" t="s">
        <v>1365</v>
      </c>
      <c r="AB29" s="47">
        <f t="shared" si="4"/>
        <v>1637</v>
      </c>
      <c r="AC29" s="58">
        <f t="shared" si="5"/>
        <v>1637</v>
      </c>
    </row>
    <row r="30" spans="1:29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2025</v>
      </c>
      <c r="S30" s="46">
        <f>+'26'!N267</f>
        <v>240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940</v>
      </c>
      <c r="X30" s="46">
        <f t="shared" si="7"/>
        <v>845</v>
      </c>
      <c r="Y30" s="46">
        <f>+'26'!N269</f>
        <v>845</v>
      </c>
      <c r="Z30" s="47">
        <f t="shared" si="3"/>
        <v>0</v>
      </c>
      <c r="AA30" s="120" t="s">
        <v>1359</v>
      </c>
      <c r="AB30" s="47">
        <f t="shared" si="4"/>
        <v>1785</v>
      </c>
      <c r="AC30" s="58">
        <f t="shared" si="5"/>
        <v>1785</v>
      </c>
    </row>
    <row r="31" spans="1:29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46">
        <f>+ยกมา!J31</f>
        <v>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63</v>
      </c>
      <c r="G31" s="43">
        <f t="shared" si="0"/>
        <v>71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6000</v>
      </c>
      <c r="N31" s="19"/>
      <c r="O31" s="119">
        <v>34.64</v>
      </c>
      <c r="P31" s="79">
        <f t="shared" si="2"/>
        <v>2078.4</v>
      </c>
      <c r="Q31" s="45">
        <v>27</v>
      </c>
      <c r="R31" s="46">
        <f>+'27'!N262</f>
        <v>2330</v>
      </c>
      <c r="S31" s="46">
        <f>+'27'!N267</f>
        <v>450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520</v>
      </c>
      <c r="X31" s="46">
        <f t="shared" si="7"/>
        <v>1360</v>
      </c>
      <c r="Y31" s="46">
        <f>+'27'!N269</f>
        <v>1360</v>
      </c>
      <c r="Z31" s="47">
        <f t="shared" si="3"/>
        <v>0</v>
      </c>
      <c r="AA31" s="120" t="s">
        <v>1360</v>
      </c>
      <c r="AB31" s="47">
        <f t="shared" si="4"/>
        <v>1880</v>
      </c>
      <c r="AC31" s="58">
        <f t="shared" si="5"/>
        <v>1880</v>
      </c>
    </row>
    <row r="32" spans="1:29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42</v>
      </c>
      <c r="G32" s="43">
        <f t="shared" si="0"/>
        <v>42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4940</v>
      </c>
      <c r="N32" s="19"/>
      <c r="O32" s="90">
        <v>46.37</v>
      </c>
      <c r="P32" s="79">
        <f t="shared" si="2"/>
        <v>1762.06</v>
      </c>
      <c r="Q32" s="45">
        <v>28</v>
      </c>
      <c r="R32" s="46">
        <f>+'28'!N262</f>
        <v>727</v>
      </c>
      <c r="S32" s="46">
        <f>+'28'!N267</f>
        <v>75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50</v>
      </c>
      <c r="X32" s="46">
        <f t="shared" si="7"/>
        <v>602</v>
      </c>
      <c r="Y32" s="46">
        <f>+'28'!N269</f>
        <v>602</v>
      </c>
      <c r="Z32" s="47">
        <f t="shared" si="3"/>
        <v>0</v>
      </c>
      <c r="AA32" s="120" t="s">
        <v>1361</v>
      </c>
      <c r="AB32" s="47">
        <f t="shared" si="4"/>
        <v>652</v>
      </c>
      <c r="AC32" s="58">
        <f t="shared" si="5"/>
        <v>652</v>
      </c>
    </row>
    <row r="33" spans="1:29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2835</v>
      </c>
      <c r="S33" s="46">
        <f>+'29'!N267</f>
        <v>450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1210</v>
      </c>
      <c r="X33" s="46">
        <f t="shared" ref="X33" si="8">+R33-S33-T33-U33-V33-W33</f>
        <v>1175</v>
      </c>
      <c r="Y33" s="46">
        <f>+'29'!N269</f>
        <v>1175</v>
      </c>
      <c r="Z33" s="47">
        <f t="shared" ref="Z33" si="9">+Y33-X33</f>
        <v>0</v>
      </c>
      <c r="AA33" s="120" t="s">
        <v>1362</v>
      </c>
      <c r="AB33" s="47">
        <f t="shared" si="4"/>
        <v>2385</v>
      </c>
      <c r="AC33" s="58">
        <f t="shared" si="5"/>
        <v>2385</v>
      </c>
    </row>
    <row r="34" spans="1:29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3452</v>
      </c>
      <c r="S34" s="46">
        <f>+'30'!N267</f>
        <v>410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1860</v>
      </c>
      <c r="X34" s="46">
        <f t="shared" si="7"/>
        <v>1182</v>
      </c>
      <c r="Y34" s="46">
        <f>+'30'!N269</f>
        <v>1182</v>
      </c>
      <c r="Z34" s="47">
        <f t="shared" si="3"/>
        <v>0</v>
      </c>
      <c r="AA34" s="98" t="s">
        <v>1363</v>
      </c>
      <c r="AB34" s="47">
        <f t="shared" si="4"/>
        <v>3042</v>
      </c>
      <c r="AC34" s="58">
        <f t="shared" si="5"/>
        <v>3042</v>
      </c>
    </row>
    <row r="35" spans="1:29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46">
        <f>+ยกมา!J35</f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37</v>
      </c>
      <c r="G35" s="43">
        <f t="shared" si="0"/>
        <v>38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4680</v>
      </c>
      <c r="N35" s="19"/>
      <c r="O35" s="90">
        <v>40.799999999999997</v>
      </c>
      <c r="P35" s="79">
        <f t="shared" si="2"/>
        <v>1468.8</v>
      </c>
      <c r="Q35" s="45">
        <v>31</v>
      </c>
      <c r="R35" s="46">
        <f>+'31.'!N262</f>
        <v>1775</v>
      </c>
      <c r="S35" s="46">
        <f>+'31.'!N267</f>
        <v>225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1030</v>
      </c>
      <c r="X35" s="46">
        <f>+R35-S35-T35-U35-V35-W35</f>
        <v>520</v>
      </c>
      <c r="Y35" s="46">
        <f>+'31.'!N269</f>
        <v>520</v>
      </c>
      <c r="Z35" s="47">
        <f t="shared" si="3"/>
        <v>0</v>
      </c>
      <c r="AA35" s="98" t="s">
        <v>1364</v>
      </c>
      <c r="AB35" s="47">
        <f t="shared" si="4"/>
        <v>1550</v>
      </c>
      <c r="AC35" s="58">
        <f t="shared" si="5"/>
        <v>1550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75174</v>
      </c>
      <c r="S36" s="48">
        <f t="shared" si="10"/>
        <v>10391</v>
      </c>
      <c r="T36" s="48">
        <f t="shared" si="10"/>
        <v>0</v>
      </c>
      <c r="U36" s="48">
        <f t="shared" si="10"/>
        <v>0</v>
      </c>
      <c r="V36" s="48">
        <f t="shared" si="10"/>
        <v>138</v>
      </c>
      <c r="W36" s="48">
        <f t="shared" si="10"/>
        <v>29671</v>
      </c>
      <c r="X36" s="48">
        <f t="shared" si="10"/>
        <v>34974</v>
      </c>
      <c r="Y36" s="48">
        <f t="shared" si="10"/>
        <v>34974</v>
      </c>
      <c r="Z36" s="48">
        <f t="shared" si="10"/>
        <v>0</v>
      </c>
      <c r="AA36" s="48">
        <f t="shared" si="10"/>
        <v>0</v>
      </c>
      <c r="AB36" s="48">
        <f>SUM(AB5:AB35)</f>
        <v>64645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19</v>
      </c>
      <c r="G39" s="43">
        <f t="shared" si="0"/>
        <v>22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90">
        <v>27.84</v>
      </c>
      <c r="P39" s="79">
        <f t="shared" si="2"/>
        <v>501.12</v>
      </c>
      <c r="Q39" s="5"/>
      <c r="R39" s="164" t="s">
        <v>1414</v>
      </c>
      <c r="S39" s="5" t="s">
        <v>1354</v>
      </c>
      <c r="T39" s="96" t="s">
        <v>1355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64"/>
      <c r="S40" s="5"/>
      <c r="T40" s="96" t="s">
        <v>1371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</v>
      </c>
      <c r="G41" s="43">
        <f t="shared" si="0"/>
        <v>2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1356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700</v>
      </c>
      <c r="N46" s="19"/>
      <c r="O46" s="119">
        <v>17.78</v>
      </c>
      <c r="P46" s="79">
        <f t="shared" si="2"/>
        <v>248.92000000000002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19">
        <v>17.989999999999998</v>
      </c>
      <c r="P47" s="79">
        <f t="shared" si="2"/>
        <v>161.91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24</v>
      </c>
      <c r="G48" s="43">
        <f t="shared" si="0"/>
        <v>25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1100</v>
      </c>
      <c r="N48" s="19"/>
      <c r="O48" s="119">
        <v>18.32</v>
      </c>
      <c r="P48" s="79">
        <f t="shared" si="2"/>
        <v>403.04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11</v>
      </c>
      <c r="G49" s="43">
        <f t="shared" si="0"/>
        <v>13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600</v>
      </c>
      <c r="N49" s="19"/>
      <c r="O49" s="119">
        <v>20.059999999999999</v>
      </c>
      <c r="P49" s="79">
        <f t="shared" si="2"/>
        <v>240.71999999999997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11</v>
      </c>
      <c r="G50" s="43">
        <f t="shared" si="0"/>
        <v>13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19">
        <v>20.32</v>
      </c>
      <c r="P50" s="79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19</v>
      </c>
      <c r="G53" s="43">
        <f t="shared" si="0"/>
        <v>22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700</v>
      </c>
      <c r="N53" s="19"/>
      <c r="O53" s="119">
        <v>16.37</v>
      </c>
      <c r="P53" s="79">
        <f t="shared" si="2"/>
        <v>229.18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11</v>
      </c>
      <c r="G55" s="43">
        <f t="shared" si="0"/>
        <v>14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960</v>
      </c>
      <c r="N55" s="19"/>
      <c r="O55" s="119">
        <v>25.99</v>
      </c>
      <c r="P55" s="79">
        <f t="shared" si="2"/>
        <v>207.92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8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19">
        <v>28.31</v>
      </c>
      <c r="P56" s="79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960</v>
      </c>
      <c r="N57" s="19"/>
      <c r="O57" s="119">
        <v>31.29</v>
      </c>
      <c r="P57" s="79">
        <f t="shared" si="2"/>
        <v>250.32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8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19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9</v>
      </c>
      <c r="G59" s="43">
        <f t="shared" si="0"/>
        <v>11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19">
        <v>29.83</v>
      </c>
      <c r="P59" s="79">
        <f t="shared" si="2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9</v>
      </c>
      <c r="G62" s="43">
        <f t="shared" si="0"/>
        <v>12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6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19">
        <v>26.69</v>
      </c>
      <c r="P62" s="79">
        <f t="shared" si="2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4</v>
      </c>
      <c r="G66" s="43">
        <f t="shared" si="0"/>
        <v>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250</v>
      </c>
      <c r="N66" s="19"/>
      <c r="O66" s="90">
        <v>23.12</v>
      </c>
      <c r="P66" s="79">
        <f t="shared" si="2"/>
        <v>115.60000000000001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2</v>
      </c>
      <c r="G72" s="43">
        <f t="shared" si="0"/>
        <v>2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16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800</v>
      </c>
      <c r="N74" s="19"/>
      <c r="O74" s="90">
        <v>17.09</v>
      </c>
      <c r="P74" s="79">
        <f t="shared" si="12"/>
        <v>273.44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2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2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11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220</v>
      </c>
      <c r="N81" s="19"/>
      <c r="O81" s="90">
        <v>11.58</v>
      </c>
      <c r="P81" s="79">
        <f t="shared" si="12"/>
        <v>46.32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15</v>
      </c>
      <c r="G99" s="43">
        <f t="shared" si="13"/>
        <v>15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15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675</v>
      </c>
      <c r="N99" s="19"/>
      <c r="O99" s="118">
        <v>20.350000000000001</v>
      </c>
      <c r="P99" s="79">
        <f t="shared" ref="P99:P105" si="16">+K99*O99</f>
        <v>305.25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3</v>
      </c>
      <c r="G110" s="43">
        <f t="shared" si="13"/>
        <v>3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3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</v>
      </c>
      <c r="G111" s="43">
        <f t="shared" si="13"/>
        <v>3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3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46">
        <f>+ยกมา!J112</f>
        <v>18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 t="shared" si="13"/>
        <v>38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2100</v>
      </c>
      <c r="N112" s="19"/>
      <c r="O112" s="119">
        <v>34.25</v>
      </c>
      <c r="P112" s="79">
        <f t="shared" si="12"/>
        <v>719.25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12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660</v>
      </c>
      <c r="N113" s="19"/>
      <c r="O113" s="119">
        <v>22.55</v>
      </c>
      <c r="P113" s="79">
        <f t="shared" si="12"/>
        <v>270.60000000000002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13"/>
        <v>39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1440</v>
      </c>
      <c r="N115" s="19"/>
      <c r="O115" s="90">
        <v>23.61</v>
      </c>
      <c r="P115" s="79">
        <f t="shared" si="12"/>
        <v>566.64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46">
        <f>+ยกมา!J116</f>
        <v>10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20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1200</v>
      </c>
      <c r="N116" s="19"/>
      <c r="O116" s="90">
        <v>13.03</v>
      </c>
      <c r="P116" s="79">
        <f t="shared" si="12"/>
        <v>156.35999999999999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3"/>
        <v>19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11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8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440</v>
      </c>
      <c r="N117" s="19"/>
      <c r="O117" s="90">
        <v>11.91</v>
      </c>
      <c r="P117" s="79">
        <f t="shared" si="12"/>
        <v>95.28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3"/>
        <v>13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2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550</v>
      </c>
      <c r="N125" s="19"/>
      <c r="O125" s="90">
        <v>33</v>
      </c>
      <c r="P125" s="79">
        <f t="shared" si="12"/>
        <v>363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25</v>
      </c>
      <c r="G127" s="43">
        <f t="shared" si="13"/>
        <v>25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5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20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460</v>
      </c>
      <c r="N127" s="19"/>
      <c r="O127" s="90">
        <v>13.67</v>
      </c>
      <c r="P127" s="79">
        <f t="shared" si="12"/>
        <v>273.39999999999998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25</v>
      </c>
      <c r="G128" s="43">
        <f t="shared" si="13"/>
        <v>25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15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10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230</v>
      </c>
      <c r="N128" s="19"/>
      <c r="O128" s="90">
        <v>11.48</v>
      </c>
      <c r="P128" s="79">
        <f t="shared" si="12"/>
        <v>114.80000000000001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13</v>
      </c>
      <c r="G131" s="43">
        <f t="shared" si="13"/>
        <v>15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14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700</v>
      </c>
      <c r="N131" s="19"/>
      <c r="O131" s="90">
        <v>9.91</v>
      </c>
      <c r="P131" s="79">
        <f t="shared" si="12"/>
        <v>138.74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23</v>
      </c>
      <c r="G133" s="43">
        <f t="shared" si="13"/>
        <v>26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1100</v>
      </c>
      <c r="N133" s="19"/>
      <c r="O133" s="90">
        <v>24.21</v>
      </c>
      <c r="P133" s="79">
        <f t="shared" si="12"/>
        <v>532.62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46">
        <f>+ยกมา!J154</f>
        <v>2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13</v>
      </c>
      <c r="G154" s="43">
        <f t="shared" si="18"/>
        <v>15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1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11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275</v>
      </c>
      <c r="N154" s="19"/>
      <c r="O154" s="90">
        <v>16.16</v>
      </c>
      <c r="P154" s="79">
        <f t="shared" si="19"/>
        <v>177.76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3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10</v>
      </c>
      <c r="G163" s="43">
        <f t="shared" si="18"/>
        <v>13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1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12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480</v>
      </c>
      <c r="N163" s="19"/>
      <c r="O163" s="119">
        <v>12.14</v>
      </c>
      <c r="P163" s="79">
        <f t="shared" si="19"/>
        <v>145.68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54</v>
      </c>
      <c r="G175" s="43">
        <f t="shared" si="18"/>
        <v>54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2050</v>
      </c>
      <c r="N175" s="19"/>
      <c r="O175" s="119">
        <v>23.02</v>
      </c>
      <c r="P175" s="79">
        <f t="shared" si="19"/>
        <v>943.81999999999994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3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13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90">
        <v>38</v>
      </c>
      <c r="P178" s="79">
        <f t="shared" si="19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46">
        <f>+ยกมา!J180</f>
        <v>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</v>
      </c>
      <c r="G180" s="43">
        <f t="shared" si="18"/>
        <v>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105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90">
        <v>63</v>
      </c>
      <c r="P185" s="79">
        <f t="shared" si="19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1370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18"/>
        <v>32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1440</v>
      </c>
      <c r="N193" s="19"/>
      <c r="O193" s="90">
        <v>38</v>
      </c>
      <c r="P193" s="79">
        <f t="shared" si="19"/>
        <v>912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46">
        <f>+ยกมา!J194</f>
        <v>7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15</v>
      </c>
      <c r="G194" s="43">
        <f t="shared" si="18"/>
        <v>22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2520</v>
      </c>
      <c r="N194" s="19"/>
      <c r="O194" s="90">
        <v>73</v>
      </c>
      <c r="P194" s="79">
        <f t="shared" si="19"/>
        <v>1533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46">
        <f>+ยกมา!J195</f>
        <v>5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25</v>
      </c>
      <c r="G195" s="43">
        <f t="shared" si="18"/>
        <v>30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13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17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1020</v>
      </c>
      <c r="N195" s="19"/>
      <c r="O195" s="90">
        <v>38</v>
      </c>
      <c r="P195" s="79">
        <f t="shared" si="19"/>
        <v>646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46">
        <f>+ยกมา!J196</f>
        <v>6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15</v>
      </c>
      <c r="G196" s="43">
        <f t="shared" si="18"/>
        <v>21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8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13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1560</v>
      </c>
      <c r="N196" s="19"/>
      <c r="O196" s="90">
        <v>73</v>
      </c>
      <c r="P196" s="79">
        <f t="shared" si="19"/>
        <v>949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46">
        <f>+ยกมา!J201</f>
        <v>10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10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4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6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540</v>
      </c>
      <c r="N201" s="19"/>
      <c r="O201" s="90">
        <v>60</v>
      </c>
      <c r="P201" s="79">
        <f t="shared" si="19"/>
        <v>360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46">
        <f>+ยกมา!J202</f>
        <v>5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10</v>
      </c>
      <c r="G202" s="43">
        <f t="shared" si="18"/>
        <v>15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10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5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450</v>
      </c>
      <c r="N202" s="19"/>
      <c r="O202" s="90">
        <v>60</v>
      </c>
      <c r="P202" s="79">
        <f t="shared" si="19"/>
        <v>300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46">
        <f>+ยกมา!J203</f>
        <v>5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18"/>
        <v>15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12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3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270</v>
      </c>
      <c r="N203" s="19"/>
      <c r="O203" s="90">
        <v>60</v>
      </c>
      <c r="P203" s="79">
        <f t="shared" si="19"/>
        <v>180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46">
        <f>+ยกมา!J205</f>
        <v>6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20</v>
      </c>
      <c r="G205" s="43">
        <f t="shared" si="18"/>
        <v>26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1155</v>
      </c>
      <c r="N205" s="19"/>
      <c r="O205" s="90">
        <v>40</v>
      </c>
      <c r="P205" s="79">
        <f t="shared" si="19"/>
        <v>840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1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11</v>
      </c>
      <c r="G245" s="43">
        <f t="shared" si="25"/>
        <v>12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2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400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46">
        <f>+ยกมา!J249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3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20049130</v>
      </c>
      <c r="C251" s="19" t="s">
        <v>715</v>
      </c>
      <c r="D251" s="10" t="s">
        <v>434</v>
      </c>
      <c r="E251" s="64">
        <f>+'27'!J251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</v>
      </c>
      <c r="G251" s="46">
        <f t="shared" ref="G251:G255" si="29">E251+F251</f>
        <v>3</v>
      </c>
      <c r="H251" s="78">
        <v>0</v>
      </c>
      <c r="I251" s="76">
        <v>0</v>
      </c>
      <c r="J251" s="46">
        <f t="shared" ref="J251:J255" si="30">+G251-H251-K251-I251</f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70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1453</v>
      </c>
      <c r="D252" s="10" t="s">
        <v>434</v>
      </c>
      <c r="E252" s="64">
        <f>+'27'!J252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3</v>
      </c>
      <c r="G252" s="46">
        <f t="shared" si="29"/>
        <v>3</v>
      </c>
      <c r="H252" s="78">
        <v>0</v>
      </c>
      <c r="I252" s="76">
        <v>0</v>
      </c>
      <c r="J252" s="46">
        <f t="shared" si="30"/>
        <v>3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20059796</v>
      </c>
      <c r="C253" s="19" t="s">
        <v>1454</v>
      </c>
      <c r="D253" s="10" t="s">
        <v>434</v>
      </c>
      <c r="E253" s="64">
        <f>+'27'!J253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</v>
      </c>
      <c r="G253" s="46">
        <f t="shared" si="29"/>
        <v>3</v>
      </c>
      <c r="H253" s="78">
        <v>0</v>
      </c>
      <c r="I253" s="76">
        <v>0</v>
      </c>
      <c r="J253" s="46">
        <f t="shared" si="30"/>
        <v>1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</v>
      </c>
      <c r="L253" s="20">
        <v>22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44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20060974</v>
      </c>
      <c r="C254" s="19" t="s">
        <v>1455</v>
      </c>
      <c r="D254" s="10" t="s">
        <v>434</v>
      </c>
      <c r="E254" s="64">
        <f>+'27'!J254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6">
        <f t="shared" si="29"/>
        <v>3</v>
      </c>
      <c r="H254" s="78">
        <v>0</v>
      </c>
      <c r="I254" s="76">
        <v>0</v>
      </c>
      <c r="J254" s="46">
        <f t="shared" si="30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105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1100044</v>
      </c>
      <c r="C255" s="19" t="s">
        <v>1456</v>
      </c>
      <c r="D255" s="10" t="s">
        <v>434</v>
      </c>
      <c r="E255" s="64"/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6</v>
      </c>
      <c r="G255" s="46">
        <f t="shared" si="29"/>
        <v>6</v>
      </c>
      <c r="H255" s="78">
        <v>0</v>
      </c>
      <c r="I255" s="76">
        <v>0</v>
      </c>
      <c r="J255" s="46">
        <f t="shared" si="30"/>
        <v>2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4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140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3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75174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75174</v>
      </c>
      <c r="D261" s="160"/>
      <c r="E261" s="53" t="s">
        <v>227</v>
      </c>
      <c r="F261" s="54">
        <f>+M260</f>
        <v>75174</v>
      </c>
      <c r="G261" s="55" t="s">
        <v>217</v>
      </c>
      <c r="H261" s="141">
        <f>SUM(U36)</f>
        <v>0</v>
      </c>
      <c r="I261" s="142"/>
      <c r="J261" s="134"/>
      <c r="K261" s="134"/>
      <c r="L261" s="134"/>
      <c r="M261" s="57"/>
      <c r="N261" s="57">
        <f>+W36</f>
        <v>29671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10391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10391</v>
      </c>
      <c r="D263" s="160"/>
      <c r="E263" s="53"/>
      <c r="F263" s="54"/>
      <c r="G263" s="55" t="s">
        <v>230</v>
      </c>
      <c r="H263" s="141">
        <f>+V36</f>
        <v>138</v>
      </c>
      <c r="I263" s="142"/>
      <c r="J263" s="135" t="s">
        <v>231</v>
      </c>
      <c r="K263" s="136"/>
      <c r="L263" s="137"/>
      <c r="M263" s="57">
        <f>+M260-M261</f>
        <v>75174</v>
      </c>
      <c r="N263" s="59">
        <f>+S36</f>
        <v>10391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64783</v>
      </c>
      <c r="D264" s="160"/>
      <c r="E264" s="53" t="s">
        <v>232</v>
      </c>
      <c r="F264" s="54">
        <f>+F261-F262</f>
        <v>64783</v>
      </c>
      <c r="G264" s="55" t="s">
        <v>233</v>
      </c>
      <c r="H264" s="141">
        <f>SUM(H261:H263)</f>
        <v>138</v>
      </c>
      <c r="I264" s="142"/>
      <c r="J264" s="134" t="s">
        <v>206</v>
      </c>
      <c r="K264" s="134"/>
      <c r="L264" s="134"/>
      <c r="M264" s="57">
        <f>H264</f>
        <v>138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34974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-35217</v>
      </c>
      <c r="J266" s="138" t="s">
        <v>209</v>
      </c>
      <c r="K266" s="139"/>
      <c r="L266" s="140"/>
      <c r="M266" s="57">
        <f>+Y36</f>
        <v>34974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1366</v>
      </c>
      <c r="F268" s="101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M16" sqref="M16"/>
      <selection pane="topRight" activeCell="M16" sqref="M16"/>
      <selection pane="bottomLeft" activeCell="M16" sqref="M16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v>22</v>
      </c>
      <c r="F6" s="71"/>
      <c r="G6" s="46">
        <f t="shared" ref="G6:G26" si="2">E6+F6</f>
        <v>22</v>
      </c>
      <c r="H6" s="78">
        <v>0</v>
      </c>
      <c r="I6" s="76">
        <v>0</v>
      </c>
      <c r="J6" s="46">
        <f t="shared" ref="J6:J26" si="3">+G6-H6-K6-I6</f>
        <v>22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v>3</v>
      </c>
      <c r="F7" s="71"/>
      <c r="G7" s="46">
        <f t="shared" si="2"/>
        <v>3</v>
      </c>
      <c r="H7" s="78">
        <v>0</v>
      </c>
      <c r="I7" s="76">
        <v>0</v>
      </c>
      <c r="J7" s="46">
        <f t="shared" si="3"/>
        <v>3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v>4</v>
      </c>
      <c r="F15" s="71"/>
      <c r="G15" s="46">
        <f t="shared" si="2"/>
        <v>4</v>
      </c>
      <c r="H15" s="78">
        <v>0</v>
      </c>
      <c r="I15" s="76">
        <v>0</v>
      </c>
      <c r="J15" s="46">
        <f t="shared" si="3"/>
        <v>4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v>6</v>
      </c>
      <c r="F18" s="71"/>
      <c r="G18" s="46">
        <f t="shared" si="2"/>
        <v>6</v>
      </c>
      <c r="H18" s="78">
        <v>0</v>
      </c>
      <c r="I18" s="76">
        <v>0</v>
      </c>
      <c r="J18" s="46">
        <f t="shared" si="3"/>
        <v>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v>9</v>
      </c>
      <c r="F22" s="71"/>
      <c r="G22" s="46">
        <f t="shared" si="2"/>
        <v>9</v>
      </c>
      <c r="H22" s="78">
        <v>0</v>
      </c>
      <c r="I22" s="76">
        <v>0</v>
      </c>
      <c r="J22" s="46">
        <f t="shared" si="3"/>
        <v>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v>5</v>
      </c>
      <c r="F28" s="71"/>
      <c r="G28" s="46">
        <f t="shared" si="7"/>
        <v>5</v>
      </c>
      <c r="H28" s="78">
        <v>0</v>
      </c>
      <c r="I28" s="76">
        <v>0</v>
      </c>
      <c r="J28" s="46">
        <f t="shared" si="8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v>8</v>
      </c>
      <c r="F31" s="71"/>
      <c r="G31" s="46">
        <f t="shared" si="7"/>
        <v>8</v>
      </c>
      <c r="H31" s="78">
        <v>0</v>
      </c>
      <c r="I31" s="76">
        <v>0</v>
      </c>
      <c r="J31" s="46">
        <f t="shared" si="8"/>
        <v>8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v>1</v>
      </c>
      <c r="F35" s="71"/>
      <c r="G35" s="46">
        <f t="shared" si="7"/>
        <v>1</v>
      </c>
      <c r="H35" s="78">
        <v>0</v>
      </c>
      <c r="I35" s="76">
        <v>0</v>
      </c>
      <c r="J35" s="46">
        <f t="shared" si="8"/>
        <v>1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v>3</v>
      </c>
      <c r="F39" s="71"/>
      <c r="G39" s="46">
        <f t="shared" si="7"/>
        <v>3</v>
      </c>
      <c r="H39" s="78">
        <v>0</v>
      </c>
      <c r="I39" s="76">
        <v>0</v>
      </c>
      <c r="J39" s="46">
        <f t="shared" si="8"/>
        <v>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v>2</v>
      </c>
      <c r="F50" s="71"/>
      <c r="G50" s="46">
        <f t="shared" si="7"/>
        <v>2</v>
      </c>
      <c r="H50" s="78">
        <v>0</v>
      </c>
      <c r="I50" s="76">
        <v>0</v>
      </c>
      <c r="J50" s="46">
        <f t="shared" si="8"/>
        <v>2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v>18</v>
      </c>
      <c r="F112" s="71"/>
      <c r="G112" s="46">
        <f t="shared" si="25"/>
        <v>18</v>
      </c>
      <c r="H112" s="78">
        <v>0</v>
      </c>
      <c r="I112" s="76">
        <v>0</v>
      </c>
      <c r="J112" s="46">
        <f t="shared" si="26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v>10</v>
      </c>
      <c r="F116" s="71"/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9</v>
      </c>
      <c r="F117" s="71"/>
      <c r="G117" s="46">
        <f t="shared" si="25"/>
        <v>9</v>
      </c>
      <c r="H117" s="78">
        <v>0</v>
      </c>
      <c r="I117" s="76">
        <v>0</v>
      </c>
      <c r="J117" s="46">
        <f t="shared" si="26"/>
        <v>9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3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v>2</v>
      </c>
      <c r="F154" s="71"/>
      <c r="G154" s="46">
        <f t="shared" si="25"/>
        <v>2</v>
      </c>
      <c r="H154" s="78">
        <v>0</v>
      </c>
      <c r="I154" s="76">
        <v>0</v>
      </c>
      <c r="J154" s="46">
        <f t="shared" si="26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3</v>
      </c>
      <c r="F163" s="71"/>
      <c r="G163" s="46">
        <f t="shared" si="32"/>
        <v>3</v>
      </c>
      <c r="H163" s="78">
        <v>0</v>
      </c>
      <c r="I163" s="76">
        <v>0</v>
      </c>
      <c r="J163" s="46">
        <f t="shared" si="33"/>
        <v>3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3</v>
      </c>
      <c r="F178" s="71"/>
      <c r="G178" s="46">
        <f t="shared" si="32"/>
        <v>3</v>
      </c>
      <c r="H178" s="78">
        <v>0</v>
      </c>
      <c r="I178" s="76">
        <v>0</v>
      </c>
      <c r="J178" s="46">
        <f t="shared" si="33"/>
        <v>3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v>2</v>
      </c>
      <c r="F180" s="71"/>
      <c r="G180" s="46">
        <f t="shared" si="32"/>
        <v>2</v>
      </c>
      <c r="H180" s="78">
        <v>0</v>
      </c>
      <c r="I180" s="76">
        <v>0</v>
      </c>
      <c r="J180" s="46">
        <f t="shared" si="33"/>
        <v>2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v>7</v>
      </c>
      <c r="F193" s="71"/>
      <c r="G193" s="46">
        <f t="shared" si="32"/>
        <v>7</v>
      </c>
      <c r="H193" s="78">
        <v>0</v>
      </c>
      <c r="I193" s="76">
        <v>0</v>
      </c>
      <c r="J193" s="46">
        <f t="shared" si="33"/>
        <v>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v>7</v>
      </c>
      <c r="F194" s="71"/>
      <c r="G194" s="46">
        <f t="shared" si="32"/>
        <v>7</v>
      </c>
      <c r="H194" s="78">
        <v>0</v>
      </c>
      <c r="I194" s="76">
        <v>0</v>
      </c>
      <c r="J194" s="46">
        <f t="shared" si="33"/>
        <v>7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v>5</v>
      </c>
      <c r="F195" s="71"/>
      <c r="G195" s="46">
        <f t="shared" si="32"/>
        <v>5</v>
      </c>
      <c r="H195" s="78">
        <v>0</v>
      </c>
      <c r="I195" s="76">
        <v>0</v>
      </c>
      <c r="J195" s="46">
        <f t="shared" si="33"/>
        <v>5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v>6</v>
      </c>
      <c r="F196" s="71"/>
      <c r="G196" s="46">
        <f t="shared" si="32"/>
        <v>6</v>
      </c>
      <c r="H196" s="78">
        <v>0</v>
      </c>
      <c r="I196" s="76">
        <v>0</v>
      </c>
      <c r="J196" s="46">
        <f t="shared" si="33"/>
        <v>6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v>10</v>
      </c>
      <c r="F201" s="71"/>
      <c r="G201" s="46">
        <f t="shared" si="32"/>
        <v>10</v>
      </c>
      <c r="H201" s="78">
        <v>0</v>
      </c>
      <c r="I201" s="76">
        <v>0</v>
      </c>
      <c r="J201" s="46">
        <f t="shared" si="33"/>
        <v>10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v>5</v>
      </c>
      <c r="F202" s="71"/>
      <c r="G202" s="46">
        <f t="shared" si="32"/>
        <v>5</v>
      </c>
      <c r="H202" s="78">
        <v>0</v>
      </c>
      <c r="I202" s="76">
        <v>0</v>
      </c>
      <c r="J202" s="46">
        <f t="shared" si="33"/>
        <v>5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v>5</v>
      </c>
      <c r="F203" s="71"/>
      <c r="G203" s="46">
        <f t="shared" si="32"/>
        <v>5</v>
      </c>
      <c r="H203" s="78">
        <v>0</v>
      </c>
      <c r="I203" s="76">
        <v>0</v>
      </c>
      <c r="J203" s="46">
        <f t="shared" si="33"/>
        <v>5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v>6</v>
      </c>
      <c r="F205" s="71"/>
      <c r="G205" s="46">
        <f t="shared" si="32"/>
        <v>6</v>
      </c>
      <c r="H205" s="78">
        <v>0</v>
      </c>
      <c r="I205" s="76">
        <v>0</v>
      </c>
      <c r="J205" s="46">
        <f t="shared" si="33"/>
        <v>6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v>1</v>
      </c>
      <c r="F245" s="71"/>
      <c r="G245" s="46">
        <f t="shared" si="50"/>
        <v>1</v>
      </c>
      <c r="H245" s="78">
        <v>0</v>
      </c>
      <c r="I245" s="76">
        <v>0</v>
      </c>
      <c r="J245" s="46">
        <f t="shared" si="51"/>
        <v>1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80" zoomScaleNormal="80" workbookViewId="0">
      <pane xSplit="10" ySplit="4" topLeftCell="L5" activePane="bottomRight" state="frozen"/>
      <selection activeCell="V245" sqref="V245"/>
      <selection pane="topRight" activeCell="V245" sqref="V245"/>
      <selection pane="bottomLeft" activeCell="V245" sqref="V245"/>
      <selection pane="bottomRight" activeCell="I54" sqref="I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+ยกมา!J6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19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+ยกมา!J7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+ยกมา!J11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+ยกมา!J15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+ยกมา!J22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4"/>
        <v>100</v>
      </c>
      <c r="Q22" s="119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+ยกมา!J28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19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+ยกมา!J31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4"/>
        <v>100</v>
      </c>
      <c r="Q31" s="119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+ยกมา!J35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4"/>
        <v>50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+ยกมา!J50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4"/>
        <v>25</v>
      </c>
      <c r="Q50" s="119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4"/>
        <v>60</v>
      </c>
      <c r="Q57" s="119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4"/>
        <v>60</v>
      </c>
      <c r="Q58" s="119">
        <v>31.07</v>
      </c>
      <c r="R58" s="43">
        <f t="shared" si="3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+ยกมา!J112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+ยกมา!J116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+ยกมา!J117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+ยกมา!J125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+ยกมา!J133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+ยกมา!J154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1">
        <f>SUM(M154-O154)</f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30</v>
      </c>
      <c r="P163" s="121">
        <f t="shared" si="8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+ยกมา!J180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+ยกมา!J193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+ยกมา!J194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>
        <v>120</v>
      </c>
      <c r="P194" s="121">
        <f t="shared" si="35"/>
        <v>120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+ยกมา!J195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3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+ยกมา!J196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+ยกมา!J201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+ยกมา!J202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+ยกมา!J203</f>
        <v>5</v>
      </c>
      <c r="F203" s="71"/>
      <c r="G203" s="46">
        <f t="shared" si="30"/>
        <v>5</v>
      </c>
      <c r="H203" s="78">
        <v>0</v>
      </c>
      <c r="I203" s="76">
        <v>0</v>
      </c>
      <c r="J203" s="46">
        <f t="shared" si="31"/>
        <v>5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+ยกมา!J205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+ยกมา!J245</f>
        <v>1</v>
      </c>
      <c r="F245" s="71"/>
      <c r="G245" s="46">
        <f t="shared" si="48"/>
        <v>1</v>
      </c>
      <c r="H245" s="78">
        <v>0</v>
      </c>
      <c r="I245" s="76">
        <v>0</v>
      </c>
      <c r="J245" s="46">
        <f t="shared" si="49"/>
        <v>1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+ยกมา!J249</f>
        <v>3</v>
      </c>
      <c r="F249" s="71"/>
      <c r="G249" s="46">
        <f t="shared" si="48"/>
        <v>3</v>
      </c>
      <c r="H249" s="78">
        <v>0</v>
      </c>
      <c r="I249" s="76">
        <v>0</v>
      </c>
      <c r="J249" s="46">
        <f t="shared" si="49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734.33999999999992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605</v>
      </c>
      <c r="O264" s="2">
        <v>250</v>
      </c>
      <c r="P264" s="2">
        <v>180</v>
      </c>
      <c r="Q264" s="2">
        <v>175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80" zoomScaleNormal="80" workbookViewId="0">
      <pane xSplit="10" ySplit="4" topLeftCell="L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I61" sqref="I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1">
        <f t="shared" ref="P6:P80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+'1'!J15</f>
        <v>4</v>
      </c>
      <c r="F15" s="71">
        <v>3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+'1'!J22</f>
        <v>8</v>
      </c>
      <c r="F22" s="71">
        <v>5</v>
      </c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1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+'1'!J56</f>
        <v>2</v>
      </c>
      <c r="F56" s="71">
        <v>2</v>
      </c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1">
        <f>SUM(M56-O56)</f>
        <v>85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+'1'!J115</f>
        <v>8</v>
      </c>
      <c r="F115" s="71">
        <v>10</v>
      </c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>
        <v>25</v>
      </c>
      <c r="G127" s="46">
        <f t="shared" si="23"/>
        <v>25</v>
      </c>
      <c r="H127" s="78">
        <v>0</v>
      </c>
      <c r="I127" s="76">
        <v>0</v>
      </c>
      <c r="J127" s="46">
        <f t="shared" si="24"/>
        <v>20</v>
      </c>
      <c r="K127" s="72">
        <v>5</v>
      </c>
      <c r="L127" s="22">
        <v>25</v>
      </c>
      <c r="M127" s="65">
        <f t="shared" si="7"/>
        <v>125</v>
      </c>
      <c r="N127" s="17" t="s">
        <v>1443</v>
      </c>
      <c r="O127" s="18"/>
      <c r="P127" s="121">
        <f t="shared" si="8"/>
        <v>125</v>
      </c>
      <c r="Q127" s="90">
        <v>13.67</v>
      </c>
      <c r="R127" s="43">
        <f t="shared" si="9"/>
        <v>68.349999999999994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>
        <v>25</v>
      </c>
      <c r="G128" s="46">
        <f t="shared" si="23"/>
        <v>25</v>
      </c>
      <c r="H128" s="78">
        <v>0</v>
      </c>
      <c r="I128" s="76">
        <v>0</v>
      </c>
      <c r="J128" s="46">
        <f t="shared" si="24"/>
        <v>24</v>
      </c>
      <c r="K128" s="72">
        <v>1</v>
      </c>
      <c r="L128" s="22">
        <v>25</v>
      </c>
      <c r="M128" s="65">
        <f t="shared" si="7"/>
        <v>25</v>
      </c>
      <c r="N128" s="17" t="s">
        <v>1443</v>
      </c>
      <c r="O128" s="18"/>
      <c r="P128" s="121">
        <f t="shared" si="8"/>
        <v>25</v>
      </c>
      <c r="Q128" s="90">
        <v>11.48</v>
      </c>
      <c r="R128" s="43">
        <f t="shared" si="9"/>
        <v>11.48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+'1'!J193</f>
        <v>6</v>
      </c>
      <c r="F193" s="71">
        <v>5</v>
      </c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+'1'!J195</f>
        <v>3</v>
      </c>
      <c r="F195" s="71">
        <v>5</v>
      </c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2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>
        <v>120</v>
      </c>
      <c r="P196" s="121">
        <f t="shared" si="35"/>
        <v>240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+'1'!J203</f>
        <v>5</v>
      </c>
      <c r="F203" s="71"/>
      <c r="G203" s="46">
        <f t="shared" si="30"/>
        <v>5</v>
      </c>
      <c r="H203" s="78">
        <v>0</v>
      </c>
      <c r="I203" s="76">
        <v>0</v>
      </c>
      <c r="J203" s="46">
        <f t="shared" si="31"/>
        <v>4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/>
      <c r="P203" s="121">
        <f t="shared" si="35"/>
        <v>90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1</v>
      </c>
      <c r="F245" s="71">
        <v>3</v>
      </c>
      <c r="G245" s="46">
        <f t="shared" si="42"/>
        <v>4</v>
      </c>
      <c r="H245" s="78">
        <v>0</v>
      </c>
      <c r="I245" s="76">
        <v>0</v>
      </c>
      <c r="J245" s="46">
        <f t="shared" si="43"/>
        <v>3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1012.8000000000001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25</v>
      </c>
      <c r="P264" s="2">
        <v>50</v>
      </c>
      <c r="Q264" s="88">
        <v>115</v>
      </c>
      <c r="R264" s="2">
        <v>100</v>
      </c>
      <c r="S264" s="2">
        <v>170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H57" sqref="H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130</v>
      </c>
      <c r="P35" s="121">
        <f t="shared" si="3"/>
        <v>260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1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1">
        <f t="shared" si="3"/>
        <v>120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1447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20</v>
      </c>
      <c r="F127" s="71"/>
      <c r="G127" s="46">
        <f t="shared" si="23"/>
        <v>20</v>
      </c>
      <c r="H127" s="78">
        <v>0</v>
      </c>
      <c r="I127" s="76">
        <v>0</v>
      </c>
      <c r="J127" s="46">
        <f t="shared" si="24"/>
        <v>17</v>
      </c>
      <c r="K127" s="72">
        <v>3</v>
      </c>
      <c r="L127" s="22">
        <v>25</v>
      </c>
      <c r="M127" s="65">
        <f t="shared" si="7"/>
        <v>75</v>
      </c>
      <c r="N127" s="17" t="s">
        <v>1443</v>
      </c>
      <c r="O127" s="18">
        <v>15</v>
      </c>
      <c r="P127" s="121">
        <f t="shared" si="8"/>
        <v>60</v>
      </c>
      <c r="Q127" s="90">
        <v>13.67</v>
      </c>
      <c r="R127" s="43">
        <f t="shared" si="9"/>
        <v>41.01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24</v>
      </c>
      <c r="F128" s="71"/>
      <c r="G128" s="46">
        <f t="shared" si="23"/>
        <v>24</v>
      </c>
      <c r="H128" s="78">
        <v>0</v>
      </c>
      <c r="I128" s="76">
        <v>0</v>
      </c>
      <c r="J128" s="46">
        <f t="shared" si="24"/>
        <v>21</v>
      </c>
      <c r="K128" s="72">
        <v>3</v>
      </c>
      <c r="L128" s="22">
        <v>25</v>
      </c>
      <c r="M128" s="65">
        <f t="shared" si="7"/>
        <v>75</v>
      </c>
      <c r="N128" s="17" t="s">
        <v>1443</v>
      </c>
      <c r="O128" s="18">
        <v>15</v>
      </c>
      <c r="P128" s="121">
        <f t="shared" si="8"/>
        <v>60</v>
      </c>
      <c r="Q128" s="90">
        <v>11.48</v>
      </c>
      <c r="R128" s="43">
        <f t="shared" si="9"/>
        <v>34.44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1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>
        <v>15</v>
      </c>
      <c r="P178" s="121">
        <f t="shared" si="35"/>
        <v>40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1082.92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50</v>
      </c>
      <c r="P264" s="2">
        <v>50</v>
      </c>
      <c r="Q264" s="88">
        <v>55</v>
      </c>
      <c r="R264" s="2">
        <v>380</v>
      </c>
      <c r="S264" s="2">
        <v>310</v>
      </c>
      <c r="T264" s="2">
        <v>20</v>
      </c>
      <c r="U264" s="2">
        <v>100</v>
      </c>
      <c r="V264" s="2">
        <v>60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+'3'!J15</f>
        <v>6</v>
      </c>
      <c r="F15" s="71"/>
      <c r="G15" s="46">
        <f t="shared" si="0"/>
        <v>6</v>
      </c>
      <c r="H15" s="78">
        <v>1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1448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1">
        <f t="shared" si="3"/>
        <v>250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1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1448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17</v>
      </c>
      <c r="F127" s="71"/>
      <c r="G127" s="46">
        <f t="shared" si="23"/>
        <v>17</v>
      </c>
      <c r="H127" s="78">
        <v>0</v>
      </c>
      <c r="I127" s="76">
        <v>0</v>
      </c>
      <c r="J127" s="46">
        <f t="shared" si="24"/>
        <v>9</v>
      </c>
      <c r="K127" s="72">
        <v>8</v>
      </c>
      <c r="L127" s="22">
        <v>20</v>
      </c>
      <c r="M127" s="65">
        <f t="shared" si="7"/>
        <v>160</v>
      </c>
      <c r="N127" s="17" t="s">
        <v>1443</v>
      </c>
      <c r="O127" s="18">
        <v>20</v>
      </c>
      <c r="P127" s="121">
        <f t="shared" si="8"/>
        <v>140</v>
      </c>
      <c r="Q127" s="90">
        <v>13.67</v>
      </c>
      <c r="R127" s="43">
        <f t="shared" si="9"/>
        <v>109.36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21</v>
      </c>
      <c r="F128" s="71"/>
      <c r="G128" s="46">
        <f t="shared" si="23"/>
        <v>21</v>
      </c>
      <c r="H128" s="78">
        <v>0</v>
      </c>
      <c r="I128" s="76">
        <v>0</v>
      </c>
      <c r="J128" s="46">
        <f t="shared" si="24"/>
        <v>17</v>
      </c>
      <c r="K128" s="72">
        <v>4</v>
      </c>
      <c r="L128" s="22">
        <v>20</v>
      </c>
      <c r="M128" s="65">
        <f t="shared" si="7"/>
        <v>80</v>
      </c>
      <c r="N128" s="17" t="s">
        <v>1443</v>
      </c>
      <c r="O128" s="18">
        <v>40</v>
      </c>
      <c r="P128" s="121">
        <f t="shared" si="8"/>
        <v>40</v>
      </c>
      <c r="Q128" s="90">
        <v>11.48</v>
      </c>
      <c r="R128" s="43">
        <f t="shared" si="9"/>
        <v>45.92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0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35</v>
      </c>
      <c r="P194" s="121">
        <f t="shared" si="35"/>
        <v>85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805.59999999999991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845</v>
      </c>
      <c r="O264" s="2">
        <v>230</v>
      </c>
      <c r="P264" s="2">
        <v>505</v>
      </c>
      <c r="Q264" s="88">
        <v>100</v>
      </c>
      <c r="R264" s="2">
        <v>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269" sqref="P269: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+'4'!J6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1">
        <f t="shared" ref="P6:P80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+'4'!J7</f>
        <v>3</v>
      </c>
      <c r="F7" s="71">
        <v>2</v>
      </c>
      <c r="G7" s="46">
        <f t="shared" si="0"/>
        <v>5</v>
      </c>
      <c r="H7" s="78">
        <v>0</v>
      </c>
      <c r="I7" s="76">
        <v>0</v>
      </c>
      <c r="J7" s="46">
        <f t="shared" si="1"/>
        <v>2</v>
      </c>
      <c r="K7" s="72">
        <v>3</v>
      </c>
      <c r="L7" s="15">
        <v>50</v>
      </c>
      <c r="M7" s="65">
        <f t="shared" si="2"/>
        <v>150</v>
      </c>
      <c r="N7" s="17" t="s">
        <v>16</v>
      </c>
      <c r="O7" s="18">
        <v>75</v>
      </c>
      <c r="P7" s="121">
        <f t="shared" si="3"/>
        <v>75</v>
      </c>
      <c r="Q7" s="90">
        <v>26.11</v>
      </c>
      <c r="R7" s="43">
        <f t="shared" si="4"/>
        <v>78.33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23">
        <f t="shared" si="3"/>
        <v>150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+'4'!J31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1">
        <f t="shared" si="3"/>
        <v>200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+'4'!J35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+'4'!J46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+'4'!J48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+'4'!J55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+'4'!J65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1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2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1449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+'4'!J99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5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>
        <v>20</v>
      </c>
      <c r="P113" s="121">
        <f t="shared" si="8"/>
        <v>200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+'4'!J115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1447</v>
      </c>
      <c r="O115" s="18">
        <v>60</v>
      </c>
      <c r="P115" s="23">
        <f t="shared" si="8"/>
        <v>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+'4'!J117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21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9</v>
      </c>
      <c r="F127" s="71"/>
      <c r="G127" s="46">
        <f t="shared" si="23"/>
        <v>9</v>
      </c>
      <c r="H127" s="78">
        <v>0</v>
      </c>
      <c r="I127" s="76">
        <v>0</v>
      </c>
      <c r="J127" s="46">
        <f t="shared" si="24"/>
        <v>5</v>
      </c>
      <c r="K127" s="72">
        <v>4</v>
      </c>
      <c r="L127" s="22">
        <v>25</v>
      </c>
      <c r="M127" s="65">
        <f t="shared" si="7"/>
        <v>100</v>
      </c>
      <c r="N127" s="17" t="s">
        <v>16</v>
      </c>
      <c r="O127" s="18"/>
      <c r="P127" s="121">
        <f t="shared" si="8"/>
        <v>100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17</v>
      </c>
      <c r="F128" s="71"/>
      <c r="G128" s="46">
        <f t="shared" si="23"/>
        <v>17</v>
      </c>
      <c r="H128" s="78">
        <v>0</v>
      </c>
      <c r="I128" s="76">
        <v>0</v>
      </c>
      <c r="J128" s="46">
        <f t="shared" si="24"/>
        <v>15</v>
      </c>
      <c r="K128" s="72">
        <v>2</v>
      </c>
      <c r="L128" s="22">
        <v>25</v>
      </c>
      <c r="M128" s="65">
        <f t="shared" si="7"/>
        <v>50</v>
      </c>
      <c r="N128" s="17" t="s">
        <v>16</v>
      </c>
      <c r="O128" s="18"/>
      <c r="P128" s="121">
        <f t="shared" si="8"/>
        <v>50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+'4'!J154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+'4'!J175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+'4'!J185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+'4'!J193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+'4'!J194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+'4'!J195</f>
        <v>8</v>
      </c>
      <c r="F195" s="71">
        <v>5</v>
      </c>
      <c r="G195" s="46">
        <f t="shared" si="30"/>
        <v>13</v>
      </c>
      <c r="H195" s="78">
        <v>0</v>
      </c>
      <c r="I195" s="76">
        <v>0</v>
      </c>
      <c r="J195" s="46">
        <f t="shared" si="31"/>
        <v>13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+'4'!J196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+'4'!J201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+'4'!J202</f>
        <v>5</v>
      </c>
      <c r="F202" s="71">
        <v>10</v>
      </c>
      <c r="G202" s="46">
        <f t="shared" si="30"/>
        <v>15</v>
      </c>
      <c r="H202" s="78">
        <v>0</v>
      </c>
      <c r="I202" s="76">
        <v>0</v>
      </c>
      <c r="J202" s="46">
        <f t="shared" si="31"/>
        <v>15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+'4'!J203</f>
        <v>4</v>
      </c>
      <c r="F203" s="71">
        <v>8</v>
      </c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+'4'!J205</f>
        <v>4</v>
      </c>
      <c r="F205" s="71">
        <v>20</v>
      </c>
      <c r="G205" s="46">
        <f t="shared" si="30"/>
        <v>24</v>
      </c>
      <c r="H205" s="78">
        <v>0</v>
      </c>
      <c r="I205" s="76">
        <v>0</v>
      </c>
      <c r="J205" s="46">
        <f t="shared" si="31"/>
        <v>24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+'4'!J245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+'4'!J249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606.2600000000001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194" sqref="P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+'5'!J6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1">
        <f t="shared" ref="P6:P80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+'5'!J99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21">
        <f t="shared" ref="P99:P105" si="26">SUM(M99-O99)</f>
        <v>23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+'5'!J112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+'5'!J113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+'5'!J115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5</v>
      </c>
      <c r="F127" s="71"/>
      <c r="G127" s="46">
        <f t="shared" si="23"/>
        <v>5</v>
      </c>
      <c r="H127" s="78">
        <v>5</v>
      </c>
      <c r="I127" s="76">
        <v>0</v>
      </c>
      <c r="J127" s="46">
        <f t="shared" si="24"/>
        <v>0</v>
      </c>
      <c r="K127" s="72"/>
      <c r="L127" s="22">
        <v>20</v>
      </c>
      <c r="M127" s="65">
        <f t="shared" si="7"/>
        <v>0</v>
      </c>
      <c r="N127" s="17" t="s">
        <v>1451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15</v>
      </c>
      <c r="F128" s="71"/>
      <c r="G128" s="46">
        <f t="shared" si="23"/>
        <v>15</v>
      </c>
      <c r="H128" s="78">
        <v>15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1450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+'5'!J154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1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+'5'!J175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+'5'!J185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+'5'!J193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+'5'!J195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+'5'!J201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+'5'!J202</f>
        <v>15</v>
      </c>
      <c r="F202" s="71"/>
      <c r="G202" s="46">
        <f t="shared" si="30"/>
        <v>15</v>
      </c>
      <c r="H202" s="78">
        <v>0</v>
      </c>
      <c r="I202" s="76">
        <v>0</v>
      </c>
      <c r="J202" s="46">
        <f t="shared" si="31"/>
        <v>15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+'5'!J203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+'5'!J205</f>
        <v>24</v>
      </c>
      <c r="F205" s="71"/>
      <c r="G205" s="46">
        <f t="shared" si="30"/>
        <v>24</v>
      </c>
      <c r="H205" s="78">
        <v>0</v>
      </c>
      <c r="I205" s="76">
        <v>0</v>
      </c>
      <c r="J205" s="46">
        <f t="shared" si="31"/>
        <v>24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+'5'!J245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718.95999999999981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1273</v>
      </c>
      <c r="O264" s="2">
        <v>50</v>
      </c>
      <c r="P264" s="2">
        <v>260</v>
      </c>
      <c r="Q264" s="88">
        <v>390</v>
      </c>
      <c r="R264" s="2">
        <v>100</v>
      </c>
      <c r="S264" s="2">
        <v>13</v>
      </c>
      <c r="T264" s="2">
        <v>200</v>
      </c>
      <c r="U264" s="2">
        <v>260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259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368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368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6"/>
  <sheetViews>
    <sheetView zoomScale="80" zoomScaleNormal="80" workbookViewId="0">
      <pane xSplit="10" ySplit="4" topLeftCell="M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99" sqref="P99:P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+'6'!J11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8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3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1">
        <f t="shared" si="3"/>
        <v>500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+'6'!J31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+'6'!J48</f>
        <v>3</v>
      </c>
      <c r="F48" s="71">
        <v>3</v>
      </c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+'6'!J49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+'6'!J65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+'6'!J113</f>
        <v>5</v>
      </c>
      <c r="F113" s="71">
        <v>5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+'6'!J131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+'6'!J175</f>
        <v>0</v>
      </c>
      <c r="F175" s="71">
        <v>4</v>
      </c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2</v>
      </c>
      <c r="F178" s="71">
        <v>10</v>
      </c>
      <c r="G178" s="46">
        <f t="shared" si="30"/>
        <v>12</v>
      </c>
      <c r="H178" s="78">
        <v>0</v>
      </c>
      <c r="I178" s="76">
        <v>0</v>
      </c>
      <c r="J178" s="46">
        <f t="shared" si="31"/>
        <v>12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+'6'!J185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+'6'!J193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+'6'!J195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+'6'!J196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+'6'!J201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+'6'!J202</f>
        <v>15</v>
      </c>
      <c r="F202" s="71"/>
      <c r="G202" s="46">
        <f t="shared" si="30"/>
        <v>15</v>
      </c>
      <c r="H202" s="78">
        <v>0</v>
      </c>
      <c r="I202" s="76">
        <v>0</v>
      </c>
      <c r="J202" s="46">
        <f t="shared" si="31"/>
        <v>15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+'6'!J203</f>
        <v>12</v>
      </c>
      <c r="F203" s="71">
        <v>2</v>
      </c>
      <c r="G203" s="46">
        <f t="shared" si="30"/>
        <v>14</v>
      </c>
      <c r="H203" s="78">
        <v>0</v>
      </c>
      <c r="I203" s="76">
        <v>0</v>
      </c>
      <c r="J203" s="46">
        <f t="shared" si="31"/>
        <v>14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+'6'!J205</f>
        <v>24</v>
      </c>
      <c r="F205" s="71"/>
      <c r="G205" s="46">
        <f t="shared" si="30"/>
        <v>24</v>
      </c>
      <c r="H205" s="78">
        <v>0</v>
      </c>
      <c r="I205" s="76">
        <v>0</v>
      </c>
      <c r="J205" s="46">
        <f t="shared" si="31"/>
        <v>23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+'6'!J245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908.42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2400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1455</v>
      </c>
      <c r="O264" s="2">
        <v>270</v>
      </c>
      <c r="P264" s="2">
        <v>100</v>
      </c>
      <c r="Q264" s="88">
        <v>445</v>
      </c>
      <c r="R264" s="2">
        <v>200</v>
      </c>
      <c r="S264" s="2">
        <v>400</v>
      </c>
      <c r="T264" s="2">
        <v>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+'7'!J6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2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ref="P21:P80" si="5">SUM(M21-O21)</f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+'7'!J28</f>
        <v>5</v>
      </c>
      <c r="F28" s="71"/>
      <c r="G28" s="46">
        <f t="shared" si="6"/>
        <v>5</v>
      </c>
      <c r="H28" s="78">
        <v>0</v>
      </c>
      <c r="I28" s="76">
        <v>0</v>
      </c>
      <c r="J28" s="46">
        <f t="shared" si="7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+'7'!J31</f>
        <v>7</v>
      </c>
      <c r="F31" s="71"/>
      <c r="G31" s="46">
        <f t="shared" si="6"/>
        <v>7</v>
      </c>
      <c r="H31" s="78">
        <v>0</v>
      </c>
      <c r="I31" s="76">
        <v>0</v>
      </c>
      <c r="J31" s="46">
        <f t="shared" si="7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5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+'7'!J32</f>
        <v>1</v>
      </c>
      <c r="F32" s="71">
        <v>1</v>
      </c>
      <c r="G32" s="46">
        <f t="shared" si="6"/>
        <v>2</v>
      </c>
      <c r="H32" s="78">
        <v>0</v>
      </c>
      <c r="I32" s="76">
        <v>0</v>
      </c>
      <c r="J32" s="46">
        <f t="shared" si="7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+'7'!J39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1">
        <f t="shared" si="5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6"/>
        <v>2</v>
      </c>
      <c r="H46" s="78">
        <v>0</v>
      </c>
      <c r="I46" s="76">
        <v>0</v>
      </c>
      <c r="J46" s="46">
        <f t="shared" si="7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5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6"/>
        <v>4</v>
      </c>
      <c r="H48" s="78">
        <v>0</v>
      </c>
      <c r="I48" s="76">
        <v>0</v>
      </c>
      <c r="J48" s="46">
        <f t="shared" si="7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1">
        <f t="shared" si="5"/>
        <v>25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6"/>
        <v>2</v>
      </c>
      <c r="H49" s="78">
        <v>0</v>
      </c>
      <c r="I49" s="76">
        <v>0</v>
      </c>
      <c r="J49" s="46">
        <f t="shared" si="7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+'7'!J50</f>
        <v>1</v>
      </c>
      <c r="F50" s="71"/>
      <c r="G50" s="46">
        <f t="shared" si="6"/>
        <v>1</v>
      </c>
      <c r="H50" s="78">
        <v>0</v>
      </c>
      <c r="I50" s="76">
        <v>0</v>
      </c>
      <c r="J50" s="46">
        <f t="shared" si="7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6"/>
        <v>2</v>
      </c>
      <c r="H53" s="78">
        <v>0</v>
      </c>
      <c r="I53" s="76">
        <v>0</v>
      </c>
      <c r="J53" s="46">
        <f t="shared" si="7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5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6"/>
        <v>3</v>
      </c>
      <c r="H55" s="78">
        <v>0</v>
      </c>
      <c r="I55" s="76">
        <v>0</v>
      </c>
      <c r="J55" s="46">
        <f t="shared" si="7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+'7'!J56</f>
        <v>3</v>
      </c>
      <c r="F56" s="71"/>
      <c r="G56" s="46">
        <f t="shared" si="6"/>
        <v>3</v>
      </c>
      <c r="H56" s="78">
        <v>0</v>
      </c>
      <c r="I56" s="76">
        <v>0</v>
      </c>
      <c r="J56" s="46">
        <f t="shared" si="7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7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5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1">
        <f t="shared" si="5"/>
        <v>120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6"/>
        <v>3</v>
      </c>
      <c r="H59" s="78">
        <v>0</v>
      </c>
      <c r="I59" s="76">
        <v>0</v>
      </c>
      <c r="J59" s="46">
        <f t="shared" si="7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+'7'!J65</f>
        <v>4</v>
      </c>
      <c r="F65" s="71"/>
      <c r="G65" s="46">
        <f t="shared" si="6"/>
        <v>4</v>
      </c>
      <c r="H65" s="78">
        <v>0</v>
      </c>
      <c r="I65" s="76">
        <v>0</v>
      </c>
      <c r="J65" s="46">
        <f t="shared" si="7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1</v>
      </c>
      <c r="K77" s="72">
        <v>1</v>
      </c>
      <c r="L77" s="21">
        <v>50</v>
      </c>
      <c r="M77" s="65">
        <f t="shared" si="2"/>
        <v>50</v>
      </c>
      <c r="N77" s="17"/>
      <c r="O77" s="18"/>
      <c r="P77" s="121">
        <f t="shared" si="5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+'7'!J88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1"/>
        <v>13</v>
      </c>
      <c r="H112" s="78">
        <v>0</v>
      </c>
      <c r="I112" s="76">
        <v>0</v>
      </c>
      <c r="J112" s="46">
        <f t="shared" si="22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+'7'!J113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+'7'!J115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60</v>
      </c>
      <c r="P115" s="121">
        <f t="shared" si="9"/>
        <v>60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+'7'!J116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+'7'!J117</f>
        <v>8</v>
      </c>
      <c r="F117" s="71"/>
      <c r="G117" s="46">
        <f t="shared" si="21"/>
        <v>8</v>
      </c>
      <c r="H117" s="78">
        <v>0</v>
      </c>
      <c r="I117" s="76">
        <v>0</v>
      </c>
      <c r="J117" s="46">
        <f t="shared" si="22"/>
        <v>6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/>
      <c r="P117" s="121">
        <f t="shared" si="9"/>
        <v>110</v>
      </c>
      <c r="Q117" s="90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+'7'!J125</f>
        <v>2</v>
      </c>
      <c r="F125" s="71"/>
      <c r="G125" s="46">
        <f t="shared" si="21"/>
        <v>2</v>
      </c>
      <c r="H125" s="78">
        <v>0</v>
      </c>
      <c r="I125" s="76">
        <v>0</v>
      </c>
      <c r="J125" s="46">
        <f t="shared" si="22"/>
        <v>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1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+'7'!J131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2</v>
      </c>
      <c r="F163" s="71"/>
      <c r="G163" s="46">
        <f t="shared" si="28"/>
        <v>2</v>
      </c>
      <c r="H163" s="78">
        <v>0</v>
      </c>
      <c r="I163" s="76">
        <v>0</v>
      </c>
      <c r="J163" s="46">
        <f t="shared" si="29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+'7'!J175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7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12</v>
      </c>
      <c r="F178" s="71"/>
      <c r="G178" s="46">
        <f t="shared" si="28"/>
        <v>12</v>
      </c>
      <c r="H178" s="78">
        <v>0</v>
      </c>
      <c r="I178" s="76">
        <v>0</v>
      </c>
      <c r="J178" s="46">
        <f t="shared" si="29"/>
        <v>11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27</v>
      </c>
      <c r="P178" s="121">
        <f t="shared" si="27"/>
        <v>28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+'7'!J180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+'7'!J185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+'7'!J193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3</v>
      </c>
      <c r="K193" s="72">
        <v>4</v>
      </c>
      <c r="L193" s="20">
        <v>60</v>
      </c>
      <c r="M193" s="65">
        <f t="shared" si="32"/>
        <v>240</v>
      </c>
      <c r="N193" s="17" t="s">
        <v>16</v>
      </c>
      <c r="O193" s="18"/>
      <c r="P193" s="121">
        <f t="shared" si="27"/>
        <v>240</v>
      </c>
      <c r="Q193" s="90">
        <v>38</v>
      </c>
      <c r="R193" s="43">
        <f t="shared" si="33"/>
        <v>152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+'7'!J194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+'7'!J195</f>
        <v>12</v>
      </c>
      <c r="F195" s="71"/>
      <c r="G195" s="46">
        <f t="shared" si="28"/>
        <v>12</v>
      </c>
      <c r="H195" s="78">
        <v>0</v>
      </c>
      <c r="I195" s="76">
        <v>0</v>
      </c>
      <c r="J195" s="46">
        <f t="shared" si="29"/>
        <v>12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+'7'!J196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9"/>
        <v>2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+'7'!J201</f>
        <v>10</v>
      </c>
      <c r="F201" s="71"/>
      <c r="G201" s="46">
        <f t="shared" si="28"/>
        <v>10</v>
      </c>
      <c r="H201" s="78">
        <v>0</v>
      </c>
      <c r="I201" s="76">
        <v>0</v>
      </c>
      <c r="J201" s="46">
        <f t="shared" si="29"/>
        <v>10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+'7'!J202</f>
        <v>15</v>
      </c>
      <c r="F202" s="71"/>
      <c r="G202" s="46">
        <f t="shared" si="28"/>
        <v>15</v>
      </c>
      <c r="H202" s="78">
        <v>0</v>
      </c>
      <c r="I202" s="76">
        <v>0</v>
      </c>
      <c r="J202" s="46">
        <f t="shared" si="29"/>
        <v>15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+'7'!J203</f>
        <v>14</v>
      </c>
      <c r="F203" s="71"/>
      <c r="G203" s="46">
        <f t="shared" si="28"/>
        <v>14</v>
      </c>
      <c r="H203" s="78">
        <v>0</v>
      </c>
      <c r="I203" s="76">
        <v>0</v>
      </c>
      <c r="J203" s="46">
        <f t="shared" si="29"/>
        <v>14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+'7'!J205</f>
        <v>23</v>
      </c>
      <c r="F205" s="71"/>
      <c r="G205" s="46">
        <f t="shared" si="28"/>
        <v>23</v>
      </c>
      <c r="H205" s="78">
        <v>0</v>
      </c>
      <c r="I205" s="76">
        <v>0</v>
      </c>
      <c r="J205" s="46">
        <f t="shared" si="29"/>
        <v>21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1">
        <f t="shared" si="27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8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+'7'!J245</f>
        <v>1</v>
      </c>
      <c r="F245" s="71"/>
      <c r="G245" s="46">
        <f t="shared" si="40"/>
        <v>1</v>
      </c>
      <c r="H245" s="78">
        <v>0</v>
      </c>
      <c r="I245" s="76">
        <v>0</v>
      </c>
      <c r="J245" s="46">
        <f t="shared" si="41"/>
        <v>0</v>
      </c>
      <c r="K245" s="72">
        <v>1</v>
      </c>
      <c r="L245" s="20">
        <v>40</v>
      </c>
      <c r="M245" s="65">
        <f t="shared" si="44"/>
        <v>40</v>
      </c>
      <c r="N245" s="17" t="s">
        <v>16</v>
      </c>
      <c r="O245" s="18"/>
      <c r="P245" s="121">
        <f t="shared" si="37"/>
        <v>40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+'7'!J249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0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50</v>
      </c>
      <c r="P249" s="121">
        <f t="shared" si="37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739.59999999999991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755</v>
      </c>
      <c r="O264" s="2">
        <v>100</v>
      </c>
      <c r="P264" s="2">
        <v>260</v>
      </c>
      <c r="Q264" s="88">
        <v>90</v>
      </c>
      <c r="R264" s="2">
        <v>145</v>
      </c>
      <c r="S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+'8'!J6</f>
        <v>23</v>
      </c>
      <c r="F6" s="71">
        <v>5</v>
      </c>
      <c r="G6" s="46">
        <f t="shared" si="0"/>
        <v>28</v>
      </c>
      <c r="H6" s="78">
        <v>0</v>
      </c>
      <c r="I6" s="76">
        <v>0</v>
      </c>
      <c r="J6" s="46">
        <f t="shared" si="1"/>
        <v>18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1">
        <f t="shared" ref="P6:P80" si="3">SUM(M6-O6)</f>
        <v>1000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1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65</v>
      </c>
      <c r="P20" s="121">
        <f t="shared" si="3"/>
        <v>130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+'8'!J22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+'8'!J28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+'8'!J31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+'8'!J32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+'8'!J35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+'8'!J39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+'8'!J40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+'8'!J46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+'8'!J47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+'8'!J48</f>
        <v>3</v>
      </c>
      <c r="F48" s="71">
        <v>3</v>
      </c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+'8'!J49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+'8'!J50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+'8'!J53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+'8'!J57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+'8'!J62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+'8'!J66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+'8'!J74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+'8'!J77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+'8'!J80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+'8'!J81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+'8'!J99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+'8'!J112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+'8'!J113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60</v>
      </c>
      <c r="P115" s="121">
        <f t="shared" si="8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+'8'!J116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50</v>
      </c>
      <c r="P116" s="121">
        <f t="shared" si="8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+'8'!J117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+'8'!J125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+'8'!J133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1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+'8'!J154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+'8'!J175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+'8'!J180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+'8'!J185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6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>
        <v>70</v>
      </c>
      <c r="P185" s="121">
        <f t="shared" si="35"/>
        <v>170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+'8'!J193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+'8'!J194</f>
        <v>3</v>
      </c>
      <c r="F194" s="71">
        <v>5</v>
      </c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+'8'!J195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+'8'!J196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+'8'!J201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+'8'!J202</f>
        <v>15</v>
      </c>
      <c r="F202" s="71"/>
      <c r="G202" s="46">
        <f t="shared" si="30"/>
        <v>15</v>
      </c>
      <c r="H202" s="78">
        <v>0</v>
      </c>
      <c r="I202" s="76">
        <v>0</v>
      </c>
      <c r="J202" s="46">
        <f t="shared" si="31"/>
        <v>13</v>
      </c>
      <c r="K202" s="72">
        <v>2</v>
      </c>
      <c r="L202" s="20">
        <v>90</v>
      </c>
      <c r="M202" s="65">
        <f t="shared" si="34"/>
        <v>180</v>
      </c>
      <c r="N202" s="17" t="s">
        <v>16</v>
      </c>
      <c r="O202" s="18"/>
      <c r="P202" s="121">
        <f t="shared" si="35"/>
        <v>180</v>
      </c>
      <c r="Q202" s="90">
        <v>60</v>
      </c>
      <c r="R202" s="43">
        <f t="shared" si="36"/>
        <v>120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+'8'!J203</f>
        <v>14</v>
      </c>
      <c r="F203" s="71"/>
      <c r="G203" s="46">
        <f t="shared" si="30"/>
        <v>14</v>
      </c>
      <c r="H203" s="78">
        <v>0</v>
      </c>
      <c r="I203" s="76">
        <v>0</v>
      </c>
      <c r="J203" s="46">
        <f t="shared" si="31"/>
        <v>13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/>
      <c r="P203" s="121">
        <f t="shared" si="35"/>
        <v>90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+'8'!J205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1857.56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1510</v>
      </c>
      <c r="O264" s="2">
        <v>100</v>
      </c>
      <c r="P264" s="2">
        <v>500</v>
      </c>
      <c r="Q264" s="88">
        <v>150</v>
      </c>
      <c r="R264" s="2">
        <v>100</v>
      </c>
      <c r="S264" s="2">
        <v>500</v>
      </c>
      <c r="T264" s="2">
        <v>160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.00"/>
        <filter val="120.00"/>
        <filter val="130.00"/>
        <filter val="150.00"/>
        <filter val="180.00"/>
        <filter val="195.00"/>
        <filter val="25.00"/>
        <filter val="300.00"/>
        <filter val="35.00"/>
        <filter val="50.00"/>
        <filter val="500"/>
        <filter val="55.00"/>
        <filter val="60.00"/>
        <filter val="75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Q261" sqref="Q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+'9'!J6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1">
        <f t="shared" si="3"/>
        <v>75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1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+'9'!J28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1">
        <f t="shared" si="3"/>
        <v>200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0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/>
      <c r="P35" s="121">
        <f t="shared" si="3"/>
        <v>650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1">
        <f>SUM(M56-O56)</f>
        <v>60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+'9'!J99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+'9'!J112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+'9'!J125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+'9'!J133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+'9'!J154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+'9'!J185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+'9'!J193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+'9'!J194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+'9'!J195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+'9'!J196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+'9'!J201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9</v>
      </c>
      <c r="K201" s="72">
        <v>1</v>
      </c>
      <c r="L201" s="20">
        <v>90</v>
      </c>
      <c r="M201" s="65">
        <f t="shared" si="34"/>
        <v>90</v>
      </c>
      <c r="N201" s="17" t="s">
        <v>16</v>
      </c>
      <c r="O201" s="18"/>
      <c r="P201" s="121">
        <f t="shared" si="35"/>
        <v>90</v>
      </c>
      <c r="Q201" s="90">
        <v>60</v>
      </c>
      <c r="R201" s="43">
        <f t="shared" si="36"/>
        <v>60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+'9'!J202</f>
        <v>13</v>
      </c>
      <c r="F202" s="71"/>
      <c r="G202" s="46">
        <f t="shared" si="30"/>
        <v>13</v>
      </c>
      <c r="H202" s="78">
        <v>0</v>
      </c>
      <c r="I202" s="76">
        <v>0</v>
      </c>
      <c r="J202" s="46">
        <f t="shared" si="31"/>
        <v>13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+'9'!J203</f>
        <v>13</v>
      </c>
      <c r="F203" s="71"/>
      <c r="G203" s="46">
        <f t="shared" si="30"/>
        <v>13</v>
      </c>
      <c r="H203" s="78">
        <v>0</v>
      </c>
      <c r="I203" s="76">
        <v>0</v>
      </c>
      <c r="J203" s="46">
        <f t="shared" si="31"/>
        <v>13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+'9'!J205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19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1234.27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155</v>
      </c>
      <c r="P264" s="2">
        <v>100</v>
      </c>
      <c r="Q264" s="88">
        <v>85</v>
      </c>
      <c r="R264" s="2">
        <v>390</v>
      </c>
      <c r="S264" s="2">
        <v>250</v>
      </c>
      <c r="T264" s="2">
        <v>80</v>
      </c>
      <c r="U264" s="2">
        <v>200</v>
      </c>
      <c r="V264" s="2">
        <v>60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+'10'!J6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84</v>
      </c>
      <c r="P6" s="121">
        <f t="shared" ref="P6:P80" si="3">SUM(M6-O6)</f>
        <v>416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1">
        <f t="shared" si="3"/>
        <v>250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17</v>
      </c>
      <c r="P24" s="121">
        <f t="shared" si="3"/>
        <v>83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32</v>
      </c>
      <c r="P28" s="121">
        <f t="shared" si="3"/>
        <v>168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+'10'!J31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17</v>
      </c>
      <c r="P31" s="121">
        <f t="shared" si="3"/>
        <v>183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1">
        <f t="shared" si="3"/>
        <v>50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1">
        <f>SUM(M55-O55)</f>
        <v>120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/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/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+'10'!J99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21">
        <f t="shared" ref="P99:P105" si="26">SUM(M99-O99)</f>
        <v>90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+'10'!J125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+'10'!J195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+'10'!J196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+'10'!J201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8</v>
      </c>
      <c r="K201" s="72">
        <v>1</v>
      </c>
      <c r="L201" s="20">
        <v>90</v>
      </c>
      <c r="M201" s="65">
        <f t="shared" si="34"/>
        <v>90</v>
      </c>
      <c r="N201" s="17" t="s">
        <v>16</v>
      </c>
      <c r="O201" s="18"/>
      <c r="P201" s="121">
        <f t="shared" si="35"/>
        <v>90</v>
      </c>
      <c r="Q201" s="90">
        <v>60</v>
      </c>
      <c r="R201" s="43">
        <f t="shared" si="36"/>
        <v>60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+'10'!J202</f>
        <v>13</v>
      </c>
      <c r="F202" s="71"/>
      <c r="G202" s="46">
        <f t="shared" si="30"/>
        <v>13</v>
      </c>
      <c r="H202" s="78">
        <v>0</v>
      </c>
      <c r="I202" s="76">
        <v>0</v>
      </c>
      <c r="J202" s="46">
        <f t="shared" si="31"/>
        <v>13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+'10'!J203</f>
        <v>13</v>
      </c>
      <c r="F203" s="71"/>
      <c r="G203" s="46">
        <f t="shared" si="30"/>
        <v>13</v>
      </c>
      <c r="H203" s="78">
        <v>0</v>
      </c>
      <c r="I203" s="76">
        <v>0</v>
      </c>
      <c r="J203" s="46">
        <f t="shared" si="31"/>
        <v>12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/>
      <c r="P203" s="121">
        <f t="shared" si="35"/>
        <v>90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+'10'!J205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1367.3400000000001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160</v>
      </c>
      <c r="P264" s="2">
        <v>50</v>
      </c>
      <c r="Q264" s="88">
        <v>50</v>
      </c>
      <c r="R264" s="2">
        <v>170</v>
      </c>
      <c r="S264" s="2">
        <v>100</v>
      </c>
      <c r="T264" s="2">
        <v>250</v>
      </c>
      <c r="U264" s="2">
        <v>250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1890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1890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50.00"/>
        <filter val="183.00"/>
        <filter val="20.00"/>
        <filter val="250.00"/>
        <filter val="300.00"/>
        <filter val="416.00"/>
        <filter val="50"/>
        <filter val="50.00"/>
        <filter val="83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M21" sqref="M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+'11'!J5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9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1">
        <f>SUM(M5-O5)</f>
        <v>400</v>
      </c>
      <c r="Q5" s="119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+'11'!J6</f>
        <v>10</v>
      </c>
      <c r="F6" s="71">
        <v>20</v>
      </c>
      <c r="G6" s="46">
        <f t="shared" si="0"/>
        <v>30</v>
      </c>
      <c r="H6" s="78">
        <v>0</v>
      </c>
      <c r="I6" s="76">
        <v>0</v>
      </c>
      <c r="J6" s="46">
        <f t="shared" si="1"/>
        <v>27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17</v>
      </c>
      <c r="P6" s="121">
        <f t="shared" ref="P6:P80" si="3">SUM(M6-O6)</f>
        <v>283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1">
        <f t="shared" si="3"/>
        <v>100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5</v>
      </c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+'11'!J18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+'11'!J20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+'11'!J22</f>
        <v>4</v>
      </c>
      <c r="F22" s="71">
        <v>15</v>
      </c>
      <c r="G22" s="46">
        <f t="shared" si="0"/>
        <v>19</v>
      </c>
      <c r="H22" s="78">
        <v>0</v>
      </c>
      <c r="I22" s="76">
        <v>0</v>
      </c>
      <c r="J22" s="46">
        <f t="shared" si="1"/>
        <v>13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1">
        <f t="shared" si="3"/>
        <v>500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17</v>
      </c>
      <c r="P28" s="121">
        <f t="shared" si="3"/>
        <v>83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+'11'!J31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67</v>
      </c>
      <c r="P31" s="121">
        <f t="shared" si="3"/>
        <v>133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+'11'!J32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+'11'!J35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+'11'!J39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+'11'!J40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+'11'!J46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1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25</v>
      </c>
      <c r="P47" s="121">
        <f t="shared" si="3"/>
        <v>75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+'11'!J48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+'11'!J53</f>
        <v>1</v>
      </c>
      <c r="F53" s="71">
        <v>3</v>
      </c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1447</v>
      </c>
      <c r="O53" s="18">
        <v>50</v>
      </c>
      <c r="P53" s="23">
        <f>SUM(M53-O53)</f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+'11'!J55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+'11'!J57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+'11'!J59</f>
        <v>3</v>
      </c>
      <c r="F59" s="71">
        <v>2</v>
      </c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+'11'!J65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+'11'!J77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+'11'!J80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+'11'!J81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+'11'!J99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16</v>
      </c>
      <c r="P99" s="121">
        <f t="shared" ref="P99:P105" si="26">SUM(M99-O99)</f>
        <v>74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+'11'!J112</f>
        <v>7</v>
      </c>
      <c r="F112" s="71">
        <v>5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+'11'!J115</f>
        <v>7</v>
      </c>
      <c r="F115" s="71">
        <v>10</v>
      </c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+'11'!J116</f>
        <v>5</v>
      </c>
      <c r="F116" s="71">
        <v>10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+'11'!J117</f>
        <v>5</v>
      </c>
      <c r="F117" s="71">
        <v>5</v>
      </c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+'11'!J125</f>
        <v>1</v>
      </c>
      <c r="F125" s="71">
        <v>3</v>
      </c>
      <c r="G125" s="46">
        <f t="shared" si="23"/>
        <v>4</v>
      </c>
      <c r="H125" s="78">
        <v>0</v>
      </c>
      <c r="I125" s="76">
        <v>0</v>
      </c>
      <c r="J125" s="46">
        <f t="shared" si="24"/>
        <v>1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1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+'11'!J133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+'11'!J175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+'11'!J195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+'11'!J196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>
        <v>60</v>
      </c>
      <c r="P196" s="121">
        <f t="shared" si="35"/>
        <v>180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+'11'!J201</f>
        <v>8</v>
      </c>
      <c r="F201" s="71"/>
      <c r="G201" s="46">
        <f t="shared" si="30"/>
        <v>8</v>
      </c>
      <c r="H201" s="78">
        <v>0</v>
      </c>
      <c r="I201" s="76">
        <v>0</v>
      </c>
      <c r="J201" s="46">
        <f t="shared" si="31"/>
        <v>7</v>
      </c>
      <c r="K201" s="72">
        <v>1</v>
      </c>
      <c r="L201" s="20">
        <v>90</v>
      </c>
      <c r="M201" s="65">
        <f t="shared" si="34"/>
        <v>90</v>
      </c>
      <c r="N201" s="17" t="s">
        <v>16</v>
      </c>
      <c r="O201" s="18"/>
      <c r="P201" s="121">
        <f t="shared" si="35"/>
        <v>90</v>
      </c>
      <c r="Q201" s="90">
        <v>60</v>
      </c>
      <c r="R201" s="43">
        <f t="shared" si="36"/>
        <v>60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+'11'!J202</f>
        <v>13</v>
      </c>
      <c r="F202" s="71"/>
      <c r="G202" s="46">
        <f t="shared" si="30"/>
        <v>13</v>
      </c>
      <c r="H202" s="78">
        <v>0</v>
      </c>
      <c r="I202" s="76">
        <v>0</v>
      </c>
      <c r="J202" s="46">
        <f t="shared" si="31"/>
        <v>11</v>
      </c>
      <c r="K202" s="72">
        <v>2</v>
      </c>
      <c r="L202" s="20">
        <v>90</v>
      </c>
      <c r="M202" s="65">
        <f t="shared" si="34"/>
        <v>180</v>
      </c>
      <c r="N202" s="17" t="s">
        <v>16</v>
      </c>
      <c r="O202" s="18"/>
      <c r="P202" s="121">
        <f t="shared" si="35"/>
        <v>180</v>
      </c>
      <c r="Q202" s="90">
        <v>60</v>
      </c>
      <c r="R202" s="43">
        <f t="shared" si="36"/>
        <v>120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+'11'!J203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+'11'!J205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+'11'!J245</f>
        <v>0</v>
      </c>
      <c r="F245" s="71">
        <v>3</v>
      </c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1664.69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1133</v>
      </c>
      <c r="O264" s="2">
        <v>25</v>
      </c>
      <c r="P264" s="2">
        <v>73</v>
      </c>
      <c r="Q264" s="88">
        <v>100</v>
      </c>
      <c r="R264" s="2">
        <v>45</v>
      </c>
      <c r="S264" s="2">
        <v>460</v>
      </c>
      <c r="T264" s="2">
        <v>50</v>
      </c>
      <c r="U264" s="2">
        <v>280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397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2445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2445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3.00"/>
        <filter val="180.00"/>
        <filter val="20.00"/>
        <filter val="25.00"/>
        <filter val="260.00"/>
        <filter val="283.00"/>
        <filter val="40.00"/>
        <filter val="400.00"/>
        <filter val="50.00"/>
        <filter val="500.00"/>
        <filter val="55.00"/>
        <filter val="60.00"/>
        <filter val="65.00"/>
        <filter val="73"/>
        <filter val="75.00"/>
        <filter val="83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+'12'!J6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+'12'!J15</f>
        <v>3</v>
      </c>
      <c r="F15" s="71"/>
      <c r="G15" s="46">
        <f t="shared" si="0"/>
        <v>3</v>
      </c>
      <c r="H15" s="78">
        <v>1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1448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+'12'!J22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+'12'!J112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+'12'!J115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+'12'!J125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1">
        <f>SUM(M154-O154)</f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2</v>
      </c>
      <c r="F163" s="71"/>
      <c r="G163" s="46">
        <f t="shared" si="30"/>
        <v>2</v>
      </c>
      <c r="H163" s="78">
        <v>1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1448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+'12'!J180</f>
        <v>1</v>
      </c>
      <c r="F180" s="71"/>
      <c r="G180" s="46">
        <f t="shared" si="30"/>
        <v>1</v>
      </c>
      <c r="H180" s="78">
        <v>1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1448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+'12'!J185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+'12'!J195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+'12'!J196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+'12'!J201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+'12'!J202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+'12'!J203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+'12'!J205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+'12'!J245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486.31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55</v>
      </c>
      <c r="P264" s="2">
        <v>60</v>
      </c>
      <c r="Q264" s="88">
        <v>150</v>
      </c>
      <c r="R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116" sqref="P116:P1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+'13'!J5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+'13'!J6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+'13'!J22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1">
        <f>SUM(M55-O55)</f>
        <v>120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+'13'!J77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+'13'!J99</f>
        <v>0</v>
      </c>
      <c r="F99" s="71">
        <v>3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+'13'!J115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+'13'!J117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+'13'!J125</f>
        <v>1</v>
      </c>
      <c r="F125" s="71">
        <v>3</v>
      </c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+'13'!J133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+'13'!J154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13</v>
      </c>
      <c r="P154" s="121">
        <f>SUM(M154-O154)</f>
        <v>12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1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+'13'!J193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+'13'!J195</f>
        <v>8</v>
      </c>
      <c r="F195" s="71">
        <v>5</v>
      </c>
      <c r="G195" s="46">
        <f t="shared" si="30"/>
        <v>13</v>
      </c>
      <c r="H195" s="78">
        <v>0</v>
      </c>
      <c r="I195" s="76">
        <v>0</v>
      </c>
      <c r="J195" s="46">
        <f t="shared" si="31"/>
        <v>13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+'13'!J196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+'13'!J201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+'13'!J202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+'13'!J203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+'13'!J205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+'13'!J245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314.09000000000003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515</v>
      </c>
      <c r="O264" s="2">
        <v>130</v>
      </c>
      <c r="P264" s="2">
        <v>385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N35" sqref="N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+'14'!J5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+'14'!J6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1">
        <f t="shared" si="3"/>
        <v>125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+'14'!J15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25</v>
      </c>
      <c r="P18" s="121">
        <f t="shared" si="3"/>
        <v>125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27</v>
      </c>
      <c r="P80" s="121">
        <f t="shared" si="3"/>
        <v>138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+'14'!J99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21">
        <f t="shared" ref="P99:P105" si="26">SUM(M99-O99)</f>
        <v>90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+'14'!J112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+'14'!J115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+'14'!J117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+'14'!J125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1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1447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7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+'14'!J185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+'14'!J195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+'14'!J201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+'14'!J202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+'14'!J203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+'14'!J205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+'14'!J245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0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/>
      <c r="P245" s="121">
        <f t="shared" si="48"/>
        <v>80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850.57999999999993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625</v>
      </c>
      <c r="O264" s="2">
        <v>105</v>
      </c>
      <c r="P264" s="2">
        <v>240</v>
      </c>
      <c r="Q264" s="88">
        <v>280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Y346"/>
  <sheetViews>
    <sheetView zoomScale="78" zoomScaleNormal="78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+'15'!J5</f>
        <v>16</v>
      </c>
      <c r="F5" s="71">
        <v>5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1">
        <f>SUM(M5-O5)</f>
        <v>200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+'15'!J6</f>
        <v>26</v>
      </c>
      <c r="F6" s="71">
        <v>10</v>
      </c>
      <c r="G6" s="46">
        <f t="shared" si="0"/>
        <v>36</v>
      </c>
      <c r="H6" s="78">
        <v>0</v>
      </c>
      <c r="I6" s="76">
        <v>0</v>
      </c>
      <c r="J6" s="46">
        <f t="shared" si="1"/>
        <v>34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+'15'!J11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1">
        <f t="shared" si="3"/>
        <v>100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+'15'!J15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+'15'!J18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+'15'!J22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1">
        <f t="shared" si="3"/>
        <v>150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+'15'!J28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+'15'!J31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+'15'!J32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+'15'!J35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+'15'!J39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+'15'!J40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+'15'!J46</f>
        <v>3</v>
      </c>
      <c r="F46" s="71">
        <v>3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+'15'!J47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+'15'!J48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+'15'!J49</f>
        <v>1</v>
      </c>
      <c r="F49" s="71">
        <v>3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+'15'!J57</f>
        <v>5</v>
      </c>
      <c r="F57" s="71">
        <v>2</v>
      </c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+'15'!J58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1">
        <f t="shared" si="3"/>
        <v>120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1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+'15'!J65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+'15'!J74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1447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+'15'!J77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1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+'15'!J99</f>
        <v>1</v>
      </c>
      <c r="F99" s="71">
        <v>3</v>
      </c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40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+'15'!J112</f>
        <v>12</v>
      </c>
      <c r="F112" s="71">
        <v>5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+'15'!J115</f>
        <v>15</v>
      </c>
      <c r="F115" s="71">
        <v>10</v>
      </c>
      <c r="G115" s="46">
        <f t="shared" si="23"/>
        <v>25</v>
      </c>
      <c r="H115" s="78">
        <v>0</v>
      </c>
      <c r="I115" s="76">
        <v>0</v>
      </c>
      <c r="J115" s="46">
        <f t="shared" si="24"/>
        <v>24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+'15'!J117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+'15'!J125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+'15'!J131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+'15'!J133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1447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+'15'!J154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+'15'!J175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1">
        <f>SUM(M175-O175)</f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+'15'!J185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3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1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+'15'!J194</f>
        <v>3</v>
      </c>
      <c r="F194" s="71">
        <v>5</v>
      </c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+'15'!J195</f>
        <v>13</v>
      </c>
      <c r="F195" s="71">
        <v>5</v>
      </c>
      <c r="G195" s="46">
        <f t="shared" si="30"/>
        <v>18</v>
      </c>
      <c r="H195" s="78">
        <v>0</v>
      </c>
      <c r="I195" s="76">
        <v>0</v>
      </c>
      <c r="J195" s="46">
        <f t="shared" si="31"/>
        <v>17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+'15'!J196</f>
        <v>3</v>
      </c>
      <c r="F196" s="71">
        <v>5</v>
      </c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+'15'!J201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+'15'!J202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+'15'!J203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+'15'!J205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+'15'!J245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1296.17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3185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2520</v>
      </c>
      <c r="O264" s="2">
        <v>150</v>
      </c>
      <c r="P264" s="2">
        <v>500</v>
      </c>
      <c r="Q264" s="88">
        <v>130</v>
      </c>
      <c r="R264" s="2">
        <v>105</v>
      </c>
      <c r="S264" s="2">
        <v>200</v>
      </c>
      <c r="T264" s="2">
        <v>130</v>
      </c>
      <c r="U264" s="2">
        <v>160</v>
      </c>
      <c r="V264" s="2">
        <v>105</v>
      </c>
      <c r="W264" s="2">
        <v>360</v>
      </c>
      <c r="X264" s="2">
        <v>520</v>
      </c>
      <c r="Y264" s="2">
        <v>160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+'16'!J5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1">
        <f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+'16'!J6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>SUM(M6-O6)</f>
        <v>300</v>
      </c>
      <c r="Q6" s="119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1">
        <f>SUM(M11-O11)</f>
        <v>125</v>
      </c>
      <c r="Q11" s="119">
        <v>19.36</v>
      </c>
      <c r="R11" s="43">
        <f t="shared" si="3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>SUM(M18-O18)</f>
        <v>50</v>
      </c>
      <c r="Q18" s="119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+'16'!J22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>SUM(M22-O22)</f>
        <v>50</v>
      </c>
      <c r="Q22" s="119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19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8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21">
        <f>SUM(M31-O31)</f>
        <v>500</v>
      </c>
      <c r="Q31" s="119">
        <v>34.64</v>
      </c>
      <c r="R31" s="43">
        <f t="shared" si="3"/>
        <v>207.84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+'16'!J35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49</v>
      </c>
      <c r="P35" s="121">
        <f>SUM(M35-O35)</f>
        <v>81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25</v>
      </c>
      <c r="P39" s="121">
        <f t="shared" ref="P39:P40" si="7">SUM(M39-O39)</f>
        <v>125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7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>SUM(M46-O46)</f>
        <v>50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 t="shared" ref="P48:P53" si="8"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8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8"/>
        <v>50</v>
      </c>
      <c r="Q50" s="119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8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8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8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 t="shared" si="4"/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1">
        <f t="shared" si="4"/>
        <v>60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+'16'!J57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4"/>
        <v>60</v>
      </c>
      <c r="Q57" s="119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+'16'!J59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>SUM(M74-O74)</f>
        <v>25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>SUM(M77-O77)</f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9">+L81*K81</f>
        <v>110</v>
      </c>
      <c r="N81" s="17" t="s">
        <v>16</v>
      </c>
      <c r="O81" s="18">
        <v>55</v>
      </c>
      <c r="P81" s="121">
        <f>SUM(M81-O81)</f>
        <v>55</v>
      </c>
      <c r="Q81" s="90">
        <v>11.58</v>
      </c>
      <c r="R81" s="43">
        <f t="shared" ref="R81:R172" si="10">+K81*Q81</f>
        <v>23.16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+'16'!J87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+'16'!J88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ref="P92:P172" si="24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24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24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4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4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4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+'16'!J99</f>
        <v>4</v>
      </c>
      <c r="F99" s="71"/>
      <c r="G99" s="46">
        <f t="shared" si="25"/>
        <v>4</v>
      </c>
      <c r="H99" s="78">
        <v>0</v>
      </c>
      <c r="I99" s="76">
        <v>0</v>
      </c>
      <c r="J99" s="46">
        <f t="shared" si="26"/>
        <v>3</v>
      </c>
      <c r="K99" s="72">
        <v>1</v>
      </c>
      <c r="L99" s="20">
        <v>45</v>
      </c>
      <c r="M99" s="65">
        <f t="shared" ref="M99:M105" si="27">+L99*K99</f>
        <v>45</v>
      </c>
      <c r="N99" s="17" t="s">
        <v>16</v>
      </c>
      <c r="O99" s="18"/>
      <c r="P99" s="121">
        <f t="shared" ref="P99:P105" si="28">SUM(M99-O99)</f>
        <v>45</v>
      </c>
      <c r="Q99" s="118">
        <v>20.350000000000001</v>
      </c>
      <c r="R99" s="43">
        <f t="shared" ref="R99:R105" si="29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+'16'!J100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+'16'!J101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+'16'!J102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4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4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4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4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+'16'!J112</f>
        <v>17</v>
      </c>
      <c r="F112" s="71"/>
      <c r="G112" s="46">
        <f t="shared" si="25"/>
        <v>17</v>
      </c>
      <c r="H112" s="78">
        <v>0</v>
      </c>
      <c r="I112" s="76">
        <v>0</v>
      </c>
      <c r="J112" s="46">
        <f t="shared" si="26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24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8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1">
        <f t="shared" si="24"/>
        <v>55</v>
      </c>
      <c r="Q113" s="119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+'16'!J115</f>
        <v>24</v>
      </c>
      <c r="F115" s="71"/>
      <c r="G115" s="46">
        <f t="shared" si="25"/>
        <v>24</v>
      </c>
      <c r="H115" s="78">
        <v>0</v>
      </c>
      <c r="I115" s="76">
        <v>0</v>
      </c>
      <c r="J115" s="46">
        <f t="shared" si="26"/>
        <v>22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/>
      <c r="P115" s="121">
        <f t="shared" si="24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+'16'!J116</f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4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+'16'!J117</f>
        <v>10</v>
      </c>
      <c r="F117" s="71"/>
      <c r="G117" s="46">
        <f t="shared" si="25"/>
        <v>10</v>
      </c>
      <c r="H117" s="78">
        <v>0</v>
      </c>
      <c r="I117" s="76">
        <v>0</v>
      </c>
      <c r="J117" s="46">
        <f t="shared" si="26"/>
        <v>10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4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4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4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4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+'16'!J122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4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4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+'16'!J124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+'16'!J125</f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2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21">
        <f t="shared" ref="P125" si="32">SUM(M125-O125)</f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4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4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4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4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4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+'16'!J131</f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1</v>
      </c>
      <c r="K131" s="72">
        <v>2</v>
      </c>
      <c r="L131" s="22">
        <v>50</v>
      </c>
      <c r="M131" s="65">
        <f t="shared" si="9"/>
        <v>100</v>
      </c>
      <c r="N131" s="17" t="s">
        <v>16</v>
      </c>
      <c r="O131" s="18"/>
      <c r="P131" s="121">
        <f t="shared" si="24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4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+'16'!J133</f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4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+'16'!J134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4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+'16'!J135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4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+'16'!J136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4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+'16'!J137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4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4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4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4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4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4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4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4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4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4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+'16'!J148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4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4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4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4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4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4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+'16'!J154</f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4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4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4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4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4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4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4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3">E162+F162</f>
        <v>0</v>
      </c>
      <c r="H162" s="78">
        <v>0</v>
      </c>
      <c r="I162" s="76">
        <v>0</v>
      </c>
      <c r="J162" s="46">
        <f t="shared" ref="J162:J230" si="34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4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3</v>
      </c>
      <c r="F163" s="71"/>
      <c r="G163" s="46">
        <f t="shared" si="33"/>
        <v>3</v>
      </c>
      <c r="H163" s="78">
        <v>0</v>
      </c>
      <c r="I163" s="76">
        <v>0</v>
      </c>
      <c r="J163" s="46">
        <f t="shared" si="34"/>
        <v>3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3"/>
        <v>0</v>
      </c>
      <c r="H164" s="78">
        <v>0</v>
      </c>
      <c r="I164" s="76">
        <v>0</v>
      </c>
      <c r="J164" s="46">
        <f t="shared" si="3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4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3"/>
        <v>0</v>
      </c>
      <c r="H165" s="78">
        <v>0</v>
      </c>
      <c r="I165" s="76">
        <v>0</v>
      </c>
      <c r="J165" s="46">
        <f t="shared" si="3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4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3"/>
        <v>0</v>
      </c>
      <c r="H166" s="78">
        <v>0</v>
      </c>
      <c r="I166" s="76">
        <v>0</v>
      </c>
      <c r="J166" s="46">
        <f t="shared" si="3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4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3"/>
        <v>0</v>
      </c>
      <c r="H167" s="78">
        <v>0</v>
      </c>
      <c r="I167" s="76">
        <v>0</v>
      </c>
      <c r="J167" s="46">
        <f t="shared" si="3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3"/>
        <v>0</v>
      </c>
      <c r="H168" s="78">
        <v>0</v>
      </c>
      <c r="I168" s="76">
        <v>0</v>
      </c>
      <c r="J168" s="46">
        <f t="shared" si="3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+'16'!J169</f>
        <v>0</v>
      </c>
      <c r="F169" s="71"/>
      <c r="G169" s="46">
        <f t="shared" si="33"/>
        <v>0</v>
      </c>
      <c r="H169" s="78">
        <v>0</v>
      </c>
      <c r="I169" s="76">
        <v>0</v>
      </c>
      <c r="J169" s="46">
        <f t="shared" si="3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4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3"/>
        <v>0</v>
      </c>
      <c r="H170" s="78">
        <v>0</v>
      </c>
      <c r="I170" s="76">
        <v>0</v>
      </c>
      <c r="J170" s="46">
        <f t="shared" si="3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4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3"/>
        <v>0</v>
      </c>
      <c r="H171" s="78">
        <v>0</v>
      </c>
      <c r="I171" s="76">
        <v>0</v>
      </c>
      <c r="J171" s="46">
        <f t="shared" si="3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4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3"/>
        <v>0</v>
      </c>
      <c r="H172" s="78">
        <v>0</v>
      </c>
      <c r="I172" s="76">
        <v>0</v>
      </c>
      <c r="J172" s="46">
        <f t="shared" si="3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4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+'16'!J174</f>
        <v>0</v>
      </c>
      <c r="F174" s="71"/>
      <c r="G174" s="46">
        <f t="shared" ref="G174" si="35">E174+F174</f>
        <v>0</v>
      </c>
      <c r="H174" s="78">
        <v>0</v>
      </c>
      <c r="I174" s="76">
        <v>0</v>
      </c>
      <c r="J174" s="46">
        <f t="shared" ref="J174" si="3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+'16'!J175</f>
        <v>7</v>
      </c>
      <c r="F175" s="71"/>
      <c r="G175" s="46">
        <f t="shared" si="33"/>
        <v>7</v>
      </c>
      <c r="H175" s="78">
        <v>0</v>
      </c>
      <c r="I175" s="76">
        <v>0</v>
      </c>
      <c r="J175" s="46">
        <f t="shared" si="34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ref="P175" si="37"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+'16'!J176</f>
        <v>0</v>
      </c>
      <c r="F176" s="71"/>
      <c r="G176" s="46">
        <f t="shared" si="33"/>
        <v>0</v>
      </c>
      <c r="H176" s="78">
        <v>0</v>
      </c>
      <c r="I176" s="76">
        <v>0</v>
      </c>
      <c r="J176" s="46">
        <f t="shared" si="3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3"/>
        <v>0</v>
      </c>
      <c r="H177" s="78">
        <v>0</v>
      </c>
      <c r="I177" s="76">
        <v>0</v>
      </c>
      <c r="J177" s="46">
        <f t="shared" si="34"/>
        <v>0</v>
      </c>
      <c r="K177" s="72"/>
      <c r="L177" s="20">
        <v>55</v>
      </c>
      <c r="M177" s="65">
        <f t="shared" ref="M177:M258" si="38">+L177*K177</f>
        <v>0</v>
      </c>
      <c r="N177" s="17" t="s">
        <v>16</v>
      </c>
      <c r="O177" s="18"/>
      <c r="P177" s="23">
        <f t="shared" ref="P177:P258" si="39">SUM(M177-O177)</f>
        <v>0</v>
      </c>
      <c r="Q177" s="90"/>
      <c r="R177" s="43">
        <f t="shared" ref="R177:R258" si="4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7</v>
      </c>
      <c r="F178" s="71"/>
      <c r="G178" s="46">
        <f t="shared" si="33"/>
        <v>7</v>
      </c>
      <c r="H178" s="78">
        <v>0</v>
      </c>
      <c r="I178" s="76">
        <v>0</v>
      </c>
      <c r="J178" s="46">
        <f t="shared" si="34"/>
        <v>7</v>
      </c>
      <c r="K178" s="72"/>
      <c r="L178" s="20">
        <v>55</v>
      </c>
      <c r="M178" s="65">
        <f t="shared" si="38"/>
        <v>0</v>
      </c>
      <c r="N178" s="17" t="s">
        <v>16</v>
      </c>
      <c r="O178" s="18"/>
      <c r="P178" s="23">
        <f t="shared" si="3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+'16'!J179</f>
        <v>0</v>
      </c>
      <c r="F179" s="71"/>
      <c r="G179" s="46">
        <f t="shared" si="33"/>
        <v>0</v>
      </c>
      <c r="H179" s="78">
        <v>0</v>
      </c>
      <c r="I179" s="76">
        <v>0</v>
      </c>
      <c r="J179" s="46">
        <f t="shared" si="34"/>
        <v>0</v>
      </c>
      <c r="K179" s="72"/>
      <c r="L179" s="20">
        <v>10</v>
      </c>
      <c r="M179" s="65">
        <f t="shared" si="38"/>
        <v>0</v>
      </c>
      <c r="N179" s="17" t="s">
        <v>16</v>
      </c>
      <c r="O179" s="18"/>
      <c r="P179" s="23">
        <f t="shared" si="39"/>
        <v>0</v>
      </c>
      <c r="Q179" s="90">
        <v>6.82</v>
      </c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3"/>
        <v>0</v>
      </c>
      <c r="H180" s="78">
        <v>0</v>
      </c>
      <c r="I180" s="76">
        <v>0</v>
      </c>
      <c r="J180" s="46">
        <f t="shared" si="34"/>
        <v>0</v>
      </c>
      <c r="K180" s="72"/>
      <c r="L180" s="20">
        <v>35</v>
      </c>
      <c r="M180" s="65">
        <f t="shared" si="38"/>
        <v>0</v>
      </c>
      <c r="N180" s="17" t="s">
        <v>16</v>
      </c>
      <c r="O180" s="18"/>
      <c r="P180" s="23">
        <f t="shared" si="39"/>
        <v>0</v>
      </c>
      <c r="Q180" s="90"/>
      <c r="R180" s="43">
        <f t="shared" si="40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3"/>
        <v>0</v>
      </c>
      <c r="H181" s="78">
        <v>0</v>
      </c>
      <c r="I181" s="76">
        <v>0</v>
      </c>
      <c r="J181" s="46">
        <f t="shared" si="3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3"/>
        <v>0</v>
      </c>
      <c r="H182" s="78">
        <v>0</v>
      </c>
      <c r="I182" s="76">
        <v>0</v>
      </c>
      <c r="J182" s="46">
        <f t="shared" si="34"/>
        <v>0</v>
      </c>
      <c r="K182" s="72"/>
      <c r="L182" s="20">
        <v>40</v>
      </c>
      <c r="M182" s="65">
        <f t="shared" si="38"/>
        <v>0</v>
      </c>
      <c r="N182" s="17" t="s">
        <v>16</v>
      </c>
      <c r="O182" s="18"/>
      <c r="P182" s="23">
        <f t="shared" si="39"/>
        <v>0</v>
      </c>
      <c r="Q182" s="90">
        <v>20</v>
      </c>
      <c r="R182" s="43">
        <f t="shared" si="4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3"/>
        <v>0</v>
      </c>
      <c r="H183" s="78">
        <v>0</v>
      </c>
      <c r="I183" s="76">
        <v>0</v>
      </c>
      <c r="J183" s="46">
        <f t="shared" si="3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3"/>
        <v>0</v>
      </c>
      <c r="H184" s="78">
        <v>0</v>
      </c>
      <c r="I184" s="76">
        <v>0</v>
      </c>
      <c r="J184" s="46">
        <f t="shared" si="34"/>
        <v>0</v>
      </c>
      <c r="K184" s="72"/>
      <c r="L184" s="20">
        <v>50</v>
      </c>
      <c r="M184" s="65">
        <f t="shared" si="38"/>
        <v>0</v>
      </c>
      <c r="N184" s="17" t="s">
        <v>16</v>
      </c>
      <c r="O184" s="18"/>
      <c r="P184" s="23">
        <f t="shared" si="39"/>
        <v>0</v>
      </c>
      <c r="Q184" s="90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+'16'!J185</f>
        <v>3</v>
      </c>
      <c r="F185" s="71"/>
      <c r="G185" s="46">
        <f t="shared" si="33"/>
        <v>3</v>
      </c>
      <c r="H185" s="78">
        <v>0</v>
      </c>
      <c r="I185" s="76">
        <v>0</v>
      </c>
      <c r="J185" s="46">
        <f t="shared" si="34"/>
        <v>3</v>
      </c>
      <c r="K185" s="72"/>
      <c r="L185" s="20">
        <v>80</v>
      </c>
      <c r="M185" s="65">
        <f t="shared" si="38"/>
        <v>0</v>
      </c>
      <c r="N185" s="17" t="s">
        <v>16</v>
      </c>
      <c r="O185" s="18"/>
      <c r="P185" s="23">
        <f t="shared" si="39"/>
        <v>0</v>
      </c>
      <c r="Q185" s="90">
        <v>63</v>
      </c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+'16'!J186</f>
        <v>0</v>
      </c>
      <c r="F186" s="71"/>
      <c r="G186" s="46">
        <f t="shared" si="33"/>
        <v>0</v>
      </c>
      <c r="H186" s="78">
        <v>0</v>
      </c>
      <c r="I186" s="76">
        <v>0</v>
      </c>
      <c r="J186" s="46">
        <f t="shared" si="34"/>
        <v>0</v>
      </c>
      <c r="K186" s="72"/>
      <c r="L186" s="20">
        <v>15</v>
      </c>
      <c r="M186" s="65">
        <f t="shared" si="38"/>
        <v>0</v>
      </c>
      <c r="N186" s="17" t="s">
        <v>16</v>
      </c>
      <c r="O186" s="18"/>
      <c r="P186" s="23">
        <f t="shared" si="39"/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+'16'!J190</f>
        <v>0</v>
      </c>
      <c r="F190" s="71"/>
      <c r="G190" s="46">
        <f t="shared" si="33"/>
        <v>0</v>
      </c>
      <c r="H190" s="78">
        <v>0</v>
      </c>
      <c r="I190" s="76">
        <v>0</v>
      </c>
      <c r="J190" s="46">
        <f t="shared" si="34"/>
        <v>0</v>
      </c>
      <c r="K190" s="72"/>
      <c r="L190" s="20">
        <v>80</v>
      </c>
      <c r="M190" s="65">
        <f t="shared" si="38"/>
        <v>0</v>
      </c>
      <c r="N190" s="17" t="s">
        <v>16</v>
      </c>
      <c r="O190" s="18"/>
      <c r="P190" s="23">
        <f t="shared" si="39"/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3"/>
        <v>0</v>
      </c>
      <c r="H191" s="78">
        <v>0</v>
      </c>
      <c r="I191" s="76">
        <v>0</v>
      </c>
      <c r="J191" s="46">
        <f t="shared" si="34"/>
        <v>0</v>
      </c>
      <c r="K191" s="72"/>
      <c r="L191" s="20">
        <v>35</v>
      </c>
      <c r="M191" s="65">
        <f t="shared" si="38"/>
        <v>0</v>
      </c>
      <c r="N191" s="17" t="s">
        <v>16</v>
      </c>
      <c r="O191" s="18"/>
      <c r="P191" s="23">
        <f t="shared" si="39"/>
        <v>0</v>
      </c>
      <c r="Q191" s="90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3"/>
        <v>0</v>
      </c>
      <c r="H192" s="78">
        <v>0</v>
      </c>
      <c r="I192" s="76">
        <v>0</v>
      </c>
      <c r="J192" s="46">
        <f t="shared" si="34"/>
        <v>0</v>
      </c>
      <c r="K192" s="72"/>
      <c r="L192" s="20">
        <v>35</v>
      </c>
      <c r="M192" s="65">
        <f t="shared" si="38"/>
        <v>0</v>
      </c>
      <c r="N192" s="17" t="s">
        <v>16</v>
      </c>
      <c r="O192" s="18"/>
      <c r="P192" s="23">
        <f t="shared" si="39"/>
        <v>0</v>
      </c>
      <c r="Q192" s="90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+'16'!J193</f>
        <v>6</v>
      </c>
      <c r="F193" s="71"/>
      <c r="G193" s="46">
        <f t="shared" si="33"/>
        <v>6</v>
      </c>
      <c r="H193" s="78">
        <v>0</v>
      </c>
      <c r="I193" s="76">
        <v>0</v>
      </c>
      <c r="J193" s="46">
        <f t="shared" si="34"/>
        <v>6</v>
      </c>
      <c r="K193" s="72"/>
      <c r="L193" s="20">
        <v>60</v>
      </c>
      <c r="M193" s="65">
        <f t="shared" si="38"/>
        <v>0</v>
      </c>
      <c r="N193" s="17" t="s">
        <v>16</v>
      </c>
      <c r="O193" s="18"/>
      <c r="P193" s="23">
        <f t="shared" si="39"/>
        <v>0</v>
      </c>
      <c r="Q193" s="90">
        <v>38</v>
      </c>
      <c r="R193" s="43">
        <f t="shared" si="40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+'16'!J194</f>
        <v>8</v>
      </c>
      <c r="F194" s="71"/>
      <c r="G194" s="46">
        <f t="shared" si="33"/>
        <v>8</v>
      </c>
      <c r="H194" s="78">
        <v>0</v>
      </c>
      <c r="I194" s="76">
        <v>0</v>
      </c>
      <c r="J194" s="46">
        <f t="shared" si="34"/>
        <v>8</v>
      </c>
      <c r="K194" s="72"/>
      <c r="L194" s="20">
        <v>120</v>
      </c>
      <c r="M194" s="65">
        <f t="shared" si="38"/>
        <v>0</v>
      </c>
      <c r="N194" s="17" t="s">
        <v>16</v>
      </c>
      <c r="O194" s="18"/>
      <c r="P194" s="23">
        <f t="shared" si="39"/>
        <v>0</v>
      </c>
      <c r="Q194" s="90">
        <v>73</v>
      </c>
      <c r="R194" s="43">
        <f t="shared" si="40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+'16'!J195</f>
        <v>17</v>
      </c>
      <c r="F195" s="71"/>
      <c r="G195" s="46">
        <f t="shared" si="33"/>
        <v>17</v>
      </c>
      <c r="H195" s="78">
        <v>0</v>
      </c>
      <c r="I195" s="76">
        <v>0</v>
      </c>
      <c r="J195" s="46">
        <f t="shared" si="34"/>
        <v>17</v>
      </c>
      <c r="K195" s="72"/>
      <c r="L195" s="20">
        <v>60</v>
      </c>
      <c r="M195" s="65">
        <f t="shared" si="38"/>
        <v>0</v>
      </c>
      <c r="N195" s="17" t="s">
        <v>16</v>
      </c>
      <c r="O195" s="18"/>
      <c r="P195" s="23">
        <f t="shared" si="39"/>
        <v>0</v>
      </c>
      <c r="Q195" s="90">
        <v>38</v>
      </c>
      <c r="R195" s="43">
        <f t="shared" si="40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+'16'!J196</f>
        <v>7</v>
      </c>
      <c r="F196" s="71"/>
      <c r="G196" s="46">
        <f t="shared" si="33"/>
        <v>7</v>
      </c>
      <c r="H196" s="78">
        <v>0</v>
      </c>
      <c r="I196" s="76">
        <v>0</v>
      </c>
      <c r="J196" s="46">
        <f t="shared" si="34"/>
        <v>7</v>
      </c>
      <c r="K196" s="72"/>
      <c r="L196" s="20">
        <v>120</v>
      </c>
      <c r="M196" s="65">
        <f t="shared" si="38"/>
        <v>0</v>
      </c>
      <c r="N196" s="17" t="s">
        <v>16</v>
      </c>
      <c r="O196" s="18"/>
      <c r="P196" s="23">
        <f t="shared" si="39"/>
        <v>0</v>
      </c>
      <c r="Q196" s="90">
        <v>73</v>
      </c>
      <c r="R196" s="43">
        <f t="shared" si="40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3"/>
        <v>0</v>
      </c>
      <c r="H197" s="78">
        <v>0</v>
      </c>
      <c r="I197" s="76">
        <v>0</v>
      </c>
      <c r="J197" s="46">
        <f t="shared" si="34"/>
        <v>0</v>
      </c>
      <c r="K197" s="72"/>
      <c r="L197" s="20">
        <v>50</v>
      </c>
      <c r="M197" s="65">
        <f t="shared" si="38"/>
        <v>0</v>
      </c>
      <c r="N197" s="17" t="s">
        <v>16</v>
      </c>
      <c r="O197" s="18"/>
      <c r="P197" s="23">
        <f t="shared" si="39"/>
        <v>0</v>
      </c>
      <c r="Q197" s="90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3"/>
        <v>0</v>
      </c>
      <c r="H198" s="78">
        <v>0</v>
      </c>
      <c r="I198" s="76">
        <v>0</v>
      </c>
      <c r="J198" s="46">
        <f t="shared" si="34"/>
        <v>0</v>
      </c>
      <c r="K198" s="72"/>
      <c r="L198" s="20">
        <v>150</v>
      </c>
      <c r="M198" s="65">
        <f t="shared" si="38"/>
        <v>0</v>
      </c>
      <c r="N198" s="17" t="s">
        <v>16</v>
      </c>
      <c r="O198" s="18"/>
      <c r="P198" s="23">
        <f t="shared" si="39"/>
        <v>0</v>
      </c>
      <c r="Q198" s="90">
        <v>64.38</v>
      </c>
      <c r="R198" s="43">
        <f t="shared" si="40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3"/>
        <v>0</v>
      </c>
      <c r="H199" s="78">
        <v>0</v>
      </c>
      <c r="I199" s="76">
        <v>0</v>
      </c>
      <c r="J199" s="46">
        <f t="shared" si="34"/>
        <v>0</v>
      </c>
      <c r="K199" s="72"/>
      <c r="L199" s="20">
        <v>135</v>
      </c>
      <c r="M199" s="65">
        <f t="shared" si="38"/>
        <v>0</v>
      </c>
      <c r="N199" s="17" t="s">
        <v>16</v>
      </c>
      <c r="O199" s="18"/>
      <c r="P199" s="23">
        <f t="shared" si="39"/>
        <v>0</v>
      </c>
      <c r="Q199" s="90">
        <v>105</v>
      </c>
      <c r="R199" s="43">
        <f t="shared" si="40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3"/>
        <v>0</v>
      </c>
      <c r="H200" s="78">
        <v>0</v>
      </c>
      <c r="I200" s="76">
        <v>0</v>
      </c>
      <c r="J200" s="46">
        <f t="shared" si="34"/>
        <v>0</v>
      </c>
      <c r="K200" s="72"/>
      <c r="L200" s="20">
        <v>100</v>
      </c>
      <c r="M200" s="65">
        <f t="shared" si="38"/>
        <v>0</v>
      </c>
      <c r="N200" s="17" t="s">
        <v>16</v>
      </c>
      <c r="O200" s="18"/>
      <c r="P200" s="23">
        <f t="shared" si="39"/>
        <v>0</v>
      </c>
      <c r="Q200" s="90">
        <v>73</v>
      </c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+'16'!J201</f>
        <v>7</v>
      </c>
      <c r="F201" s="71"/>
      <c r="G201" s="46">
        <f t="shared" si="33"/>
        <v>7</v>
      </c>
      <c r="H201" s="78">
        <v>0</v>
      </c>
      <c r="I201" s="76">
        <v>0</v>
      </c>
      <c r="J201" s="46">
        <f t="shared" si="34"/>
        <v>7</v>
      </c>
      <c r="K201" s="72"/>
      <c r="L201" s="20">
        <v>90</v>
      </c>
      <c r="M201" s="65">
        <f t="shared" si="38"/>
        <v>0</v>
      </c>
      <c r="N201" s="17" t="s">
        <v>16</v>
      </c>
      <c r="O201" s="18"/>
      <c r="P201" s="23">
        <f t="shared" si="39"/>
        <v>0</v>
      </c>
      <c r="Q201" s="90">
        <v>60</v>
      </c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+'16'!J202</f>
        <v>11</v>
      </c>
      <c r="F202" s="71"/>
      <c r="G202" s="46">
        <f t="shared" si="33"/>
        <v>11</v>
      </c>
      <c r="H202" s="78">
        <v>0</v>
      </c>
      <c r="I202" s="76">
        <v>0</v>
      </c>
      <c r="J202" s="46">
        <f t="shared" si="34"/>
        <v>11</v>
      </c>
      <c r="K202" s="72"/>
      <c r="L202" s="20">
        <v>90</v>
      </c>
      <c r="M202" s="65">
        <f t="shared" si="38"/>
        <v>0</v>
      </c>
      <c r="N202" s="17" t="s">
        <v>16</v>
      </c>
      <c r="O202" s="18"/>
      <c r="P202" s="23">
        <f t="shared" si="39"/>
        <v>0</v>
      </c>
      <c r="Q202" s="90">
        <v>60</v>
      </c>
      <c r="R202" s="43">
        <f t="shared" si="40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+'16'!J203</f>
        <v>12</v>
      </c>
      <c r="F203" s="71"/>
      <c r="G203" s="46">
        <f t="shared" si="33"/>
        <v>12</v>
      </c>
      <c r="H203" s="78">
        <v>0</v>
      </c>
      <c r="I203" s="76">
        <v>0</v>
      </c>
      <c r="J203" s="46">
        <f t="shared" si="34"/>
        <v>12</v>
      </c>
      <c r="K203" s="72"/>
      <c r="L203" s="20">
        <v>90</v>
      </c>
      <c r="M203" s="65">
        <f t="shared" si="38"/>
        <v>0</v>
      </c>
      <c r="N203" s="17" t="s">
        <v>16</v>
      </c>
      <c r="O203" s="18"/>
      <c r="P203" s="23">
        <f t="shared" si="39"/>
        <v>0</v>
      </c>
      <c r="Q203" s="90">
        <v>60</v>
      </c>
      <c r="R203" s="43">
        <f t="shared" si="40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3"/>
        <v>0</v>
      </c>
      <c r="H204" s="78">
        <v>0</v>
      </c>
      <c r="I204" s="76">
        <v>0</v>
      </c>
      <c r="J204" s="46">
        <f t="shared" si="34"/>
        <v>0</v>
      </c>
      <c r="K204" s="72"/>
      <c r="L204" s="20">
        <v>90</v>
      </c>
      <c r="M204" s="65">
        <f t="shared" si="38"/>
        <v>0</v>
      </c>
      <c r="N204" s="17" t="s">
        <v>16</v>
      </c>
      <c r="O204" s="18"/>
      <c r="P204" s="23">
        <f t="shared" si="39"/>
        <v>0</v>
      </c>
      <c r="Q204" s="90">
        <v>60</v>
      </c>
      <c r="R204" s="43">
        <f t="shared" si="40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+'16'!J205</f>
        <v>15</v>
      </c>
      <c r="F205" s="71"/>
      <c r="G205" s="46">
        <f t="shared" si="33"/>
        <v>15</v>
      </c>
      <c r="H205" s="78">
        <v>0</v>
      </c>
      <c r="I205" s="76">
        <v>0</v>
      </c>
      <c r="J205" s="46">
        <f t="shared" si="34"/>
        <v>15</v>
      </c>
      <c r="K205" s="72"/>
      <c r="L205" s="20">
        <v>55</v>
      </c>
      <c r="M205" s="65">
        <f t="shared" si="38"/>
        <v>0</v>
      </c>
      <c r="N205" s="17" t="s">
        <v>16</v>
      </c>
      <c r="O205" s="18"/>
      <c r="P205" s="23">
        <f t="shared" si="39"/>
        <v>0</v>
      </c>
      <c r="Q205" s="90">
        <v>40</v>
      </c>
      <c r="R205" s="43">
        <f t="shared" si="40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3"/>
        <v>0</v>
      </c>
      <c r="H206" s="78">
        <v>0</v>
      </c>
      <c r="I206" s="76">
        <v>0</v>
      </c>
      <c r="J206" s="46">
        <f t="shared" si="34"/>
        <v>0</v>
      </c>
      <c r="K206" s="72"/>
      <c r="L206" s="20">
        <v>85</v>
      </c>
      <c r="M206" s="65">
        <f t="shared" si="38"/>
        <v>0</v>
      </c>
      <c r="N206" s="17" t="s">
        <v>16</v>
      </c>
      <c r="O206" s="18"/>
      <c r="P206" s="23">
        <f t="shared" si="39"/>
        <v>0</v>
      </c>
      <c r="Q206" s="90">
        <v>60</v>
      </c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3"/>
        <v>0</v>
      </c>
      <c r="H208" s="78">
        <v>0</v>
      </c>
      <c r="I208" s="76">
        <v>0</v>
      </c>
      <c r="J208" s="46">
        <f t="shared" si="34"/>
        <v>0</v>
      </c>
      <c r="K208" s="72"/>
      <c r="L208" s="20">
        <v>50</v>
      </c>
      <c r="M208" s="65">
        <f t="shared" si="38"/>
        <v>0</v>
      </c>
      <c r="N208" s="17" t="s">
        <v>16</v>
      </c>
      <c r="O208" s="18"/>
      <c r="P208" s="23">
        <f t="shared" si="39"/>
        <v>0</v>
      </c>
      <c r="Q208" s="90">
        <v>33</v>
      </c>
      <c r="R208" s="43">
        <f t="shared" si="40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3"/>
        <v>0</v>
      </c>
      <c r="H209" s="78">
        <v>0</v>
      </c>
      <c r="I209" s="76">
        <v>0</v>
      </c>
      <c r="J209" s="46">
        <f t="shared" si="34"/>
        <v>0</v>
      </c>
      <c r="K209" s="72"/>
      <c r="L209" s="20">
        <v>120</v>
      </c>
      <c r="M209" s="65">
        <f t="shared" si="38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40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3"/>
        <v>0</v>
      </c>
      <c r="H210" s="78">
        <v>0</v>
      </c>
      <c r="I210" s="76">
        <v>0</v>
      </c>
      <c r="J210" s="46">
        <f t="shared" si="3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3"/>
        <v>0</v>
      </c>
      <c r="H211" s="78">
        <v>0</v>
      </c>
      <c r="I211" s="76">
        <v>0</v>
      </c>
      <c r="J211" s="46">
        <f t="shared" si="34"/>
        <v>0</v>
      </c>
      <c r="K211" s="72"/>
      <c r="L211" s="20">
        <v>25</v>
      </c>
      <c r="M211" s="65">
        <f t="shared" si="38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3"/>
        <v>0</v>
      </c>
      <c r="H212" s="78">
        <v>0</v>
      </c>
      <c r="I212" s="76">
        <v>0</v>
      </c>
      <c r="J212" s="46">
        <f t="shared" si="34"/>
        <v>0</v>
      </c>
      <c r="K212" s="72"/>
      <c r="L212" s="20">
        <v>25</v>
      </c>
      <c r="M212" s="65">
        <f t="shared" si="38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3"/>
        <v>0</v>
      </c>
      <c r="H213" s="78">
        <v>0</v>
      </c>
      <c r="I213" s="76">
        <v>0</v>
      </c>
      <c r="J213" s="46">
        <f t="shared" si="34"/>
        <v>0</v>
      </c>
      <c r="K213" s="72"/>
      <c r="L213" s="20">
        <v>25</v>
      </c>
      <c r="M213" s="65">
        <f t="shared" si="38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3"/>
        <v>0</v>
      </c>
      <c r="H214" s="78">
        <v>0</v>
      </c>
      <c r="I214" s="76">
        <v>0</v>
      </c>
      <c r="J214" s="46">
        <f t="shared" si="3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3"/>
        <v>0</v>
      </c>
      <c r="H215" s="78">
        <v>0</v>
      </c>
      <c r="I215" s="76">
        <v>0</v>
      </c>
      <c r="J215" s="46">
        <f t="shared" si="3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3"/>
        <v>0</v>
      </c>
      <c r="H216" s="78">
        <v>0</v>
      </c>
      <c r="I216" s="76">
        <v>0</v>
      </c>
      <c r="J216" s="46">
        <f t="shared" si="34"/>
        <v>0</v>
      </c>
      <c r="K216" s="72"/>
      <c r="L216" s="20">
        <v>10</v>
      </c>
      <c r="M216" s="65">
        <f t="shared" si="38"/>
        <v>0</v>
      </c>
      <c r="N216" s="17" t="s">
        <v>16</v>
      </c>
      <c r="O216" s="18"/>
      <c r="P216" s="23">
        <f t="shared" si="39"/>
        <v>0</v>
      </c>
      <c r="Q216" s="90">
        <v>9</v>
      </c>
      <c r="R216" s="43">
        <f t="shared" si="40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3"/>
        <v>0</v>
      </c>
      <c r="H217" s="78">
        <v>0</v>
      </c>
      <c r="I217" s="76">
        <v>0</v>
      </c>
      <c r="J217" s="46">
        <f t="shared" si="34"/>
        <v>0</v>
      </c>
      <c r="K217" s="72"/>
      <c r="L217" s="20">
        <v>10</v>
      </c>
      <c r="M217" s="65">
        <f t="shared" si="38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3"/>
        <v>0</v>
      </c>
      <c r="H218" s="78">
        <v>0</v>
      </c>
      <c r="I218" s="76">
        <v>0</v>
      </c>
      <c r="J218" s="46">
        <f t="shared" si="34"/>
        <v>0</v>
      </c>
      <c r="K218" s="72"/>
      <c r="L218" s="20">
        <v>20</v>
      </c>
      <c r="M218" s="65">
        <f t="shared" si="38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3"/>
        <v>0</v>
      </c>
      <c r="H219" s="78">
        <v>0</v>
      </c>
      <c r="I219" s="76">
        <v>0</v>
      </c>
      <c r="J219" s="46">
        <f t="shared" si="34"/>
        <v>0</v>
      </c>
      <c r="K219" s="72"/>
      <c r="L219" s="20">
        <v>800</v>
      </c>
      <c r="M219" s="65">
        <f t="shared" si="38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3"/>
        <v>0</v>
      </c>
      <c r="H220" s="78">
        <v>0</v>
      </c>
      <c r="I220" s="76">
        <v>0</v>
      </c>
      <c r="J220" s="46">
        <f t="shared" si="34"/>
        <v>0</v>
      </c>
      <c r="K220" s="72"/>
      <c r="L220" s="20">
        <v>150</v>
      </c>
      <c r="M220" s="65">
        <f t="shared" si="38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40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3"/>
        <v>0</v>
      </c>
      <c r="H221" s="78">
        <v>0</v>
      </c>
      <c r="I221" s="76">
        <v>0</v>
      </c>
      <c r="J221" s="46">
        <f t="shared" si="34"/>
        <v>0</v>
      </c>
      <c r="K221" s="72"/>
      <c r="L221" s="20">
        <v>200</v>
      </c>
      <c r="M221" s="65">
        <f t="shared" si="38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4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3"/>
        <v>0</v>
      </c>
      <c r="H222" s="78">
        <v>0</v>
      </c>
      <c r="I222" s="76">
        <v>0</v>
      </c>
      <c r="J222" s="46">
        <f t="shared" si="34"/>
        <v>0</v>
      </c>
      <c r="K222" s="72"/>
      <c r="L222" s="20">
        <v>250</v>
      </c>
      <c r="M222" s="65">
        <f t="shared" si="38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3"/>
        <v>0</v>
      </c>
      <c r="H223" s="78">
        <v>0</v>
      </c>
      <c r="I223" s="76">
        <v>0</v>
      </c>
      <c r="J223" s="46">
        <f t="shared" si="34"/>
        <v>0</v>
      </c>
      <c r="K223" s="72"/>
      <c r="L223" s="20">
        <v>50</v>
      </c>
      <c r="M223" s="65">
        <f t="shared" si="38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3"/>
        <v>0</v>
      </c>
      <c r="H224" s="78">
        <v>0</v>
      </c>
      <c r="I224" s="76">
        <v>0</v>
      </c>
      <c r="J224" s="46">
        <f t="shared" si="34"/>
        <v>0</v>
      </c>
      <c r="K224" s="72"/>
      <c r="L224" s="20">
        <v>0</v>
      </c>
      <c r="M224" s="65">
        <f t="shared" si="38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3"/>
        <v>0</v>
      </c>
      <c r="H225" s="78">
        <v>0</v>
      </c>
      <c r="I225" s="76">
        <v>0</v>
      </c>
      <c r="J225" s="46">
        <f t="shared" si="34"/>
        <v>0</v>
      </c>
      <c r="K225" s="72"/>
      <c r="L225" s="20">
        <v>45</v>
      </c>
      <c r="M225" s="65">
        <f t="shared" si="38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40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3"/>
        <v>0</v>
      </c>
      <c r="H226" s="78">
        <v>0</v>
      </c>
      <c r="I226" s="76">
        <v>0</v>
      </c>
      <c r="J226" s="46">
        <f t="shared" si="34"/>
        <v>0</v>
      </c>
      <c r="K226" s="72"/>
      <c r="L226" s="20">
        <v>35</v>
      </c>
      <c r="M226" s="65">
        <f t="shared" si="38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40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3"/>
        <v>0</v>
      </c>
      <c r="H227" s="78">
        <v>0</v>
      </c>
      <c r="I227" s="76">
        <v>0</v>
      </c>
      <c r="J227" s="46">
        <f t="shared" si="34"/>
        <v>0</v>
      </c>
      <c r="K227" s="72"/>
      <c r="L227" s="20">
        <v>25</v>
      </c>
      <c r="M227" s="65">
        <f t="shared" si="38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4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3"/>
        <v>0</v>
      </c>
      <c r="H228" s="78">
        <v>0</v>
      </c>
      <c r="I228" s="76">
        <v>0</v>
      </c>
      <c r="J228" s="46">
        <f t="shared" si="3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3"/>
        <v>0</v>
      </c>
      <c r="H229" s="78">
        <v>0</v>
      </c>
      <c r="I229" s="76">
        <v>0</v>
      </c>
      <c r="J229" s="46">
        <f t="shared" si="34"/>
        <v>0</v>
      </c>
      <c r="K229" s="72"/>
      <c r="L229" s="20">
        <v>60</v>
      </c>
      <c r="M229" s="65">
        <f t="shared" si="38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4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3"/>
        <v>0</v>
      </c>
      <c r="H230" s="78">
        <v>0</v>
      </c>
      <c r="I230" s="76">
        <v>0</v>
      </c>
      <c r="J230" s="46">
        <f t="shared" si="34"/>
        <v>0</v>
      </c>
      <c r="K230" s="72"/>
      <c r="L230" s="20">
        <v>250</v>
      </c>
      <c r="M230" s="65">
        <f t="shared" si="38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4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4">E231+F231</f>
        <v>0</v>
      </c>
      <c r="H231" s="78">
        <v>0</v>
      </c>
      <c r="I231" s="76">
        <v>0</v>
      </c>
      <c r="J231" s="46">
        <f t="shared" ref="J231:J258" si="45">+G231-H231-K231-I231</f>
        <v>0</v>
      </c>
      <c r="K231" s="72"/>
      <c r="L231" s="20">
        <v>100</v>
      </c>
      <c r="M231" s="65">
        <f t="shared" si="38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4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4"/>
        <v>0</v>
      </c>
      <c r="H232" s="78">
        <v>0</v>
      </c>
      <c r="I232" s="76">
        <v>0</v>
      </c>
      <c r="J232" s="46">
        <f t="shared" si="45"/>
        <v>0</v>
      </c>
      <c r="K232" s="72"/>
      <c r="L232" s="20">
        <v>350</v>
      </c>
      <c r="M232" s="65">
        <f t="shared" si="38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4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4"/>
        <v>0</v>
      </c>
      <c r="H233" s="78">
        <v>0</v>
      </c>
      <c r="I233" s="76">
        <v>0</v>
      </c>
      <c r="J233" s="46">
        <f t="shared" si="45"/>
        <v>0</v>
      </c>
      <c r="K233" s="72"/>
      <c r="L233" s="20">
        <v>60</v>
      </c>
      <c r="M233" s="65">
        <f t="shared" si="38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4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4"/>
        <v>0</v>
      </c>
      <c r="H234" s="78">
        <v>0</v>
      </c>
      <c r="I234" s="76">
        <v>0</v>
      </c>
      <c r="J234" s="46">
        <f t="shared" si="45"/>
        <v>0</v>
      </c>
      <c r="K234" s="72"/>
      <c r="L234" s="20">
        <v>50</v>
      </c>
      <c r="M234" s="65">
        <f t="shared" si="38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4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6">E235+F235</f>
        <v>0</v>
      </c>
      <c r="H235" s="78">
        <v>0</v>
      </c>
      <c r="I235" s="76">
        <v>0</v>
      </c>
      <c r="J235" s="46">
        <f t="shared" ref="J235:J257" si="47">+G235-H235-K235-I235</f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0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0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0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0"/>
      <c r="R238" s="43">
        <f t="shared" si="5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0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0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0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+'16'!J242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0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+'16'!J243</f>
        <v>0</v>
      </c>
      <c r="F243" s="71"/>
      <c r="G243" s="46">
        <f t="shared" si="46"/>
        <v>0</v>
      </c>
      <c r="H243" s="78">
        <v>0</v>
      </c>
      <c r="I243" s="76">
        <v>0</v>
      </c>
      <c r="J243" s="46">
        <f t="shared" si="47"/>
        <v>0</v>
      </c>
      <c r="K243" s="72"/>
      <c r="L243" s="20">
        <v>39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+'16'!J244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+'16'!J245</f>
        <v>2</v>
      </c>
      <c r="F245" s="71"/>
      <c r="G245" s="46">
        <f t="shared" si="46"/>
        <v>2</v>
      </c>
      <c r="H245" s="78">
        <v>0</v>
      </c>
      <c r="I245" s="76">
        <v>0</v>
      </c>
      <c r="J245" s="46">
        <f t="shared" si="47"/>
        <v>1</v>
      </c>
      <c r="K245" s="72">
        <v>1</v>
      </c>
      <c r="L245" s="20">
        <v>40</v>
      </c>
      <c r="M245" s="65">
        <f t="shared" si="51"/>
        <v>40</v>
      </c>
      <c r="N245" s="17" t="s">
        <v>16</v>
      </c>
      <c r="O245" s="18"/>
      <c r="P245" s="121">
        <f t="shared" si="52"/>
        <v>40</v>
      </c>
      <c r="Q245" s="90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+'16'!J246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+'16'!J247</f>
        <v>0</v>
      </c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/>
      <c r="R247" s="43">
        <f t="shared" si="5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+'16'!J248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>
        <v>50</v>
      </c>
      <c r="M248" s="65">
        <f t="shared" si="38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40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+'16'!J249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8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40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+'16'!J250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>
        <v>35</v>
      </c>
      <c r="M250" s="65">
        <f t="shared" si="38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40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8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40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8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40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6"/>
        <v>0</v>
      </c>
      <c r="H253" s="78">
        <v>0</v>
      </c>
      <c r="I253" s="76">
        <v>0</v>
      </c>
      <c r="J253" s="46">
        <f t="shared" si="47"/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8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4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8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4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8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40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6"/>
        <v>0</v>
      </c>
      <c r="H257" s="78">
        <v>0</v>
      </c>
      <c r="I257" s="76">
        <v>0</v>
      </c>
      <c r="J257" s="46">
        <f t="shared" si="47"/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8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40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1136.5299999999997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3210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755</v>
      </c>
      <c r="O264" s="2">
        <v>140</v>
      </c>
      <c r="P264" s="2">
        <v>110</v>
      </c>
      <c r="Q264" s="88">
        <v>100</v>
      </c>
      <c r="R264" s="2">
        <v>150</v>
      </c>
      <c r="S264" s="2">
        <v>55</v>
      </c>
      <c r="T264" s="2">
        <v>150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509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1946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1946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+'17'!J6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20</v>
      </c>
      <c r="P6" s="121">
        <f t="shared" ref="P6:P80" si="3">SUM(M6-O6)</f>
        <v>180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1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1448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0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130</v>
      </c>
      <c r="P35" s="121">
        <f t="shared" si="3"/>
        <v>520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1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1448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5"/>
        <v>1</v>
      </c>
      <c r="H56" s="78">
        <v>1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1448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+'17'!J57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+'17'!J58</f>
        <v>3</v>
      </c>
      <c r="F58" s="71"/>
      <c r="G58" s="46">
        <f t="shared" si="5"/>
        <v>3</v>
      </c>
      <c r="H58" s="78">
        <v>2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+'17'!J59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1">
        <f t="shared" si="3"/>
        <v>170</v>
      </c>
      <c r="Q59" s="119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+'17'!J112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+'17'!J115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30</v>
      </c>
      <c r="P163" s="121">
        <f t="shared" si="8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1">
        <f>SUM(M175-O175)</f>
        <v>50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+'17'!J185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+'17'!J193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+'17'!J194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+'17'!J195</f>
        <v>17</v>
      </c>
      <c r="F195" s="71"/>
      <c r="G195" s="46">
        <f t="shared" si="30"/>
        <v>17</v>
      </c>
      <c r="H195" s="78">
        <v>0</v>
      </c>
      <c r="I195" s="76">
        <v>0</v>
      </c>
      <c r="J195" s="46">
        <f t="shared" si="31"/>
        <v>17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+'17'!J196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+'17'!J201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+'17'!J202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+'17'!J203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+'17'!J205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+'17'!J245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0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871.43000000000006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340</v>
      </c>
      <c r="P264" s="2">
        <v>170</v>
      </c>
      <c r="Q264" s="88">
        <v>60</v>
      </c>
      <c r="R264" s="2">
        <v>130</v>
      </c>
      <c r="S264" s="2">
        <v>80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I271" sqref="I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+'18'!J5</f>
        <v>9</v>
      </c>
      <c r="F5" s="71">
        <v>2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68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+'18'!J6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69" si="2">+L6*K6</f>
        <v>300</v>
      </c>
      <c r="N6" s="17" t="s">
        <v>16</v>
      </c>
      <c r="O6" s="18">
        <v>100</v>
      </c>
      <c r="P6" s="121">
        <f t="shared" ref="P6:P80" si="3">SUM(M6-O6)</f>
        <v>200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+'18'!J18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1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21">
        <f t="shared" si="3"/>
        <v>400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+'18'!J53</f>
        <v>1</v>
      </c>
      <c r="F53" s="71">
        <v>3</v>
      </c>
      <c r="G53" s="46">
        <f t="shared" si="5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+'18'!J55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+'18'!J56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1"/>
        <v>0</v>
      </c>
      <c r="K56" s="72">
        <v>1</v>
      </c>
      <c r="L56" s="15">
        <v>120</v>
      </c>
      <c r="M56" s="65">
        <f t="shared" si="2"/>
        <v>120</v>
      </c>
      <c r="N56" s="17" t="s">
        <v>16</v>
      </c>
      <c r="O56" s="18"/>
      <c r="P56" s="121">
        <f>SUM(M56-O56)</f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+'18'!J57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1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+'18'!J62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7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+'18'!J80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+'18'!J99</f>
        <v>3</v>
      </c>
      <c r="F99" s="71"/>
      <c r="G99" s="46">
        <f t="shared" si="18"/>
        <v>3</v>
      </c>
      <c r="H99" s="78">
        <v>0</v>
      </c>
      <c r="I99" s="76">
        <v>0</v>
      </c>
      <c r="J99" s="46">
        <f t="shared" si="6"/>
        <v>2</v>
      </c>
      <c r="K99" s="72">
        <v>1</v>
      </c>
      <c r="L99" s="20">
        <v>45</v>
      </c>
      <c r="M99" s="65">
        <f t="shared" si="7"/>
        <v>45</v>
      </c>
      <c r="N99" s="17" t="s">
        <v>16</v>
      </c>
      <c r="O99" s="18">
        <v>23</v>
      </c>
      <c r="P99" s="121">
        <f t="shared" ref="P99:P105" si="19">SUM(M99-O99)</f>
        <v>22</v>
      </c>
      <c r="Q99" s="118">
        <v>20.350000000000001</v>
      </c>
      <c r="R99" s="43">
        <f t="shared" ref="R99:R105" si="20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+'18'!J112</f>
        <v>16</v>
      </c>
      <c r="F112" s="71"/>
      <c r="G112" s="46">
        <f t="shared" si="18"/>
        <v>16</v>
      </c>
      <c r="H112" s="78">
        <v>0</v>
      </c>
      <c r="I112" s="76">
        <v>0</v>
      </c>
      <c r="J112" s="46">
        <f t="shared" si="6"/>
        <v>14</v>
      </c>
      <c r="K112" s="72">
        <v>2</v>
      </c>
      <c r="L112" s="20">
        <v>100</v>
      </c>
      <c r="M112" s="65">
        <f t="shared" si="7"/>
        <v>200</v>
      </c>
      <c r="N112" s="17" t="s">
        <v>16</v>
      </c>
      <c r="O112" s="18">
        <v>100</v>
      </c>
      <c r="P112" s="121">
        <f>SUM(M112-O112)</f>
        <v>100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+'18'!J113</f>
        <v>8</v>
      </c>
      <c r="F113" s="71"/>
      <c r="G113" s="46">
        <f t="shared" si="18"/>
        <v>8</v>
      </c>
      <c r="H113" s="78">
        <v>0</v>
      </c>
      <c r="I113" s="76">
        <v>0</v>
      </c>
      <c r="J113" s="46">
        <f t="shared" si="6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+'18'!J115</f>
        <v>21</v>
      </c>
      <c r="F115" s="71"/>
      <c r="G115" s="46">
        <f t="shared" si="18"/>
        <v>21</v>
      </c>
      <c r="H115" s="78">
        <v>0</v>
      </c>
      <c r="I115" s="76">
        <v>0</v>
      </c>
      <c r="J115" s="46">
        <f t="shared" si="6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+'18'!J116</f>
        <v>13</v>
      </c>
      <c r="F116" s="71"/>
      <c r="G116" s="46">
        <f t="shared" si="18"/>
        <v>13</v>
      </c>
      <c r="H116" s="78">
        <v>0</v>
      </c>
      <c r="I116" s="76">
        <v>0</v>
      </c>
      <c r="J116" s="46">
        <f t="shared" si="6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+'18'!J117</f>
        <v>10</v>
      </c>
      <c r="F117" s="71"/>
      <c r="G117" s="46">
        <f t="shared" si="18"/>
        <v>10</v>
      </c>
      <c r="H117" s="78">
        <v>0</v>
      </c>
      <c r="I117" s="76">
        <v>0</v>
      </c>
      <c r="J117" s="46">
        <f t="shared" si="6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+'18'!J125</f>
        <v>2</v>
      </c>
      <c r="F125" s="71"/>
      <c r="G125" s="46">
        <f t="shared" si="18"/>
        <v>2</v>
      </c>
      <c r="H125" s="78">
        <v>0</v>
      </c>
      <c r="I125" s="76">
        <v>0</v>
      </c>
      <c r="J125" s="46">
        <f t="shared" si="6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+'18'!J131</f>
        <v>1</v>
      </c>
      <c r="F131" s="71"/>
      <c r="G131" s="46">
        <f t="shared" si="18"/>
        <v>1</v>
      </c>
      <c r="H131" s="78">
        <v>0</v>
      </c>
      <c r="I131" s="76">
        <v>0</v>
      </c>
      <c r="J131" s="46">
        <f t="shared" si="6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+'18'!J154</f>
        <v>3</v>
      </c>
      <c r="F154" s="71"/>
      <c r="G154" s="46">
        <f t="shared" si="18"/>
        <v>3</v>
      </c>
      <c r="H154" s="78">
        <v>0</v>
      </c>
      <c r="I154" s="76">
        <v>0</v>
      </c>
      <c r="J154" s="46">
        <f t="shared" si="22"/>
        <v>3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2</v>
      </c>
      <c r="F163" s="71"/>
      <c r="G163" s="46">
        <f t="shared" si="24"/>
        <v>2</v>
      </c>
      <c r="H163" s="78">
        <v>0</v>
      </c>
      <c r="I163" s="76">
        <v>0</v>
      </c>
      <c r="J163" s="46">
        <f t="shared" si="22"/>
        <v>2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+'18'!J175</f>
        <v>3</v>
      </c>
      <c r="F175" s="71">
        <v>5</v>
      </c>
      <c r="G175" s="46">
        <f t="shared" si="24"/>
        <v>8</v>
      </c>
      <c r="H175" s="78">
        <v>0</v>
      </c>
      <c r="I175" s="76">
        <v>0</v>
      </c>
      <c r="J175" s="46">
        <f t="shared" si="22"/>
        <v>6</v>
      </c>
      <c r="K175" s="72">
        <v>2</v>
      </c>
      <c r="L175" s="15">
        <v>50</v>
      </c>
      <c r="M175" s="65">
        <f t="shared" si="23"/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7</v>
      </c>
      <c r="F178" s="71"/>
      <c r="G178" s="46">
        <f t="shared" si="24"/>
        <v>7</v>
      </c>
      <c r="H178" s="78">
        <v>0</v>
      </c>
      <c r="I178" s="76">
        <v>0</v>
      </c>
      <c r="J178" s="46">
        <f t="shared" si="22"/>
        <v>7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+'18'!J180</f>
        <v>0</v>
      </c>
      <c r="F180" s="71">
        <v>2</v>
      </c>
      <c r="G180" s="46">
        <f t="shared" si="24"/>
        <v>2</v>
      </c>
      <c r="H180" s="78">
        <v>0</v>
      </c>
      <c r="I180" s="76">
        <v>0</v>
      </c>
      <c r="J180" s="46">
        <f t="shared" si="22"/>
        <v>2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+'18'!J185</f>
        <v>3</v>
      </c>
      <c r="F185" s="71"/>
      <c r="G185" s="46">
        <f t="shared" si="24"/>
        <v>3</v>
      </c>
      <c r="H185" s="78">
        <v>0</v>
      </c>
      <c r="I185" s="76">
        <v>0</v>
      </c>
      <c r="J185" s="46">
        <f t="shared" si="22"/>
        <v>3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+'18'!J193</f>
        <v>5</v>
      </c>
      <c r="F193" s="71"/>
      <c r="G193" s="46">
        <f t="shared" si="24"/>
        <v>5</v>
      </c>
      <c r="H193" s="78">
        <v>0</v>
      </c>
      <c r="I193" s="76">
        <v>0</v>
      </c>
      <c r="J193" s="46">
        <f t="shared" si="22"/>
        <v>5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24"/>
        <v>7</v>
      </c>
      <c r="H194" s="78">
        <v>0</v>
      </c>
      <c r="I194" s="76">
        <v>0</v>
      </c>
      <c r="J194" s="46">
        <f t="shared" si="22"/>
        <v>7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+'18'!J195</f>
        <v>17</v>
      </c>
      <c r="F195" s="71"/>
      <c r="G195" s="46">
        <f t="shared" si="24"/>
        <v>17</v>
      </c>
      <c r="H195" s="78">
        <v>0</v>
      </c>
      <c r="I195" s="76">
        <v>0</v>
      </c>
      <c r="J195" s="46">
        <f t="shared" si="22"/>
        <v>15</v>
      </c>
      <c r="K195" s="72">
        <v>2</v>
      </c>
      <c r="L195" s="20">
        <v>60</v>
      </c>
      <c r="M195" s="65">
        <f t="shared" si="23"/>
        <v>120</v>
      </c>
      <c r="N195" s="17" t="s">
        <v>16</v>
      </c>
      <c r="O195" s="18"/>
      <c r="P195" s="121">
        <f t="shared" si="26"/>
        <v>120</v>
      </c>
      <c r="Q195" s="90">
        <v>38</v>
      </c>
      <c r="R195" s="43">
        <f t="shared" si="27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+'18'!J196</f>
        <v>7</v>
      </c>
      <c r="F196" s="71"/>
      <c r="G196" s="46">
        <f t="shared" si="24"/>
        <v>7</v>
      </c>
      <c r="H196" s="78">
        <v>0</v>
      </c>
      <c r="I196" s="76">
        <v>0</v>
      </c>
      <c r="J196" s="46">
        <f t="shared" si="22"/>
        <v>6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+'18'!J201</f>
        <v>7</v>
      </c>
      <c r="F201" s="71"/>
      <c r="G201" s="46">
        <f t="shared" si="24"/>
        <v>7</v>
      </c>
      <c r="H201" s="78">
        <v>0</v>
      </c>
      <c r="I201" s="76">
        <v>0</v>
      </c>
      <c r="J201" s="46">
        <f t="shared" si="30"/>
        <v>7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+'18'!J202</f>
        <v>11</v>
      </c>
      <c r="F202" s="71"/>
      <c r="G202" s="46">
        <f t="shared" si="24"/>
        <v>11</v>
      </c>
      <c r="H202" s="78">
        <v>0</v>
      </c>
      <c r="I202" s="76">
        <v>0</v>
      </c>
      <c r="J202" s="46">
        <f t="shared" si="30"/>
        <v>11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+'18'!J203</f>
        <v>12</v>
      </c>
      <c r="F203" s="71"/>
      <c r="G203" s="46">
        <f t="shared" si="24"/>
        <v>12</v>
      </c>
      <c r="H203" s="78">
        <v>0</v>
      </c>
      <c r="I203" s="76">
        <v>0</v>
      </c>
      <c r="J203" s="46">
        <f t="shared" si="30"/>
        <v>12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+'18'!J205</f>
        <v>15</v>
      </c>
      <c r="F205" s="71"/>
      <c r="G205" s="46">
        <f t="shared" si="24"/>
        <v>15</v>
      </c>
      <c r="H205" s="78">
        <v>0</v>
      </c>
      <c r="I205" s="76">
        <v>0</v>
      </c>
      <c r="J205" s="46">
        <f t="shared" si="30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1">SUM(M257-O257)</f>
        <v>0</v>
      </c>
      <c r="Q257" s="90"/>
      <c r="R257" s="43">
        <f t="shared" ref="R257" si="4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3">E259+F259</f>
        <v>0</v>
      </c>
      <c r="H259" s="78">
        <v>0</v>
      </c>
      <c r="I259" s="76">
        <v>0</v>
      </c>
      <c r="J259" s="46">
        <f t="shared" ref="J259" si="44">+G259-H259-K259-I259</f>
        <v>0</v>
      </c>
      <c r="K259" s="72"/>
      <c r="L259" s="20"/>
      <c r="M259" s="65">
        <f t="shared" ref="M259" si="45">+L259*K259</f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905.6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880</v>
      </c>
      <c r="O264" s="2">
        <v>200</v>
      </c>
      <c r="P264" s="2">
        <v>150</v>
      </c>
      <c r="Q264" s="88">
        <v>100</v>
      </c>
      <c r="R264" s="2">
        <v>170</v>
      </c>
      <c r="S264" s="2">
        <v>150</v>
      </c>
      <c r="T264" s="2">
        <v>110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398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1047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1047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+'19'!J6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59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1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1448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1">
        <f t="shared" si="3"/>
        <v>170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+'19'!J57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7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+'19'!J66</f>
        <v>1</v>
      </c>
      <c r="F66" s="71"/>
      <c r="G66" s="46">
        <f t="shared" si="5"/>
        <v>1</v>
      </c>
      <c r="H66" s="78">
        <v>1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1448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+'19'!J99</f>
        <v>2</v>
      </c>
      <c r="F99" s="71"/>
      <c r="G99" s="46">
        <f t="shared" si="24"/>
        <v>2</v>
      </c>
      <c r="H99" s="78">
        <v>0</v>
      </c>
      <c r="I99" s="76">
        <v>0</v>
      </c>
      <c r="J99" s="46">
        <f t="shared" si="25"/>
        <v>0</v>
      </c>
      <c r="K99" s="72">
        <v>2</v>
      </c>
      <c r="L99" s="20">
        <v>45</v>
      </c>
      <c r="M99" s="65">
        <f t="shared" ref="M99:M105" si="26">+L99*K99</f>
        <v>90</v>
      </c>
      <c r="N99" s="17" t="s">
        <v>16</v>
      </c>
      <c r="O99" s="18">
        <v>45</v>
      </c>
      <c r="P99" s="121">
        <f t="shared" si="9"/>
        <v>45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+'19'!J112</f>
        <v>14</v>
      </c>
      <c r="F112" s="71"/>
      <c r="G112" s="46">
        <f t="shared" si="24"/>
        <v>14</v>
      </c>
      <c r="H112" s="78">
        <v>0</v>
      </c>
      <c r="I112" s="76">
        <v>0</v>
      </c>
      <c r="J112" s="46">
        <f t="shared" si="25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+'19'!J113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+'19'!J115</f>
        <v>19</v>
      </c>
      <c r="F115" s="71"/>
      <c r="G115" s="46">
        <f t="shared" si="24"/>
        <v>19</v>
      </c>
      <c r="H115" s="78">
        <v>0</v>
      </c>
      <c r="I115" s="76">
        <v>0</v>
      </c>
      <c r="J115" s="46">
        <f t="shared" si="25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+'19'!J116</f>
        <v>13</v>
      </c>
      <c r="F116" s="71"/>
      <c r="G116" s="46">
        <f t="shared" si="24"/>
        <v>13</v>
      </c>
      <c r="H116" s="78">
        <v>0</v>
      </c>
      <c r="I116" s="76">
        <v>0</v>
      </c>
      <c r="J116" s="46">
        <f t="shared" si="25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+'19'!J117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+'19'!J125</f>
        <v>2</v>
      </c>
      <c r="F125" s="71"/>
      <c r="G125" s="46">
        <f t="shared" si="24"/>
        <v>2</v>
      </c>
      <c r="H125" s="78">
        <v>0</v>
      </c>
      <c r="I125" s="76">
        <v>0</v>
      </c>
      <c r="J125" s="46">
        <f t="shared" si="25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4"/>
        <v>4</v>
      </c>
      <c r="H133" s="78">
        <v>0</v>
      </c>
      <c r="I133" s="76">
        <v>0</v>
      </c>
      <c r="J133" s="46">
        <f t="shared" si="25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+'19'!J154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60</v>
      </c>
      <c r="P163" s="121">
        <f t="shared" si="9"/>
        <v>20</v>
      </c>
      <c r="Q163" s="119">
        <v>12.14</v>
      </c>
      <c r="R163" s="43">
        <f t="shared" si="10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1447</v>
      </c>
      <c r="O175" s="18">
        <v>50</v>
      </c>
      <c r="P175" s="23">
        <f>SUM(M175-O175)</f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+'19'!J180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+'19'!J185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+'19'!J193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+'19'!J194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+'19'!J195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+'19'!J196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+'19'!J201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+'19'!J202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+'19'!J203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+'19'!J205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574.66999999999996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+'20'!J5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+'20'!J11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+'20'!J18</f>
        <v>5</v>
      </c>
      <c r="F18" s="71">
        <v>3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+'20'!J22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</v>
      </c>
      <c r="F24" s="71">
        <v>3</v>
      </c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+'20'!J31</f>
        <v>2</v>
      </c>
      <c r="F31" s="71">
        <v>3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+'20'!J39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1447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+'20'!J48</f>
        <v>1</v>
      </c>
      <c r="F48" s="71">
        <v>3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+'20'!J53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+'20'!J57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1">
        <f t="shared" si="3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+'20'!J77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+'20'!J81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+'20'!J112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+'20'!J131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+'20'!J185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+'20'!J195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+'20'!J196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+'20'!J201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+'20'!J202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+'20'!J203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+'20'!J205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606.39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310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1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25</v>
      </c>
      <c r="P7" s="121">
        <f t="shared" si="3"/>
        <v>25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1">
        <f t="shared" si="3"/>
        <v>400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1448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25</v>
      </c>
      <c r="P46" s="121">
        <f t="shared" si="3"/>
        <v>125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1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1448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+'21'!J99</f>
        <v>0</v>
      </c>
      <c r="F99" s="71">
        <v>1</v>
      </c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23</v>
      </c>
      <c r="P99" s="121">
        <f t="shared" ref="P99:P105" si="26">SUM(M99-O99)</f>
        <v>22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13</v>
      </c>
      <c r="P154" s="121">
        <f>SUM(M154-O154)</f>
        <v>12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+'21'!J195</f>
        <v>14</v>
      </c>
      <c r="F195" s="71"/>
      <c r="G195" s="46">
        <f t="shared" si="30"/>
        <v>14</v>
      </c>
      <c r="H195" s="78">
        <v>0</v>
      </c>
      <c r="I195" s="76">
        <v>0</v>
      </c>
      <c r="J195" s="46">
        <f t="shared" si="31"/>
        <v>12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+'21'!J201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+'21'!J202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+'21'!J203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+'21'!J205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937.32999999999993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2520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1430</v>
      </c>
      <c r="O264" s="2">
        <v>50</v>
      </c>
      <c r="P264" s="2">
        <v>150</v>
      </c>
      <c r="Q264" s="2">
        <v>250</v>
      </c>
      <c r="R264" s="2">
        <v>125</v>
      </c>
      <c r="S264" s="2">
        <v>230</v>
      </c>
      <c r="T264" s="2">
        <v>255</v>
      </c>
      <c r="U264" s="2">
        <v>370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286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804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804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Y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K90" sqref="K9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+'22'!J5</f>
        <v>10</v>
      </c>
      <c r="F5" s="71">
        <v>15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1">
        <f>SUM(M5-O5)</f>
        <v>100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+'22'!J6</f>
        <v>21</v>
      </c>
      <c r="F6" s="71">
        <v>15</v>
      </c>
      <c r="G6" s="46">
        <f t="shared" si="0"/>
        <v>36</v>
      </c>
      <c r="H6" s="78">
        <v>0</v>
      </c>
      <c r="I6" s="76">
        <v>0</v>
      </c>
      <c r="J6" s="46">
        <f t="shared" si="1"/>
        <v>34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1">
        <f t="shared" ref="P6:P69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+'22'!J7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+'22'!J11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+'22'!J15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+'22'!J18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+'22'!J22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1">
        <f t="shared" si="3"/>
        <v>150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+'22'!J31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+'22'!J35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+'22'!J39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+'22'!J40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21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+'22'!J48</f>
        <v>2</v>
      </c>
      <c r="F48" s="71">
        <v>3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+'22'!J50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+'22'!J53</f>
        <v>6</v>
      </c>
      <c r="F53" s="71">
        <v>3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+'22'!J55</f>
        <v>1</v>
      </c>
      <c r="F55" s="71">
        <v>3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+'22'!J56</f>
        <v>0</v>
      </c>
      <c r="F56" s="71">
        <v>3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+'22'!J59</f>
        <v>1</v>
      </c>
      <c r="F59" s="71">
        <v>3</v>
      </c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+'22'!J62</f>
        <v>2</v>
      </c>
      <c r="F62" s="71">
        <v>3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+'22'!J65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+'22'!J74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+'22'!J77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+'22'!J80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+'22'!J81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+'22'!J112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10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1">
        <f t="shared" si="7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+'22'!J113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+'22'!J115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+'22'!J116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7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/>
      <c r="P117" s="121">
        <f t="shared" si="7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+'22'!J125</f>
        <v>2</v>
      </c>
      <c r="F125" s="71">
        <v>2</v>
      </c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+'22'!J131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+'22'!J133</f>
        <v>3</v>
      </c>
      <c r="F133" s="71">
        <v>3</v>
      </c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1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+'22'!J154</f>
        <v>2</v>
      </c>
      <c r="F154" s="71">
        <v>3</v>
      </c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8</v>
      </c>
      <c r="P154" s="121">
        <f t="shared" si="26"/>
        <v>17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>
        <v>2</v>
      </c>
      <c r="G163" s="46">
        <f t="shared" si="27"/>
        <v>2</v>
      </c>
      <c r="H163" s="78">
        <v>0</v>
      </c>
      <c r="I163" s="76">
        <v>0</v>
      </c>
      <c r="J163" s="46">
        <f t="shared" si="28"/>
        <v>0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40</v>
      </c>
      <c r="P163" s="121">
        <f t="shared" si="26"/>
        <v>40</v>
      </c>
      <c r="Q163" s="119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+'22'!J175</f>
        <v>3</v>
      </c>
      <c r="F175" s="71">
        <v>5</v>
      </c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+'22'!J180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1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+'22'!J185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1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+'22'!J194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+'22'!J195</f>
        <v>12</v>
      </c>
      <c r="F195" s="71"/>
      <c r="G195" s="46">
        <f t="shared" si="27"/>
        <v>12</v>
      </c>
      <c r="H195" s="78">
        <v>0</v>
      </c>
      <c r="I195" s="76">
        <v>0</v>
      </c>
      <c r="J195" s="46">
        <f t="shared" si="28"/>
        <v>11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+'22'!J196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+'22'!J201</f>
        <v>7</v>
      </c>
      <c r="F201" s="71"/>
      <c r="G201" s="46">
        <f t="shared" si="27"/>
        <v>7</v>
      </c>
      <c r="H201" s="78">
        <v>0</v>
      </c>
      <c r="I201" s="76">
        <v>0</v>
      </c>
      <c r="J201" s="46">
        <f t="shared" si="28"/>
        <v>7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+'22'!J202</f>
        <v>11</v>
      </c>
      <c r="F202" s="71"/>
      <c r="G202" s="46">
        <f t="shared" si="27"/>
        <v>11</v>
      </c>
      <c r="H202" s="78">
        <v>0</v>
      </c>
      <c r="I202" s="76">
        <v>0</v>
      </c>
      <c r="J202" s="46">
        <f t="shared" si="28"/>
        <v>11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+'22'!J203</f>
        <v>12</v>
      </c>
      <c r="F203" s="71"/>
      <c r="G203" s="46">
        <f t="shared" si="27"/>
        <v>12</v>
      </c>
      <c r="H203" s="78">
        <v>0</v>
      </c>
      <c r="I203" s="76">
        <v>0</v>
      </c>
      <c r="J203" s="46">
        <f t="shared" si="28"/>
        <v>12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+'22'!J205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8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21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ref="P221:P258" si="37">SUM(M221-O221)</f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+'22'!J245</f>
        <v>0</v>
      </c>
      <c r="F245" s="71">
        <v>3</v>
      </c>
      <c r="G245" s="46">
        <f t="shared" si="40"/>
        <v>3</v>
      </c>
      <c r="H245" s="78">
        <v>0</v>
      </c>
      <c r="I245" s="76">
        <v>0</v>
      </c>
      <c r="J245" s="46">
        <f t="shared" si="41"/>
        <v>3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1426.48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3700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1960</v>
      </c>
      <c r="O264" s="2">
        <v>50</v>
      </c>
      <c r="P264" s="2">
        <v>150</v>
      </c>
      <c r="Q264" s="2">
        <v>150</v>
      </c>
      <c r="R264" s="2">
        <v>140</v>
      </c>
      <c r="S264" s="2">
        <v>105</v>
      </c>
      <c r="T264" s="2">
        <v>25</v>
      </c>
      <c r="U264" s="2">
        <v>530</v>
      </c>
      <c r="V264" s="2">
        <v>55</v>
      </c>
      <c r="W264" s="2">
        <v>530</v>
      </c>
      <c r="X264" s="2">
        <v>55</v>
      </c>
      <c r="Y264" s="2">
        <v>170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398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1342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1342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V270" sqref="V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+'23'!J5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+'23'!J6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+'23'!J7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+'23'!J31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1447</v>
      </c>
      <c r="O47" s="18">
        <v>50</v>
      </c>
      <c r="P47" s="23">
        <f t="shared" si="3"/>
        <v>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1">
        <f t="shared" si="3"/>
        <v>120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+'23'!J81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+'23'!J115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1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+'23'!J154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1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21">
        <f>SUM(M175-O175)</f>
        <v>300</v>
      </c>
      <c r="Q175" s="119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+'23'!J195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+'23'!J196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+'23'!J201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+'23'!J202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+'23'!J203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+'23'!J205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+'23'!J245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1176.07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950</v>
      </c>
      <c r="O264" s="2">
        <v>100</v>
      </c>
      <c r="P264" s="2">
        <v>65</v>
      </c>
      <c r="Q264" s="2">
        <v>200</v>
      </c>
      <c r="R264" s="2">
        <v>60</v>
      </c>
      <c r="S264" s="2">
        <v>100</v>
      </c>
      <c r="T264" s="2">
        <v>100</v>
      </c>
      <c r="U264" s="2">
        <v>100</v>
      </c>
      <c r="V264" s="2">
        <v>75</v>
      </c>
      <c r="W264" s="2">
        <v>50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1685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U17" sqref="U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+'24'!J5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1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+'24'!J6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+'24'!J7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+'24'!J15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1447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+'24'!J112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+'24'!J113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+'24'!J115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+'24'!J117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+'24'!J125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+'24'!J154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+'24'!J175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+'24'!J185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+'24'!J194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+'24'!J195</f>
        <v>11</v>
      </c>
      <c r="F195" s="71"/>
      <c r="G195" s="46">
        <f t="shared" si="27"/>
        <v>11</v>
      </c>
      <c r="H195" s="78">
        <v>0</v>
      </c>
      <c r="I195" s="76">
        <v>0</v>
      </c>
      <c r="J195" s="46">
        <f t="shared" si="28"/>
        <v>10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+'24'!J201</f>
        <v>7</v>
      </c>
      <c r="F201" s="71"/>
      <c r="G201" s="46">
        <f t="shared" si="27"/>
        <v>7</v>
      </c>
      <c r="H201" s="78">
        <v>0</v>
      </c>
      <c r="I201" s="76">
        <v>0</v>
      </c>
      <c r="J201" s="46">
        <f t="shared" si="28"/>
        <v>7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+'24'!J202</f>
        <v>11</v>
      </c>
      <c r="F202" s="71"/>
      <c r="G202" s="46">
        <f t="shared" si="27"/>
        <v>11</v>
      </c>
      <c r="H202" s="78">
        <v>0</v>
      </c>
      <c r="I202" s="76">
        <v>0</v>
      </c>
      <c r="J202" s="46">
        <f t="shared" si="28"/>
        <v>11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+'24'!J203</f>
        <v>12</v>
      </c>
      <c r="F203" s="71"/>
      <c r="G203" s="46">
        <f t="shared" si="27"/>
        <v>12</v>
      </c>
      <c r="H203" s="78">
        <v>0</v>
      </c>
      <c r="I203" s="76">
        <v>0</v>
      </c>
      <c r="J203" s="46">
        <f t="shared" si="28"/>
        <v>12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+'24'!J205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+'24'!J245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726.83999999999992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910</v>
      </c>
      <c r="O264" s="2">
        <v>50</v>
      </c>
      <c r="P264" s="2">
        <v>190</v>
      </c>
      <c r="Q264" s="2">
        <v>500</v>
      </c>
      <c r="R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138</v>
      </c>
      <c r="O266" s="2" t="s">
        <v>1452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727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727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S7" sqref="S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+'25'!J5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+'25'!J6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+'25'!J7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+'25'!J11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1447</v>
      </c>
      <c r="O11" s="18">
        <v>50</v>
      </c>
      <c r="P11" s="23">
        <f t="shared" si="3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+'25'!J22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+'25'!J35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4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+'25'!J39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+'25'!J41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+'25'!J46</f>
        <v>2</v>
      </c>
      <c r="F46" s="71">
        <v>3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+'25'!J55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 t="shared" si="3"/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>SUM(M65-O65)</f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+'25'!J72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+'25'!J77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ref="P77:P96" si="8">SUM(M77-O77)</f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+'25'!J81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+'25'!J112</f>
        <v>9</v>
      </c>
      <c r="F112" s="71"/>
      <c r="G112" s="46">
        <f t="shared" si="21"/>
        <v>9</v>
      </c>
      <c r="H112" s="78">
        <v>0</v>
      </c>
      <c r="I112" s="76">
        <v>0</v>
      </c>
      <c r="J112" s="46">
        <f t="shared" si="22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+'25'!J113</f>
        <v>6</v>
      </c>
      <c r="F113" s="71">
        <v>5</v>
      </c>
      <c r="G113" s="46">
        <f t="shared" si="21"/>
        <v>11</v>
      </c>
      <c r="H113" s="78">
        <v>0</v>
      </c>
      <c r="I113" s="76">
        <v>0</v>
      </c>
      <c r="J113" s="46">
        <f t="shared" si="22"/>
        <v>9</v>
      </c>
      <c r="K113" s="72">
        <v>2</v>
      </c>
      <c r="L113" s="20">
        <v>55</v>
      </c>
      <c r="M113" s="65">
        <f t="shared" si="9"/>
        <v>110</v>
      </c>
      <c r="N113" s="17" t="s">
        <v>16</v>
      </c>
      <c r="O113" s="18"/>
      <c r="P113" s="121">
        <f t="shared" si="23"/>
        <v>110</v>
      </c>
      <c r="Q113" s="119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+'25'!J115</f>
        <v>18</v>
      </c>
      <c r="F115" s="71"/>
      <c r="G115" s="46">
        <f t="shared" si="21"/>
        <v>18</v>
      </c>
      <c r="H115" s="78">
        <v>0</v>
      </c>
      <c r="I115" s="76">
        <v>0</v>
      </c>
      <c r="J115" s="46">
        <f t="shared" si="22"/>
        <v>17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1">
        <f t="shared" si="23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+'25'!J116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10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21">
        <f t="shared" si="23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+'25'!J117</f>
        <v>7</v>
      </c>
      <c r="F117" s="71"/>
      <c r="G117" s="46">
        <f t="shared" si="21"/>
        <v>7</v>
      </c>
      <c r="H117" s="78">
        <v>0</v>
      </c>
      <c r="I117" s="76">
        <v>0</v>
      </c>
      <c r="J117" s="46">
        <f t="shared" si="22"/>
        <v>6</v>
      </c>
      <c r="K117" s="72">
        <v>1</v>
      </c>
      <c r="L117" s="22">
        <v>55</v>
      </c>
      <c r="M117" s="65">
        <f t="shared" si="9"/>
        <v>55</v>
      </c>
      <c r="N117" s="17" t="s">
        <v>16</v>
      </c>
      <c r="O117" s="18"/>
      <c r="P117" s="121">
        <f t="shared" si="23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+'25'!J125</f>
        <v>2</v>
      </c>
      <c r="F125" s="71"/>
      <c r="G125" s="46">
        <f t="shared" si="21"/>
        <v>2</v>
      </c>
      <c r="H125" s="78">
        <v>0</v>
      </c>
      <c r="I125" s="76">
        <v>0</v>
      </c>
      <c r="J125" s="46">
        <f t="shared" si="22"/>
        <v>2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+'25'!J131</f>
        <v>4</v>
      </c>
      <c r="F131" s="71"/>
      <c r="G131" s="46">
        <f t="shared" si="21"/>
        <v>4</v>
      </c>
      <c r="H131" s="78">
        <v>0</v>
      </c>
      <c r="I131" s="76">
        <v>0</v>
      </c>
      <c r="J131" s="46">
        <f t="shared" si="22"/>
        <v>3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21">
        <f t="shared" si="23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+'25'!J132</f>
        <v>0</v>
      </c>
      <c r="F132" s="71">
        <v>5</v>
      </c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+'25'!J133</f>
        <v>4</v>
      </c>
      <c r="F133" s="71">
        <v>2</v>
      </c>
      <c r="G133" s="46">
        <f t="shared" si="21"/>
        <v>6</v>
      </c>
      <c r="H133" s="78">
        <v>0</v>
      </c>
      <c r="I133" s="76">
        <v>0</v>
      </c>
      <c r="J133" s="46">
        <f t="shared" si="22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+'25'!J154</f>
        <v>4</v>
      </c>
      <c r="F154" s="71"/>
      <c r="G154" s="46">
        <f t="shared" si="21"/>
        <v>4</v>
      </c>
      <c r="H154" s="78">
        <v>0</v>
      </c>
      <c r="I154" s="76">
        <v>0</v>
      </c>
      <c r="J154" s="46">
        <f t="shared" si="22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+'25'!J175</f>
        <v>1</v>
      </c>
      <c r="F175" s="71">
        <v>5</v>
      </c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9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+'25'!J193</f>
        <v>2</v>
      </c>
      <c r="F193" s="71">
        <v>5</v>
      </c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29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+'25'!J194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+'25'!J195</f>
        <v>10</v>
      </c>
      <c r="F195" s="71">
        <v>5</v>
      </c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+'25'!J196</f>
        <v>4</v>
      </c>
      <c r="F196" s="71">
        <v>5</v>
      </c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+'25'!J201</f>
        <v>7</v>
      </c>
      <c r="F201" s="71"/>
      <c r="G201" s="46">
        <f t="shared" si="30"/>
        <v>7</v>
      </c>
      <c r="H201" s="78">
        <v>0</v>
      </c>
      <c r="I201" s="76">
        <v>0</v>
      </c>
      <c r="J201" s="46">
        <f t="shared" si="31"/>
        <v>7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+'25'!J202</f>
        <v>11</v>
      </c>
      <c r="F202" s="71"/>
      <c r="G202" s="46">
        <f t="shared" si="30"/>
        <v>11</v>
      </c>
      <c r="H202" s="78">
        <v>0</v>
      </c>
      <c r="I202" s="76">
        <v>0</v>
      </c>
      <c r="J202" s="46">
        <f t="shared" si="31"/>
        <v>11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+'25'!J203</f>
        <v>12</v>
      </c>
      <c r="F203" s="71"/>
      <c r="G203" s="46">
        <f t="shared" si="30"/>
        <v>12</v>
      </c>
      <c r="H203" s="78">
        <v>0</v>
      </c>
      <c r="I203" s="76">
        <v>0</v>
      </c>
      <c r="J203" s="46">
        <f t="shared" si="31"/>
        <v>12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+'25'!J205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8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+'25'!J245</f>
        <v>3</v>
      </c>
      <c r="F245" s="71"/>
      <c r="G245" s="46">
        <f t="shared" si="43"/>
        <v>3</v>
      </c>
      <c r="H245" s="78">
        <v>0</v>
      </c>
      <c r="I245" s="76">
        <v>0</v>
      </c>
      <c r="J245" s="46">
        <f t="shared" si="44"/>
        <v>3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+'25'!J248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+'25'!J249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692.00999999999988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940</v>
      </c>
      <c r="O264" s="2">
        <v>130</v>
      </c>
      <c r="P264" s="2">
        <v>60</v>
      </c>
      <c r="Q264" s="2">
        <v>50</v>
      </c>
      <c r="R264" s="2">
        <v>100</v>
      </c>
      <c r="S264" s="2">
        <v>600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O175" sqref="O1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+'26'!J5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+'26'!J6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50</v>
      </c>
      <c r="P6" s="121">
        <f t="shared" ref="P6:P69" si="3">SUM(M6-O6)</f>
        <v>650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+'26'!J7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1">
        <f t="shared" si="3"/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+'26'!J50</f>
        <v>1</v>
      </c>
      <c r="F50" s="71">
        <v>1</v>
      </c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1">
        <f t="shared" si="3"/>
        <v>50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+'26'!J57</f>
        <v>5</v>
      </c>
      <c r="F57" s="71"/>
      <c r="G57" s="46">
        <f t="shared" si="5"/>
        <v>5</v>
      </c>
      <c r="H57" s="78">
        <v>1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1448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1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+'26'!J112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22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ref="P114:P176" si="27">SUM(M114-O114)</f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+'26'!J115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+'26'!J117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+'26'!J125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2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+'26'!J133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2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+'26'!J154</f>
        <v>4</v>
      </c>
      <c r="F154" s="71"/>
      <c r="G154" s="46">
        <f t="shared" si="20"/>
        <v>4</v>
      </c>
      <c r="H154" s="78">
        <v>1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1448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2</v>
      </c>
      <c r="F163" s="71"/>
      <c r="G163" s="46">
        <f t="shared" si="28"/>
        <v>2</v>
      </c>
      <c r="H163" s="78">
        <v>0</v>
      </c>
      <c r="I163" s="76">
        <v>0</v>
      </c>
      <c r="J163" s="46">
        <f t="shared" si="29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1</v>
      </c>
      <c r="K175" s="72">
        <v>3</v>
      </c>
      <c r="L175" s="15">
        <v>50</v>
      </c>
      <c r="M175" s="65">
        <f>+L175*K175</f>
        <v>150</v>
      </c>
      <c r="N175" s="17" t="s">
        <v>1447</v>
      </c>
      <c r="O175" s="18">
        <v>150</v>
      </c>
      <c r="P175" s="23">
        <f t="shared" si="27"/>
        <v>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3</v>
      </c>
      <c r="F178" s="71"/>
      <c r="G178" s="46">
        <f t="shared" si="28"/>
        <v>3</v>
      </c>
      <c r="H178" s="78">
        <v>0</v>
      </c>
      <c r="I178" s="76">
        <v>0</v>
      </c>
      <c r="J178" s="46">
        <f t="shared" si="29"/>
        <v>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+'26'!J180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+'26'!J185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5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1">
        <f t="shared" si="33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+'26'!J194</f>
        <v>9</v>
      </c>
      <c r="F194" s="71"/>
      <c r="G194" s="46">
        <f t="shared" si="28"/>
        <v>9</v>
      </c>
      <c r="H194" s="78">
        <v>0</v>
      </c>
      <c r="I194" s="76">
        <v>0</v>
      </c>
      <c r="J194" s="46">
        <f t="shared" si="29"/>
        <v>9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+'26'!J195</f>
        <v>15</v>
      </c>
      <c r="F195" s="71"/>
      <c r="G195" s="46">
        <f t="shared" si="28"/>
        <v>15</v>
      </c>
      <c r="H195" s="78">
        <v>0</v>
      </c>
      <c r="I195" s="76">
        <v>0</v>
      </c>
      <c r="J195" s="46">
        <f t="shared" si="29"/>
        <v>15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+'26'!J196</f>
        <v>9</v>
      </c>
      <c r="F196" s="71"/>
      <c r="G196" s="46">
        <f t="shared" si="28"/>
        <v>9</v>
      </c>
      <c r="H196" s="78">
        <v>0</v>
      </c>
      <c r="I196" s="76">
        <v>0</v>
      </c>
      <c r="J196" s="46">
        <f t="shared" si="29"/>
        <v>9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+'26'!J201</f>
        <v>7</v>
      </c>
      <c r="F201" s="71"/>
      <c r="G201" s="46">
        <f t="shared" si="28"/>
        <v>7</v>
      </c>
      <c r="H201" s="78">
        <v>0</v>
      </c>
      <c r="I201" s="76">
        <v>0</v>
      </c>
      <c r="J201" s="46">
        <f t="shared" si="29"/>
        <v>7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+'26'!J202</f>
        <v>11</v>
      </c>
      <c r="F202" s="71"/>
      <c r="G202" s="46">
        <f t="shared" si="28"/>
        <v>11</v>
      </c>
      <c r="H202" s="78">
        <v>0</v>
      </c>
      <c r="I202" s="76">
        <v>0</v>
      </c>
      <c r="J202" s="46">
        <f t="shared" si="29"/>
        <v>11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+'26'!J203</f>
        <v>12</v>
      </c>
      <c r="F203" s="71"/>
      <c r="G203" s="46">
        <f t="shared" si="28"/>
        <v>12</v>
      </c>
      <c r="H203" s="78">
        <v>0</v>
      </c>
      <c r="I203" s="76">
        <v>0</v>
      </c>
      <c r="J203" s="46">
        <f t="shared" si="29"/>
        <v>12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+'26'!J205</f>
        <v>7</v>
      </c>
      <c r="F205" s="71"/>
      <c r="G205" s="46">
        <f t="shared" si="28"/>
        <v>7</v>
      </c>
      <c r="H205" s="78">
        <v>0</v>
      </c>
      <c r="I205" s="76">
        <v>0</v>
      </c>
      <c r="J205" s="46">
        <f t="shared" si="29"/>
        <v>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+'26'!J245</f>
        <v>3</v>
      </c>
      <c r="F245" s="71"/>
      <c r="G245" s="46">
        <f t="shared" si="40"/>
        <v>3</v>
      </c>
      <c r="H245" s="78">
        <v>0</v>
      </c>
      <c r="I245" s="76">
        <v>0</v>
      </c>
      <c r="J245" s="46">
        <f t="shared" si="41"/>
        <v>3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912.99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100</v>
      </c>
      <c r="P264" s="2">
        <v>105</v>
      </c>
      <c r="Q264" s="2">
        <v>50</v>
      </c>
      <c r="R264" s="2">
        <v>100</v>
      </c>
      <c r="S264" s="2">
        <v>50</v>
      </c>
      <c r="T264" s="2">
        <v>115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80" zoomScaleNormal="80" workbookViewId="0">
      <pane xSplit="10" ySplit="4" topLeftCell="K24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+'27'!J5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+'27'!J6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+'27'!J7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+'27'!J22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+'27'!J31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+'27'!J32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+'27'!J50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+'27'!J65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+'27'!J81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+'27'!J110</f>
        <v>0</v>
      </c>
      <c r="F110" s="71">
        <v>3</v>
      </c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>
        <v>3</v>
      </c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+'27'!J112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+'27'!J113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+'27'!J115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+'27'!J116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+'27'!J117</f>
        <v>6</v>
      </c>
      <c r="F117" s="71">
        <v>5</v>
      </c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+'27'!J125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1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+'27'!J154</f>
        <v>3</v>
      </c>
      <c r="F154" s="71">
        <v>2</v>
      </c>
      <c r="G154" s="46">
        <f t="shared" si="20"/>
        <v>5</v>
      </c>
      <c r="H154" s="78">
        <v>0</v>
      </c>
      <c r="I154" s="76">
        <v>0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+'27'!J175</f>
        <v>1</v>
      </c>
      <c r="F175" s="71">
        <v>5</v>
      </c>
      <c r="G175" s="46">
        <f t="shared" si="27"/>
        <v>6</v>
      </c>
      <c r="H175" s="78">
        <v>0</v>
      </c>
      <c r="I175" s="76">
        <v>0</v>
      </c>
      <c r="J175" s="46">
        <f t="shared" si="28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6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+'27'!J180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+'27'!J185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+'27'!J193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+'27'!J194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+'27'!J195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+'27'!J196</f>
        <v>9</v>
      </c>
      <c r="F196" s="71"/>
      <c r="G196" s="46">
        <f t="shared" si="27"/>
        <v>9</v>
      </c>
      <c r="H196" s="78">
        <v>0</v>
      </c>
      <c r="I196" s="76">
        <v>0</v>
      </c>
      <c r="J196" s="46">
        <f t="shared" si="28"/>
        <v>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+'27'!J201</f>
        <v>7</v>
      </c>
      <c r="F201" s="71"/>
      <c r="G201" s="46">
        <f t="shared" si="27"/>
        <v>7</v>
      </c>
      <c r="H201" s="78">
        <v>0</v>
      </c>
      <c r="I201" s="76">
        <v>0</v>
      </c>
      <c r="J201" s="46">
        <f t="shared" si="28"/>
        <v>6</v>
      </c>
      <c r="K201" s="72">
        <v>1</v>
      </c>
      <c r="L201" s="20">
        <v>90</v>
      </c>
      <c r="M201" s="65">
        <f t="shared" si="31"/>
        <v>90</v>
      </c>
      <c r="N201" s="17" t="s">
        <v>16</v>
      </c>
      <c r="O201" s="18"/>
      <c r="P201" s="121">
        <f t="shared" si="35"/>
        <v>90</v>
      </c>
      <c r="Q201" s="90">
        <v>60</v>
      </c>
      <c r="R201" s="43">
        <f t="shared" si="32"/>
        <v>60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+'27'!J202</f>
        <v>11</v>
      </c>
      <c r="F202" s="71"/>
      <c r="G202" s="46">
        <f t="shared" si="27"/>
        <v>11</v>
      </c>
      <c r="H202" s="78">
        <v>0</v>
      </c>
      <c r="I202" s="76">
        <v>0</v>
      </c>
      <c r="J202" s="46">
        <f t="shared" si="28"/>
        <v>10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21">
        <f t="shared" si="35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+'27'!J203</f>
        <v>12</v>
      </c>
      <c r="F203" s="71"/>
      <c r="G203" s="46">
        <f t="shared" si="27"/>
        <v>12</v>
      </c>
      <c r="H203" s="78">
        <v>0</v>
      </c>
      <c r="I203" s="76">
        <v>0</v>
      </c>
      <c r="J203" s="46">
        <f t="shared" si="28"/>
        <v>12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+'27'!J205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20049130</v>
      </c>
      <c r="C251" s="19" t="s">
        <v>715</v>
      </c>
      <c r="D251" s="10" t="s">
        <v>434</v>
      </c>
      <c r="E251" s="64">
        <f>+'27'!J251</f>
        <v>0</v>
      </c>
      <c r="F251" s="71">
        <v>3</v>
      </c>
      <c r="G251" s="46">
        <f t="shared" si="39"/>
        <v>3</v>
      </c>
      <c r="H251" s="78">
        <v>0</v>
      </c>
      <c r="I251" s="76">
        <v>0</v>
      </c>
      <c r="J251" s="46">
        <f t="shared" si="40"/>
        <v>1</v>
      </c>
      <c r="K251" s="72">
        <v>2</v>
      </c>
      <c r="L251" s="20">
        <v>35</v>
      </c>
      <c r="M251" s="65">
        <f t="shared" si="31"/>
        <v>70</v>
      </c>
      <c r="N251" s="17" t="s">
        <v>16</v>
      </c>
      <c r="O251" s="18"/>
      <c r="P251" s="121">
        <f t="shared" si="35"/>
        <v>70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1453</v>
      </c>
      <c r="D252" s="10" t="s">
        <v>434</v>
      </c>
      <c r="E252" s="64">
        <f>+'27'!J252</f>
        <v>0</v>
      </c>
      <c r="F252" s="71">
        <v>3</v>
      </c>
      <c r="G252" s="46">
        <f t="shared" si="39"/>
        <v>3</v>
      </c>
      <c r="H252" s="78">
        <v>0</v>
      </c>
      <c r="I252" s="76">
        <v>0</v>
      </c>
      <c r="J252" s="46">
        <f t="shared" si="40"/>
        <v>3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20059796</v>
      </c>
      <c r="C253" s="19" t="s">
        <v>1454</v>
      </c>
      <c r="D253" s="10" t="s">
        <v>434</v>
      </c>
      <c r="E253" s="64">
        <f>+'27'!J253</f>
        <v>0</v>
      </c>
      <c r="F253" s="71">
        <v>3</v>
      </c>
      <c r="G253" s="46">
        <f t="shared" si="39"/>
        <v>3</v>
      </c>
      <c r="H253" s="78">
        <v>0</v>
      </c>
      <c r="I253" s="76">
        <v>0</v>
      </c>
      <c r="J253" s="46">
        <f t="shared" si="40"/>
        <v>2</v>
      </c>
      <c r="K253" s="72">
        <v>1</v>
      </c>
      <c r="L253" s="20">
        <v>22</v>
      </c>
      <c r="M253" s="65">
        <f t="shared" ref="M253" si="46">+L253*K253</f>
        <v>22</v>
      </c>
      <c r="N253" s="17" t="s">
        <v>16</v>
      </c>
      <c r="O253" s="18"/>
      <c r="P253" s="121">
        <f t="shared" ref="P253" si="47">SUM(M253-O253)</f>
        <v>22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20060974</v>
      </c>
      <c r="C254" s="19" t="s">
        <v>1455</v>
      </c>
      <c r="D254" s="10" t="s">
        <v>434</v>
      </c>
      <c r="E254" s="64">
        <f>+'27'!J254</f>
        <v>0</v>
      </c>
      <c r="F254" s="71">
        <v>3</v>
      </c>
      <c r="G254" s="46">
        <f t="shared" si="39"/>
        <v>3</v>
      </c>
      <c r="H254" s="78">
        <v>0</v>
      </c>
      <c r="I254" s="76">
        <v>0</v>
      </c>
      <c r="J254" s="46">
        <f t="shared" si="40"/>
        <v>2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/>
      <c r="P254" s="121">
        <f t="shared" si="45"/>
        <v>35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304.05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727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75</v>
      </c>
      <c r="P5" s="121">
        <f>SUM(M5-O5)</f>
        <v>175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+'28'!J6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+'28'!J7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1">
        <f t="shared" si="3"/>
        <v>125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+'28'!J22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1">
        <f t="shared" si="3"/>
        <v>500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1447</v>
      </c>
      <c r="O49" s="18">
        <v>50</v>
      </c>
      <c r="P49" s="23">
        <f t="shared" si="3"/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+'28'!J81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+'28'!J110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+'28'!J112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+'28'!J113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+'28'!J115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+'28'!J116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+'28'!J117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+'28'!J125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+'28'!J154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1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1">
        <f t="shared" si="26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+'28'!J180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+'28'!J185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+'28'!J193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+'28'!J194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5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1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+'28'!J195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14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+'28'!J196</f>
        <v>9</v>
      </c>
      <c r="F196" s="71"/>
      <c r="G196" s="46">
        <f t="shared" si="27"/>
        <v>9</v>
      </c>
      <c r="H196" s="78">
        <v>0</v>
      </c>
      <c r="I196" s="76">
        <v>0</v>
      </c>
      <c r="J196" s="46">
        <f t="shared" si="28"/>
        <v>8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+'28'!J201</f>
        <v>6</v>
      </c>
      <c r="F201" s="71"/>
      <c r="G201" s="46">
        <f t="shared" si="27"/>
        <v>6</v>
      </c>
      <c r="H201" s="78">
        <v>0</v>
      </c>
      <c r="I201" s="76">
        <v>0</v>
      </c>
      <c r="J201" s="46">
        <f t="shared" si="28"/>
        <v>4</v>
      </c>
      <c r="K201" s="72">
        <v>2</v>
      </c>
      <c r="L201" s="20">
        <v>90</v>
      </c>
      <c r="M201" s="65">
        <f t="shared" si="31"/>
        <v>180</v>
      </c>
      <c r="N201" s="17" t="s">
        <v>16</v>
      </c>
      <c r="O201" s="18"/>
      <c r="P201" s="121">
        <f t="shared" si="35"/>
        <v>180</v>
      </c>
      <c r="Q201" s="90">
        <v>60</v>
      </c>
      <c r="R201" s="43">
        <f t="shared" si="32"/>
        <v>120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+'28'!J202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+'28'!J203</f>
        <v>12</v>
      </c>
      <c r="F203" s="71"/>
      <c r="G203" s="46">
        <f t="shared" si="27"/>
        <v>12</v>
      </c>
      <c r="H203" s="78">
        <v>0</v>
      </c>
      <c r="I203" s="76">
        <v>0</v>
      </c>
      <c r="J203" s="46">
        <f t="shared" si="28"/>
        <v>12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+'28'!J205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20049130</v>
      </c>
      <c r="C251" s="19" t="s">
        <v>715</v>
      </c>
      <c r="D251" s="10" t="s">
        <v>434</v>
      </c>
      <c r="E251" s="64">
        <f>+'28'!J251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1453</v>
      </c>
      <c r="D252" s="10" t="s">
        <v>434</v>
      </c>
      <c r="E252" s="64">
        <f>+'28'!J252</f>
        <v>3</v>
      </c>
      <c r="F252" s="71"/>
      <c r="G252" s="46">
        <f t="shared" si="39"/>
        <v>3</v>
      </c>
      <c r="H252" s="78">
        <v>0</v>
      </c>
      <c r="I252" s="76">
        <v>0</v>
      </c>
      <c r="J252" s="46">
        <f t="shared" si="40"/>
        <v>3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20059796</v>
      </c>
      <c r="C253" s="19" t="s">
        <v>1454</v>
      </c>
      <c r="D253" s="10" t="s">
        <v>434</v>
      </c>
      <c r="E253" s="64">
        <f>+'28'!J253</f>
        <v>2</v>
      </c>
      <c r="F253" s="71"/>
      <c r="G253" s="46">
        <f t="shared" si="39"/>
        <v>2</v>
      </c>
      <c r="H253" s="78">
        <v>0</v>
      </c>
      <c r="I253" s="76">
        <v>0</v>
      </c>
      <c r="J253" s="46">
        <f t="shared" si="40"/>
        <v>2</v>
      </c>
      <c r="K253" s="72"/>
      <c r="L253" s="20">
        <v>22</v>
      </c>
      <c r="M253" s="65">
        <f t="shared" ref="M253" si="45">+L253*K253</f>
        <v>0</v>
      </c>
      <c r="N253" s="17" t="s">
        <v>16</v>
      </c>
      <c r="O253" s="18"/>
      <c r="P253" s="23">
        <f t="shared" ref="P253:P259" si="46">SUM(M253-O253)</f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20060974</v>
      </c>
      <c r="C254" s="19" t="s">
        <v>1455</v>
      </c>
      <c r="D254" s="10" t="s">
        <v>434</v>
      </c>
      <c r="E254" s="64">
        <f>+'28'!J254</f>
        <v>2</v>
      </c>
      <c r="F254" s="71"/>
      <c r="G254" s="46">
        <f t="shared" si="39"/>
        <v>2</v>
      </c>
      <c r="H254" s="78">
        <v>0</v>
      </c>
      <c r="I254" s="76">
        <v>0</v>
      </c>
      <c r="J254" s="46">
        <f t="shared" si="40"/>
        <v>2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4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6"/>
        <v>0</v>
      </c>
      <c r="Q259" s="90"/>
      <c r="R259" s="43">
        <f t="shared" ref="R259" si="5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1181.56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1210</v>
      </c>
      <c r="O264" s="2">
        <v>165</v>
      </c>
      <c r="P264" s="2">
        <v>45</v>
      </c>
      <c r="Q264" s="2">
        <v>200</v>
      </c>
      <c r="R264" s="2">
        <v>110</v>
      </c>
      <c r="S264" s="2">
        <v>180</v>
      </c>
      <c r="T264" s="2">
        <v>510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F12" sqref="F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+'29'!J5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1">
        <f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+'29'!J6</f>
        <v>17</v>
      </c>
      <c r="F6" s="71">
        <v>15</v>
      </c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1">
        <f t="shared" ref="P6:P69" si="3">SUM(M6-O6)</f>
        <v>50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+'29'!J7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1">
        <f t="shared" si="3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+'29'!J18</f>
        <v>6</v>
      </c>
      <c r="F18" s="71">
        <v>3</v>
      </c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+'29'!J22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+'29'!J28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+'29'!J31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+'29'!J32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+'29'!J35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+'29'!J39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+'29'!J40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+'29'!J49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+'29'!J50</f>
        <v>2</v>
      </c>
      <c r="F50" s="71">
        <v>3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+'29'!J55</f>
        <v>3</v>
      </c>
      <c r="F55" s="71">
        <v>2</v>
      </c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+'29'!J57</f>
        <v>4</v>
      </c>
      <c r="F57" s="71">
        <v>2</v>
      </c>
      <c r="G57" s="46">
        <f t="shared" si="5"/>
        <v>6</v>
      </c>
      <c r="H57" s="78">
        <v>0</v>
      </c>
      <c r="I57" s="76">
        <v>0</v>
      </c>
      <c r="J57" s="46">
        <f t="shared" si="6"/>
        <v>3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120</v>
      </c>
      <c r="P57" s="121">
        <f t="shared" si="3"/>
        <v>240</v>
      </c>
      <c r="Q57" s="119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+'29'!J59</f>
        <v>3</v>
      </c>
      <c r="F59" s="71">
        <v>2</v>
      </c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+'29'!J62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+'29'!J74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1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+'29'!J77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+'29'!J80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+'29'!J81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+'29'!J110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+'29'!J112</f>
        <v>7</v>
      </c>
      <c r="F112" s="71">
        <v>10</v>
      </c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+'29'!J115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+'29'!J117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+'29'!J125</f>
        <v>2</v>
      </c>
      <c r="F125" s="71">
        <v>2</v>
      </c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+'29'!J131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+'29'!J133</f>
        <v>4</v>
      </c>
      <c r="F133" s="71">
        <v>2</v>
      </c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+'29'!J154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+'29'!J175</f>
        <v>3</v>
      </c>
      <c r="F175" s="71">
        <v>10</v>
      </c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0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1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+'29'!J193</f>
        <v>5</v>
      </c>
      <c r="F193" s="71">
        <v>5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8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1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>
        <v>120</v>
      </c>
      <c r="P194" s="121">
        <f t="shared" si="26"/>
        <v>120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+'29'!J195</f>
        <v>14</v>
      </c>
      <c r="F195" s="71"/>
      <c r="G195" s="46">
        <f t="shared" si="27"/>
        <v>14</v>
      </c>
      <c r="H195" s="78">
        <v>0</v>
      </c>
      <c r="I195" s="76">
        <v>0</v>
      </c>
      <c r="J195" s="46">
        <f t="shared" si="28"/>
        <v>13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+'29'!J196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+'29'!J201</f>
        <v>4</v>
      </c>
      <c r="F201" s="71"/>
      <c r="G201" s="46">
        <f t="shared" si="27"/>
        <v>4</v>
      </c>
      <c r="H201" s="78">
        <v>0</v>
      </c>
      <c r="I201" s="76">
        <v>0</v>
      </c>
      <c r="J201" s="46">
        <f t="shared" si="28"/>
        <v>4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+'29'!J202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+'29'!J203</f>
        <v>12</v>
      </c>
      <c r="F203" s="71"/>
      <c r="G203" s="46">
        <f t="shared" si="27"/>
        <v>12</v>
      </c>
      <c r="H203" s="78">
        <v>0</v>
      </c>
      <c r="I203" s="76">
        <v>0</v>
      </c>
      <c r="J203" s="46">
        <f t="shared" si="28"/>
        <v>12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+'29'!J205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20049130</v>
      </c>
      <c r="C251" s="19" t="s">
        <v>715</v>
      </c>
      <c r="D251" s="10" t="s">
        <v>434</v>
      </c>
      <c r="E251" s="64">
        <f>+'29'!J251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1453</v>
      </c>
      <c r="D252" s="10" t="s">
        <v>434</v>
      </c>
      <c r="E252" s="64">
        <f>+'29'!J252</f>
        <v>3</v>
      </c>
      <c r="F252" s="71"/>
      <c r="G252" s="46">
        <f t="shared" si="39"/>
        <v>3</v>
      </c>
      <c r="H252" s="78">
        <v>0</v>
      </c>
      <c r="I252" s="76">
        <v>0</v>
      </c>
      <c r="J252" s="46">
        <f t="shared" si="40"/>
        <v>3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20059796</v>
      </c>
      <c r="C253" s="19" t="s">
        <v>1454</v>
      </c>
      <c r="D253" s="10" t="s">
        <v>434</v>
      </c>
      <c r="E253" s="64">
        <f>+'29'!J253</f>
        <v>2</v>
      </c>
      <c r="F253" s="71"/>
      <c r="G253" s="46">
        <f t="shared" si="39"/>
        <v>2</v>
      </c>
      <c r="H253" s="78">
        <v>0</v>
      </c>
      <c r="I253" s="76">
        <v>0</v>
      </c>
      <c r="J253" s="46">
        <f t="shared" si="40"/>
        <v>1</v>
      </c>
      <c r="K253" s="72">
        <v>1</v>
      </c>
      <c r="L253" s="20">
        <v>22</v>
      </c>
      <c r="M253" s="65">
        <f t="shared" ref="M253" si="45">+L253*K253</f>
        <v>22</v>
      </c>
      <c r="N253" s="17" t="s">
        <v>16</v>
      </c>
      <c r="O253" s="18"/>
      <c r="P253" s="121">
        <f t="shared" si="35"/>
        <v>22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20060974</v>
      </c>
      <c r="C254" s="19" t="s">
        <v>1455</v>
      </c>
      <c r="D254" s="10" t="s">
        <v>434</v>
      </c>
      <c r="E254" s="64">
        <f>+'29'!J254</f>
        <v>2</v>
      </c>
      <c r="F254" s="71"/>
      <c r="G254" s="46">
        <f t="shared" si="39"/>
        <v>2</v>
      </c>
      <c r="H254" s="78">
        <v>0</v>
      </c>
      <c r="I254" s="76">
        <v>0</v>
      </c>
      <c r="J254" s="46">
        <f t="shared" si="40"/>
        <v>2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ref="P254:P259" si="47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1100044</v>
      </c>
      <c r="C255" s="19" t="s">
        <v>1456</v>
      </c>
      <c r="D255" s="10" t="s">
        <v>434</v>
      </c>
      <c r="E255" s="64">
        <f>+'29'!J255</f>
        <v>0</v>
      </c>
      <c r="F255" s="71">
        <v>6</v>
      </c>
      <c r="G255" s="46">
        <f t="shared" si="39"/>
        <v>6</v>
      </c>
      <c r="H255" s="78">
        <v>0</v>
      </c>
      <c r="I255" s="76">
        <v>0</v>
      </c>
      <c r="J255" s="46">
        <f t="shared" si="40"/>
        <v>2</v>
      </c>
      <c r="K255" s="72">
        <v>4</v>
      </c>
      <c r="L255" s="20">
        <v>35</v>
      </c>
      <c r="M255" s="65">
        <f t="shared" si="31"/>
        <v>140</v>
      </c>
      <c r="N255" s="17" t="s">
        <v>16</v>
      </c>
      <c r="O255" s="18">
        <v>5</v>
      </c>
      <c r="P255" s="121">
        <f t="shared" si="47"/>
        <v>135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7"/>
        <v>0</v>
      </c>
      <c r="Q257" s="90"/>
      <c r="R257" s="43">
        <f t="shared" ref="R257" si="4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7"/>
        <v>0</v>
      </c>
      <c r="Q259" s="90"/>
      <c r="R259" s="43">
        <f t="shared" ref="R259" si="53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1276.9999999999998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3452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1860</v>
      </c>
      <c r="O264" s="2">
        <v>165</v>
      </c>
      <c r="P264" s="2">
        <v>50</v>
      </c>
      <c r="Q264" s="2">
        <v>200</v>
      </c>
      <c r="R264" s="2">
        <v>310</v>
      </c>
      <c r="S264" s="2">
        <v>105</v>
      </c>
      <c r="T264" s="2">
        <v>305</v>
      </c>
      <c r="U264" s="2">
        <v>100</v>
      </c>
      <c r="V264" s="2">
        <v>100</v>
      </c>
      <c r="W264" s="2">
        <v>160</v>
      </c>
      <c r="X264" s="2">
        <v>365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1182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1182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L15" sqref="L15:L16"/>
      <selection pane="topRight" activeCell="L15" sqref="L15:L16"/>
      <selection pane="bottomLeft" activeCell="L15" sqref="L15:L16"/>
      <selection pane="bottomRight" activeCell="P274" sqref="P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+'30'!J6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+'30'!J7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+'30'!J11</f>
        <v>0</v>
      </c>
      <c r="F11" s="71"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+'30'!J31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+'30'!J35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2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21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+'30'!J62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/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/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/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/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/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/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/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/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/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/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/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/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/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/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/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+'30'!J110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/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/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+'30'!J112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/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/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/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+'30'!J115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/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/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+'30'!J117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/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ref="P118:P172" si="26">SUM(M118-O118)</f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+'30'!J125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2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1">
        <f t="shared" si="26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1">
        <f t="shared" si="26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+'30'!J133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1">
        <f t="shared" si="26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+'30'!J154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0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1">
        <f t="shared" si="26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96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+'30'!J175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+'30'!J185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+'30'!J193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hidden="1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+'30'!J194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1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>
        <v>60</v>
      </c>
      <c r="P194" s="121">
        <f t="shared" si="29"/>
        <v>180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+'30'!J195</f>
        <v>13</v>
      </c>
      <c r="F195" s="71"/>
      <c r="G195" s="46">
        <f t="shared" si="27"/>
        <v>13</v>
      </c>
      <c r="H195" s="78">
        <v>0</v>
      </c>
      <c r="I195" s="76">
        <v>0</v>
      </c>
      <c r="J195" s="46">
        <f t="shared" si="28"/>
        <v>13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+'30'!J196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8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+'30'!J201</f>
        <v>4</v>
      </c>
      <c r="F201" s="71"/>
      <c r="G201" s="46">
        <f t="shared" si="27"/>
        <v>4</v>
      </c>
      <c r="H201" s="78">
        <v>0</v>
      </c>
      <c r="I201" s="76">
        <v>0</v>
      </c>
      <c r="J201" s="46">
        <f t="shared" si="28"/>
        <v>4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+'30'!J202</f>
        <v>10</v>
      </c>
      <c r="F202" s="71"/>
      <c r="G202" s="46">
        <f t="shared" si="27"/>
        <v>10</v>
      </c>
      <c r="H202" s="78">
        <v>0</v>
      </c>
      <c r="I202" s="76">
        <v>0</v>
      </c>
      <c r="J202" s="46">
        <f t="shared" si="28"/>
        <v>10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+'30'!J203</f>
        <v>12</v>
      </c>
      <c r="F203" s="71"/>
      <c r="G203" s="46">
        <f t="shared" si="27"/>
        <v>12</v>
      </c>
      <c r="H203" s="78">
        <v>0</v>
      </c>
      <c r="I203" s="76">
        <v>0</v>
      </c>
      <c r="J203" s="46">
        <f t="shared" si="28"/>
        <v>12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+'30'!J205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5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1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+'30'!J245</f>
        <v>3</v>
      </c>
      <c r="F245" s="71"/>
      <c r="G245" s="46">
        <f t="shared" si="40"/>
        <v>3</v>
      </c>
      <c r="H245" s="78">
        <v>0</v>
      </c>
      <c r="I245" s="76">
        <v>0</v>
      </c>
      <c r="J245" s="46">
        <f t="shared" si="41"/>
        <v>2</v>
      </c>
      <c r="K245" s="72">
        <v>1</v>
      </c>
      <c r="L245" s="20">
        <v>40</v>
      </c>
      <c r="M245" s="65">
        <f t="shared" si="45"/>
        <v>40</v>
      </c>
      <c r="N245" s="17" t="s">
        <v>16</v>
      </c>
      <c r="O245" s="18">
        <v>20</v>
      </c>
      <c r="P245" s="121">
        <f t="shared" si="46"/>
        <v>20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20049130</v>
      </c>
      <c r="C251" s="19" t="s">
        <v>715</v>
      </c>
      <c r="D251" s="10" t="s">
        <v>434</v>
      </c>
      <c r="E251" s="64">
        <f>+'30'!J251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1453</v>
      </c>
      <c r="D252" s="10" t="s">
        <v>434</v>
      </c>
      <c r="E252" s="64">
        <f>+'30'!J252</f>
        <v>3</v>
      </c>
      <c r="F252" s="71"/>
      <c r="G252" s="46">
        <f t="shared" si="40"/>
        <v>3</v>
      </c>
      <c r="H252" s="78">
        <v>0</v>
      </c>
      <c r="I252" s="76">
        <v>0</v>
      </c>
      <c r="J252" s="46">
        <f t="shared" si="41"/>
        <v>3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20059796</v>
      </c>
      <c r="C253" s="19" t="s">
        <v>1454</v>
      </c>
      <c r="D253" s="10" t="s">
        <v>434</v>
      </c>
      <c r="E253" s="64">
        <f>+'30'!J253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22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20060974</v>
      </c>
      <c r="C254" s="19" t="s">
        <v>1455</v>
      </c>
      <c r="D254" s="10" t="s">
        <v>434</v>
      </c>
      <c r="E254" s="64">
        <f>+'30'!J254</f>
        <v>2</v>
      </c>
      <c r="F254" s="71"/>
      <c r="G254" s="46">
        <f t="shared" si="40"/>
        <v>2</v>
      </c>
      <c r="H254" s="78">
        <v>0</v>
      </c>
      <c r="I254" s="76">
        <v>0</v>
      </c>
      <c r="J254" s="46">
        <f t="shared" si="41"/>
        <v>0</v>
      </c>
      <c r="K254" s="72">
        <v>2</v>
      </c>
      <c r="L254" s="20">
        <v>35</v>
      </c>
      <c r="M254" s="65">
        <f t="shared" si="32"/>
        <v>70</v>
      </c>
      <c r="N254" s="17" t="s">
        <v>16</v>
      </c>
      <c r="O254" s="18"/>
      <c r="P254" s="121">
        <f t="shared" si="36"/>
        <v>70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1100044</v>
      </c>
      <c r="C255" s="19" t="s">
        <v>1456</v>
      </c>
      <c r="D255" s="10" t="s">
        <v>434</v>
      </c>
      <c r="E255" s="64">
        <f>+'30'!J255</f>
        <v>2</v>
      </c>
      <c r="F255" s="71"/>
      <c r="G255" s="46">
        <f t="shared" si="40"/>
        <v>2</v>
      </c>
      <c r="H255" s="78">
        <v>0</v>
      </c>
      <c r="I255" s="76">
        <v>0</v>
      </c>
      <c r="J255" s="46">
        <f t="shared" si="41"/>
        <v>2</v>
      </c>
      <c r="K255" s="72"/>
      <c r="L255" s="20">
        <v>35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689.09999999999991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1030</v>
      </c>
      <c r="O264" s="2">
        <v>50</v>
      </c>
      <c r="P264" s="2">
        <v>520</v>
      </c>
      <c r="Q264" s="2">
        <v>50</v>
      </c>
      <c r="R264" s="2">
        <v>130</v>
      </c>
      <c r="S264" s="2">
        <v>210</v>
      </c>
      <c r="T264" s="2">
        <v>50</v>
      </c>
      <c r="U264" s="2">
        <v>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20.00"/>
        <filter val="25.00"/>
        <filter val="260.00"/>
        <filter val="50.00"/>
        <filter val="520"/>
        <filter val="520.00"/>
        <filter val="55.00"/>
        <filter val="7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2025-09-01T07:39:49Z</dcterms:modified>
</cp:coreProperties>
</file>