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4AE4A1ED-B065-4E63-84AF-081A0F79F92A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4" i="8" l="1"/>
  <c r="H254" i="8"/>
  <c r="F254" i="8"/>
  <c r="P254" i="8"/>
  <c r="P235" i="8" l="1"/>
  <c r="P236" i="8"/>
  <c r="P237" i="8"/>
  <c r="N261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5" i="106"/>
  <c r="M94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P249" i="8" s="1"/>
  <c r="K250" i="8"/>
  <c r="P250" i="8" s="1"/>
  <c r="K251" i="8"/>
  <c r="P251" i="8" s="1"/>
  <c r="K252" i="8"/>
  <c r="P252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5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F20" i="8"/>
  <c r="G20" i="8" s="1"/>
  <c r="F21" i="8"/>
  <c r="G21" i="8" s="1"/>
  <c r="F22" i="8"/>
  <c r="G22" i="8" s="1"/>
  <c r="F23" i="8"/>
  <c r="G23" i="8" s="1"/>
  <c r="F24" i="8"/>
  <c r="G24" i="8" s="1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G61" i="8" s="1"/>
  <c r="F62" i="8"/>
  <c r="F63" i="8"/>
  <c r="F64" i="8"/>
  <c r="F65" i="8"/>
  <c r="J65" i="8" s="1"/>
  <c r="F66" i="8"/>
  <c r="F67" i="8"/>
  <c r="F68" i="8"/>
  <c r="F69" i="8"/>
  <c r="F70" i="8"/>
  <c r="F71" i="8"/>
  <c r="F72" i="8"/>
  <c r="F73" i="8"/>
  <c r="J73" i="8" s="1"/>
  <c r="F74" i="8"/>
  <c r="F75" i="8"/>
  <c r="F76" i="8"/>
  <c r="F77" i="8"/>
  <c r="F78" i="8"/>
  <c r="F79" i="8"/>
  <c r="F80" i="8"/>
  <c r="F81" i="8"/>
  <c r="J81" i="8" s="1"/>
  <c r="F82" i="8"/>
  <c r="F83" i="8"/>
  <c r="F84" i="8"/>
  <c r="F85" i="8"/>
  <c r="F86" i="8"/>
  <c r="F87" i="8"/>
  <c r="F88" i="8"/>
  <c r="F89" i="8"/>
  <c r="J89" i="8" s="1"/>
  <c r="F90" i="8"/>
  <c r="F91" i="8"/>
  <c r="F92" i="8"/>
  <c r="F93" i="8"/>
  <c r="F94" i="8"/>
  <c r="F95" i="8"/>
  <c r="F96" i="8"/>
  <c r="F97" i="8"/>
  <c r="J97" i="8" s="1"/>
  <c r="F98" i="8"/>
  <c r="F99" i="8"/>
  <c r="F100" i="8"/>
  <c r="G100" i="8" s="1"/>
  <c r="F101" i="8"/>
  <c r="G101" i="8" s="1"/>
  <c r="F102" i="8"/>
  <c r="F103" i="8"/>
  <c r="F104" i="8"/>
  <c r="F105" i="8"/>
  <c r="J105" i="8" s="1"/>
  <c r="F106" i="8"/>
  <c r="F107" i="8"/>
  <c r="F108" i="8"/>
  <c r="F109" i="8"/>
  <c r="G109" i="8" s="1"/>
  <c r="F110" i="8"/>
  <c r="F111" i="8"/>
  <c r="F112" i="8"/>
  <c r="F113" i="8"/>
  <c r="J113" i="8" s="1"/>
  <c r="F114" i="8"/>
  <c r="F115" i="8"/>
  <c r="F116" i="8"/>
  <c r="F117" i="8"/>
  <c r="F118" i="8"/>
  <c r="F119" i="8"/>
  <c r="F120" i="8"/>
  <c r="F121" i="8"/>
  <c r="J121" i="8" s="1"/>
  <c r="F122" i="8"/>
  <c r="F123" i="8"/>
  <c r="F124" i="8"/>
  <c r="F125" i="8"/>
  <c r="F126" i="8"/>
  <c r="F127" i="8"/>
  <c r="F128" i="8"/>
  <c r="F129" i="8"/>
  <c r="J129" i="8" s="1"/>
  <c r="F130" i="8"/>
  <c r="F131" i="8"/>
  <c r="F132" i="8"/>
  <c r="F133" i="8"/>
  <c r="F134" i="8"/>
  <c r="F135" i="8"/>
  <c r="F136" i="8"/>
  <c r="F137" i="8"/>
  <c r="J137" i="8" s="1"/>
  <c r="F138" i="8"/>
  <c r="F139" i="8"/>
  <c r="F140" i="8"/>
  <c r="F141" i="8"/>
  <c r="F142" i="8"/>
  <c r="F143" i="8"/>
  <c r="F144" i="8"/>
  <c r="F145" i="8"/>
  <c r="J145" i="8" s="1"/>
  <c r="F146" i="8"/>
  <c r="F147" i="8"/>
  <c r="F148" i="8"/>
  <c r="F149" i="8"/>
  <c r="F150" i="8"/>
  <c r="F151" i="8"/>
  <c r="F152" i="8"/>
  <c r="F153" i="8"/>
  <c r="J153" i="8" s="1"/>
  <c r="F154" i="8"/>
  <c r="F155" i="8"/>
  <c r="F156" i="8"/>
  <c r="G156" i="8" s="1"/>
  <c r="F157" i="8"/>
  <c r="F158" i="8"/>
  <c r="F159" i="8"/>
  <c r="F160" i="8"/>
  <c r="F161" i="8"/>
  <c r="J161" i="8" s="1"/>
  <c r="F162" i="8"/>
  <c r="F163" i="8"/>
  <c r="F164" i="8"/>
  <c r="G164" i="8" s="1"/>
  <c r="F165" i="8"/>
  <c r="G165" i="8" s="1"/>
  <c r="F166" i="8"/>
  <c r="F167" i="8"/>
  <c r="F168" i="8"/>
  <c r="F169" i="8"/>
  <c r="J169" i="8" s="1"/>
  <c r="F170" i="8"/>
  <c r="F171" i="8"/>
  <c r="F172" i="8"/>
  <c r="F173" i="8"/>
  <c r="F174" i="8"/>
  <c r="F175" i="8"/>
  <c r="F176" i="8"/>
  <c r="F177" i="8"/>
  <c r="J177" i="8" s="1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J201" i="8" s="1"/>
  <c r="F202" i="8"/>
  <c r="F203" i="8"/>
  <c r="F204" i="8"/>
  <c r="F205" i="8"/>
  <c r="F206" i="8"/>
  <c r="F207" i="8"/>
  <c r="F208" i="8"/>
  <c r="F209" i="8"/>
  <c r="J209" i="8" s="1"/>
  <c r="F210" i="8"/>
  <c r="F211" i="8"/>
  <c r="F212" i="8"/>
  <c r="F213" i="8"/>
  <c r="F214" i="8"/>
  <c r="F215" i="8"/>
  <c r="F216" i="8"/>
  <c r="F217" i="8"/>
  <c r="J217" i="8" s="1"/>
  <c r="F218" i="8"/>
  <c r="F219" i="8"/>
  <c r="F220" i="8"/>
  <c r="F221" i="8"/>
  <c r="F222" i="8"/>
  <c r="F223" i="8"/>
  <c r="F224" i="8"/>
  <c r="F225" i="8"/>
  <c r="J225" i="8" s="1"/>
  <c r="F226" i="8"/>
  <c r="F227" i="8"/>
  <c r="F228" i="8"/>
  <c r="F229" i="8"/>
  <c r="F230" i="8"/>
  <c r="F231" i="8"/>
  <c r="F232" i="8"/>
  <c r="F233" i="8"/>
  <c r="J233" i="8" s="1"/>
  <c r="F234" i="8"/>
  <c r="F235" i="8"/>
  <c r="F236" i="8"/>
  <c r="F237" i="8"/>
  <c r="F238" i="8"/>
  <c r="F239" i="8"/>
  <c r="F240" i="8"/>
  <c r="F241" i="8"/>
  <c r="J241" i="8" s="1"/>
  <c r="F242" i="8"/>
  <c r="G242" i="8" s="1"/>
  <c r="F243" i="8"/>
  <c r="F244" i="8"/>
  <c r="F245" i="8"/>
  <c r="F246" i="8"/>
  <c r="F247" i="8"/>
  <c r="F248" i="8"/>
  <c r="F249" i="8"/>
  <c r="F250" i="8"/>
  <c r="G250" i="8" s="1"/>
  <c r="F251" i="8"/>
  <c r="F252" i="8"/>
  <c r="F253" i="8"/>
  <c r="F6" i="8"/>
  <c r="F7" i="8"/>
  <c r="F8" i="8"/>
  <c r="J8" i="8" s="1"/>
  <c r="F9" i="8"/>
  <c r="F10" i="8"/>
  <c r="F11" i="8"/>
  <c r="F12" i="8"/>
  <c r="G12" i="8" s="1"/>
  <c r="F13" i="8"/>
  <c r="G13" i="8" s="1"/>
  <c r="F14" i="8"/>
  <c r="J14" i="8" s="1"/>
  <c r="F15" i="8"/>
  <c r="F16" i="8"/>
  <c r="J16" i="8" s="1"/>
  <c r="F17" i="8"/>
  <c r="F18" i="8"/>
  <c r="F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Z26" i="8"/>
  <c r="Z28" i="8"/>
  <c r="Z29" i="8"/>
  <c r="Y27" i="8"/>
  <c r="V27" i="8"/>
  <c r="U27" i="8"/>
  <c r="T27" i="8"/>
  <c r="K253" i="8"/>
  <c r="P253" i="8" s="1"/>
  <c r="J222" i="8" l="1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78" i="8"/>
  <c r="J70" i="8"/>
  <c r="J62" i="8"/>
  <c r="J54" i="8"/>
  <c r="J46" i="8"/>
  <c r="J246" i="8"/>
  <c r="J238" i="8"/>
  <c r="J19" i="8"/>
  <c r="J11" i="8"/>
  <c r="J251" i="8"/>
  <c r="J243" i="8"/>
  <c r="J235" i="8"/>
  <c r="J227" i="8"/>
  <c r="J219" i="8"/>
  <c r="J211" i="8"/>
  <c r="J230" i="8"/>
  <c r="J10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15" i="8"/>
  <c r="J7" i="8"/>
  <c r="J247" i="8"/>
  <c r="J239" i="8"/>
  <c r="J231" i="8"/>
  <c r="J223" i="8"/>
  <c r="J215" i="8"/>
  <c r="J207" i="8"/>
  <c r="J199" i="8"/>
  <c r="J191" i="8"/>
  <c r="J183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38" i="8"/>
  <c r="J30" i="8"/>
  <c r="J86" i="8"/>
  <c r="J249" i="8"/>
  <c r="J193" i="8"/>
  <c r="J185" i="8"/>
  <c r="J175" i="8"/>
  <c r="J6" i="8"/>
  <c r="G110" i="8"/>
  <c r="G73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80" i="8"/>
  <c r="J72" i="8"/>
  <c r="J64" i="8"/>
  <c r="G218" i="8"/>
  <c r="J18" i="8"/>
  <c r="G217" i="8"/>
  <c r="G62" i="8"/>
  <c r="G210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G209" i="8"/>
  <c r="G154" i="8"/>
  <c r="G45" i="8"/>
  <c r="J244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J28" i="8"/>
  <c r="G201" i="8"/>
  <c r="G146" i="8"/>
  <c r="G92" i="8"/>
  <c r="G44" i="8"/>
  <c r="J228" i="8"/>
  <c r="G234" i="8"/>
  <c r="G182" i="8"/>
  <c r="G145" i="8"/>
  <c r="G90" i="8"/>
  <c r="G38" i="8"/>
  <c r="J252" i="8"/>
  <c r="G226" i="8"/>
  <c r="G174" i="8"/>
  <c r="G137" i="8"/>
  <c r="G82" i="8"/>
  <c r="J236" i="8"/>
  <c r="J17" i="8"/>
  <c r="J9" i="8"/>
  <c r="G225" i="8"/>
  <c r="G173" i="8"/>
  <c r="G118" i="8"/>
  <c r="G81" i="8"/>
  <c r="G39" i="8"/>
  <c r="J39" i="8"/>
  <c r="G9" i="8"/>
  <c r="G233" i="8"/>
  <c r="G200" i="8"/>
  <c r="G136" i="8"/>
  <c r="J22" i="8"/>
  <c r="G16" i="8"/>
  <c r="G8" i="8"/>
  <c r="G248" i="8"/>
  <c r="G240" i="8"/>
  <c r="G232" i="8"/>
  <c r="G224" i="8"/>
  <c r="G216" i="8"/>
  <c r="G208" i="8"/>
  <c r="G199" i="8"/>
  <c r="G190" i="8"/>
  <c r="G181" i="8"/>
  <c r="G172" i="8"/>
  <c r="G162" i="8"/>
  <c r="G153" i="8"/>
  <c r="G144" i="8"/>
  <c r="G135" i="8"/>
  <c r="G126" i="8"/>
  <c r="G117" i="8"/>
  <c r="G108" i="8"/>
  <c r="G98" i="8"/>
  <c r="G89" i="8"/>
  <c r="G80" i="8"/>
  <c r="G71" i="8"/>
  <c r="G60" i="8"/>
  <c r="G37" i="8"/>
  <c r="G31" i="8"/>
  <c r="J31" i="8"/>
  <c r="G241" i="8"/>
  <c r="G72" i="8"/>
  <c r="J253" i="8"/>
  <c r="G15" i="8"/>
  <c r="G7" i="8"/>
  <c r="G247" i="8"/>
  <c r="G239" i="8"/>
  <c r="G231" i="8"/>
  <c r="G223" i="8"/>
  <c r="G215" i="8"/>
  <c r="G207" i="8"/>
  <c r="G198" i="8"/>
  <c r="G189" i="8"/>
  <c r="G180" i="8"/>
  <c r="G170" i="8"/>
  <c r="G161" i="8"/>
  <c r="G152" i="8"/>
  <c r="G143" i="8"/>
  <c r="G134" i="8"/>
  <c r="G125" i="8"/>
  <c r="G116" i="8"/>
  <c r="G106" i="8"/>
  <c r="G97" i="8"/>
  <c r="G88" i="8"/>
  <c r="G79" i="8"/>
  <c r="G70" i="8"/>
  <c r="G54" i="8"/>
  <c r="G36" i="8"/>
  <c r="G47" i="8"/>
  <c r="J47" i="8"/>
  <c r="G17" i="8"/>
  <c r="G127" i="8"/>
  <c r="G14" i="8"/>
  <c r="G6" i="8"/>
  <c r="G246" i="8"/>
  <c r="G238" i="8"/>
  <c r="G230" i="8"/>
  <c r="G222" i="8"/>
  <c r="G214" i="8"/>
  <c r="G206" i="8"/>
  <c r="G197" i="8"/>
  <c r="G188" i="8"/>
  <c r="G178" i="8"/>
  <c r="G169" i="8"/>
  <c r="G160" i="8"/>
  <c r="G151" i="8"/>
  <c r="G142" i="8"/>
  <c r="G133" i="8"/>
  <c r="G124" i="8"/>
  <c r="G114" i="8"/>
  <c r="G105" i="8"/>
  <c r="G96" i="8"/>
  <c r="G87" i="8"/>
  <c r="G78" i="8"/>
  <c r="G69" i="8"/>
  <c r="G53" i="8"/>
  <c r="G30" i="8"/>
  <c r="G63" i="8"/>
  <c r="J63" i="8"/>
  <c r="G249" i="8"/>
  <c r="G191" i="8"/>
  <c r="J203" i="8"/>
  <c r="G203" i="8"/>
  <c r="J195" i="8"/>
  <c r="G195" i="8"/>
  <c r="J187" i="8"/>
  <c r="G187" i="8"/>
  <c r="J179" i="8"/>
  <c r="G179" i="8"/>
  <c r="J171" i="8"/>
  <c r="G171" i="8"/>
  <c r="J163" i="8"/>
  <c r="G163" i="8"/>
  <c r="J155" i="8"/>
  <c r="G155" i="8"/>
  <c r="J147" i="8"/>
  <c r="G147" i="8"/>
  <c r="J139" i="8"/>
  <c r="G139" i="8"/>
  <c r="J131" i="8"/>
  <c r="G131" i="8"/>
  <c r="J123" i="8"/>
  <c r="G123" i="8"/>
  <c r="J115" i="8"/>
  <c r="G115" i="8"/>
  <c r="J107" i="8"/>
  <c r="G107" i="8"/>
  <c r="J99" i="8"/>
  <c r="G99" i="8"/>
  <c r="J91" i="8"/>
  <c r="G91" i="8"/>
  <c r="J83" i="8"/>
  <c r="G83" i="8"/>
  <c r="J75" i="8"/>
  <c r="G75" i="8"/>
  <c r="J67" i="8"/>
  <c r="G67" i="8"/>
  <c r="J59" i="8"/>
  <c r="G59" i="8"/>
  <c r="J51" i="8"/>
  <c r="G51" i="8"/>
  <c r="J43" i="8"/>
  <c r="G43" i="8"/>
  <c r="J35" i="8"/>
  <c r="G35" i="8"/>
  <c r="J27" i="8"/>
  <c r="G27" i="8"/>
  <c r="G253" i="8"/>
  <c r="G245" i="8"/>
  <c r="G237" i="8"/>
  <c r="G229" i="8"/>
  <c r="G221" i="8"/>
  <c r="G213" i="8"/>
  <c r="G205" i="8"/>
  <c r="G196" i="8"/>
  <c r="G186" i="8"/>
  <c r="G177" i="8"/>
  <c r="G168" i="8"/>
  <c r="G159" i="8"/>
  <c r="G150" i="8"/>
  <c r="G141" i="8"/>
  <c r="G132" i="8"/>
  <c r="G122" i="8"/>
  <c r="G113" i="8"/>
  <c r="G104" i="8"/>
  <c r="G95" i="8"/>
  <c r="G86" i="8"/>
  <c r="G77" i="8"/>
  <c r="G68" i="8"/>
  <c r="G52" i="8"/>
  <c r="G29" i="8"/>
  <c r="G55" i="8"/>
  <c r="J55" i="8"/>
  <c r="J66" i="8"/>
  <c r="G66" i="8"/>
  <c r="J58" i="8"/>
  <c r="G58" i="8"/>
  <c r="J50" i="8"/>
  <c r="G50" i="8"/>
  <c r="J42" i="8"/>
  <c r="G42" i="8"/>
  <c r="J34" i="8"/>
  <c r="G34" i="8"/>
  <c r="J26" i="8"/>
  <c r="G26" i="8"/>
  <c r="G252" i="8"/>
  <c r="G244" i="8"/>
  <c r="G236" i="8"/>
  <c r="G228" i="8"/>
  <c r="G220" i="8"/>
  <c r="G212" i="8"/>
  <c r="G204" i="8"/>
  <c r="G194" i="8"/>
  <c r="G185" i="8"/>
  <c r="G176" i="8"/>
  <c r="G167" i="8"/>
  <c r="G158" i="8"/>
  <c r="G149" i="8"/>
  <c r="G140" i="8"/>
  <c r="G130" i="8"/>
  <c r="G121" i="8"/>
  <c r="G112" i="8"/>
  <c r="G103" i="8"/>
  <c r="G94" i="8"/>
  <c r="G85" i="8"/>
  <c r="G76" i="8"/>
  <c r="G65" i="8"/>
  <c r="G46" i="8"/>
  <c r="G28" i="8"/>
  <c r="G57" i="8"/>
  <c r="J57" i="8"/>
  <c r="G49" i="8"/>
  <c r="J49" i="8"/>
  <c r="G41" i="8"/>
  <c r="J41" i="8"/>
  <c r="G33" i="8"/>
  <c r="J33" i="8"/>
  <c r="G25" i="8"/>
  <c r="J25" i="8"/>
  <c r="G19" i="8"/>
  <c r="G11" i="8"/>
  <c r="G251" i="8"/>
  <c r="G243" i="8"/>
  <c r="G235" i="8"/>
  <c r="G227" i="8"/>
  <c r="G219" i="8"/>
  <c r="G211" i="8"/>
  <c r="G202" i="8"/>
  <c r="G193" i="8"/>
  <c r="G184" i="8"/>
  <c r="G175" i="8"/>
  <c r="G166" i="8"/>
  <c r="G157" i="8"/>
  <c r="G148" i="8"/>
  <c r="G138" i="8"/>
  <c r="G129" i="8"/>
  <c r="G120" i="8"/>
  <c r="G111" i="8"/>
  <c r="G102" i="8"/>
  <c r="G93" i="8"/>
  <c r="G84" i="8"/>
  <c r="G74" i="8"/>
  <c r="G64" i="8"/>
  <c r="G56" i="8"/>
  <c r="J56" i="8"/>
  <c r="G48" i="8"/>
  <c r="J48" i="8"/>
  <c r="G40" i="8"/>
  <c r="J40" i="8"/>
  <c r="G32" i="8"/>
  <c r="J32" i="8"/>
  <c r="G18" i="8"/>
  <c r="G10" i="8"/>
  <c r="G192" i="8"/>
  <c r="G183" i="8"/>
  <c r="G128" i="8"/>
  <c r="G119" i="8"/>
  <c r="J24" i="8"/>
  <c r="J23" i="8"/>
  <c r="J21" i="8"/>
  <c r="J13" i="8"/>
  <c r="J20" i="8"/>
  <c r="J12" i="8"/>
  <c r="J250" i="8"/>
  <c r="J242" i="8"/>
  <c r="R26" i="101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14" i="98"/>
  <c r="E15" i="98"/>
  <c r="E5" i="98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5" i="97"/>
  <c r="P10" i="96"/>
  <c r="P11" i="96"/>
  <c r="P12" i="96"/>
  <c r="P13" i="96"/>
  <c r="P14" i="96"/>
  <c r="P94" i="96" l="1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5" i="95"/>
  <c r="P94" i="97"/>
  <c r="P94" i="100"/>
  <c r="P94" i="99"/>
  <c r="P94" i="98"/>
  <c r="G245" i="95"/>
  <c r="J245" i="95" s="1"/>
  <c r="E245" i="96" s="1"/>
  <c r="G245" i="96" s="1"/>
  <c r="J245" i="96" s="1"/>
  <c r="G245" i="97" s="1"/>
  <c r="J245" i="97" s="1"/>
  <c r="G245" i="98" s="1"/>
  <c r="J245" i="98" s="1"/>
  <c r="E245" i="99" s="1"/>
  <c r="G245" i="99" s="1"/>
  <c r="J245" i="99" s="1"/>
  <c r="P246" i="8"/>
  <c r="P247" i="8"/>
  <c r="P248" i="8"/>
  <c r="G249" i="107"/>
  <c r="J249" i="107" s="1"/>
  <c r="G248" i="107"/>
  <c r="J248" i="107" s="1"/>
  <c r="G247" i="107"/>
  <c r="J247" i="107" s="1"/>
  <c r="G249" i="106"/>
  <c r="J249" i="106" s="1"/>
  <c r="G248" i="106"/>
  <c r="J248" i="106" s="1"/>
  <c r="G247" i="106"/>
  <c r="J247" i="106" s="1"/>
  <c r="G246" i="106"/>
  <c r="J246" i="106" s="1"/>
  <c r="G246" i="107"/>
  <c r="J246" i="107" s="1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G241" i="94" s="1"/>
  <c r="J241" i="94" s="1"/>
  <c r="E242" i="94"/>
  <c r="E243" i="94"/>
  <c r="E244" i="94"/>
  <c r="E245" i="94"/>
  <c r="E246" i="94"/>
  <c r="E247" i="94"/>
  <c r="E248" i="94"/>
  <c r="E249" i="94"/>
  <c r="G249" i="94" s="1"/>
  <c r="J249" i="94" s="1"/>
  <c r="E250" i="94"/>
  <c r="E251" i="94"/>
  <c r="E252" i="94"/>
  <c r="E253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5" i="94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G244" i="93" s="1"/>
  <c r="J244" i="93" s="1"/>
  <c r="E245" i="93"/>
  <c r="E246" i="93"/>
  <c r="E247" i="93"/>
  <c r="E248" i="93"/>
  <c r="E249" i="93"/>
  <c r="E250" i="93"/>
  <c r="E251" i="93"/>
  <c r="E252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G247" i="92" s="1"/>
  <c r="J247" i="92" s="1"/>
  <c r="E248" i="92"/>
  <c r="E249" i="92"/>
  <c r="E250" i="92"/>
  <c r="E251" i="92"/>
  <c r="E252" i="92"/>
  <c r="E6" i="92"/>
  <c r="E7" i="92"/>
  <c r="E8" i="92"/>
  <c r="E9" i="92"/>
  <c r="E10" i="92"/>
  <c r="E11" i="92"/>
  <c r="E12" i="92"/>
  <c r="E13" i="92"/>
  <c r="E14" i="92"/>
  <c r="E15" i="92"/>
  <c r="E5" i="92"/>
  <c r="U18" i="8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G241" i="91" s="1"/>
  <c r="J241" i="91" s="1"/>
  <c r="E242" i="91"/>
  <c r="E243" i="91"/>
  <c r="E244" i="91"/>
  <c r="E245" i="91"/>
  <c r="E246" i="91"/>
  <c r="E247" i="91"/>
  <c r="E248" i="91"/>
  <c r="E249" i="91"/>
  <c r="G249" i="91" s="1"/>
  <c r="J249" i="91" s="1"/>
  <c r="E250" i="91"/>
  <c r="E251" i="91"/>
  <c r="E252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250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G247" i="90" s="1"/>
  <c r="J247" i="90" s="1"/>
  <c r="E248" i="90"/>
  <c r="E249" i="90"/>
  <c r="E251" i="90"/>
  <c r="E252" i="90"/>
  <c r="E6" i="90"/>
  <c r="E7" i="90"/>
  <c r="E8" i="90"/>
  <c r="E9" i="90"/>
  <c r="E10" i="90"/>
  <c r="E11" i="90"/>
  <c r="E12" i="90"/>
  <c r="E13" i="90"/>
  <c r="E14" i="90"/>
  <c r="E15" i="90"/>
  <c r="E5" i="90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G156" i="89" s="1"/>
  <c r="J156" i="89" s="1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G244" i="89" s="1"/>
  <c r="J244" i="89" s="1"/>
  <c r="E245" i="89"/>
  <c r="E246" i="89"/>
  <c r="E247" i="89"/>
  <c r="E248" i="89"/>
  <c r="E249" i="89"/>
  <c r="E250" i="89"/>
  <c r="E251" i="89"/>
  <c r="E252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5" i="89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G240" i="88" s="1"/>
  <c r="J240" i="88" s="1"/>
  <c r="E241" i="88"/>
  <c r="E242" i="88"/>
  <c r="E243" i="88"/>
  <c r="E244" i="88"/>
  <c r="E245" i="88"/>
  <c r="E246" i="88"/>
  <c r="E247" i="88"/>
  <c r="E248" i="88"/>
  <c r="G248" i="88" s="1"/>
  <c r="J248" i="88" s="1"/>
  <c r="E249" i="88"/>
  <c r="E250" i="88"/>
  <c r="E251" i="88"/>
  <c r="E252" i="88"/>
  <c r="E253" i="88"/>
  <c r="E6" i="88"/>
  <c r="E7" i="88"/>
  <c r="E8" i="88"/>
  <c r="E9" i="88"/>
  <c r="E10" i="88"/>
  <c r="E11" i="88"/>
  <c r="E12" i="88"/>
  <c r="E13" i="88"/>
  <c r="E14" i="88"/>
  <c r="E15" i="88"/>
  <c r="E16" i="88"/>
  <c r="E5" i="88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G240" i="87" s="1"/>
  <c r="J240" i="87" s="1"/>
  <c r="E241" i="87"/>
  <c r="E242" i="87"/>
  <c r="G242" i="87" s="1"/>
  <c r="J242" i="87" s="1"/>
  <c r="E243" i="87"/>
  <c r="E244" i="87"/>
  <c r="E245" i="87"/>
  <c r="E246" i="87"/>
  <c r="E247" i="87"/>
  <c r="E248" i="87"/>
  <c r="G248" i="87" s="1"/>
  <c r="J248" i="87" s="1"/>
  <c r="E249" i="87"/>
  <c r="E250" i="87"/>
  <c r="G250" i="87" s="1"/>
  <c r="J250" i="87" s="1"/>
  <c r="E251" i="87"/>
  <c r="E252" i="87"/>
  <c r="E6" i="87"/>
  <c r="E7" i="87"/>
  <c r="E8" i="87"/>
  <c r="E9" i="87"/>
  <c r="E10" i="87"/>
  <c r="E11" i="87"/>
  <c r="E12" i="87"/>
  <c r="E13" i="87"/>
  <c r="E14" i="87"/>
  <c r="E15" i="87"/>
  <c r="E16" i="87"/>
  <c r="E5" i="87"/>
  <c r="M157" i="88"/>
  <c r="G157" i="88"/>
  <c r="J157" i="88" s="1"/>
  <c r="M157" i="89"/>
  <c r="G157" i="89"/>
  <c r="J157" i="89" s="1"/>
  <c r="M157" i="90"/>
  <c r="G157" i="90"/>
  <c r="J157" i="90" s="1"/>
  <c r="M157" i="91"/>
  <c r="G157" i="91"/>
  <c r="J157" i="91" s="1"/>
  <c r="M157" i="92"/>
  <c r="G157" i="92"/>
  <c r="J157" i="92" s="1"/>
  <c r="M157" i="93"/>
  <c r="G157" i="93"/>
  <c r="J157" i="93" s="1"/>
  <c r="M157" i="94"/>
  <c r="G157" i="94"/>
  <c r="J157" i="94" s="1"/>
  <c r="M157" i="95"/>
  <c r="P157" i="95" s="1"/>
  <c r="G157" i="95"/>
  <c r="J157" i="95" s="1"/>
  <c r="E157" i="96" s="1"/>
  <c r="G157" i="96" s="1"/>
  <c r="J157" i="96" s="1"/>
  <c r="G157" i="97" s="1"/>
  <c r="J157" i="97" s="1"/>
  <c r="G157" i="98" s="1"/>
  <c r="J157" i="98" s="1"/>
  <c r="E157" i="99" s="1"/>
  <c r="G157" i="99" s="1"/>
  <c r="J157" i="99" s="1"/>
  <c r="M157" i="96"/>
  <c r="P157" i="96" s="1"/>
  <c r="M157" i="97"/>
  <c r="P157" i="97" s="1"/>
  <c r="M157" i="98"/>
  <c r="P157" i="98" s="1"/>
  <c r="M157" i="99"/>
  <c r="M157" i="100"/>
  <c r="P157" i="100" s="1"/>
  <c r="M157" i="101"/>
  <c r="M157" i="102"/>
  <c r="M157" i="103"/>
  <c r="M157" i="104"/>
  <c r="M157" i="105"/>
  <c r="M157" i="106"/>
  <c r="G157" i="106"/>
  <c r="J157" i="106" s="1"/>
  <c r="M157" i="107"/>
  <c r="G157" i="107"/>
  <c r="J157" i="107" s="1"/>
  <c r="M157" i="87"/>
  <c r="G157" i="87"/>
  <c r="J157" i="87" s="1"/>
  <c r="M156" i="87"/>
  <c r="G156" i="87"/>
  <c r="J156" i="87" s="1"/>
  <c r="M156" i="88"/>
  <c r="G156" i="88"/>
  <c r="J156" i="88" s="1"/>
  <c r="M156" i="89"/>
  <c r="M156" i="90"/>
  <c r="G156" i="90"/>
  <c r="J156" i="90" s="1"/>
  <c r="M156" i="91"/>
  <c r="G156" i="91"/>
  <c r="J156" i="91" s="1"/>
  <c r="M156" i="92"/>
  <c r="G156" i="92"/>
  <c r="J156" i="92" s="1"/>
  <c r="M156" i="93"/>
  <c r="G156" i="93"/>
  <c r="J156" i="93" s="1"/>
  <c r="M156" i="94"/>
  <c r="G156" i="94"/>
  <c r="J156" i="94" s="1"/>
  <c r="M156" i="95"/>
  <c r="P156" i="95" s="1"/>
  <c r="G156" i="95"/>
  <c r="J156" i="95" s="1"/>
  <c r="E156" i="96" s="1"/>
  <c r="G156" i="96" s="1"/>
  <c r="J156" i="96" s="1"/>
  <c r="G156" i="97" s="1"/>
  <c r="J156" i="97" s="1"/>
  <c r="G156" i="98" s="1"/>
  <c r="J156" i="98" s="1"/>
  <c r="E156" i="99" s="1"/>
  <c r="G156" i="99" s="1"/>
  <c r="J156" i="99" s="1"/>
  <c r="M156" i="96"/>
  <c r="P156" i="96" s="1"/>
  <c r="M156" i="97"/>
  <c r="P156" i="97" s="1"/>
  <c r="M156" i="98"/>
  <c r="P156" i="98" s="1"/>
  <c r="M156" i="99"/>
  <c r="M156" i="100"/>
  <c r="P156" i="100" s="1"/>
  <c r="M156" i="101"/>
  <c r="M156" i="102"/>
  <c r="M156" i="103"/>
  <c r="M156" i="104"/>
  <c r="M156" i="105"/>
  <c r="M156" i="106"/>
  <c r="G156" i="106"/>
  <c r="J156" i="106" s="1"/>
  <c r="M156" i="107"/>
  <c r="G156" i="107"/>
  <c r="J156" i="107" s="1"/>
  <c r="M156" i="86"/>
  <c r="J244" i="107"/>
  <c r="J245" i="107"/>
  <c r="J250" i="107"/>
  <c r="G243" i="87"/>
  <c r="J243" i="87" s="1"/>
  <c r="G244" i="87"/>
  <c r="J244" i="87" s="1"/>
  <c r="G245" i="87"/>
  <c r="J245" i="87" s="1"/>
  <c r="G246" i="87"/>
  <c r="J246" i="87" s="1"/>
  <c r="G247" i="87"/>
  <c r="J247" i="87" s="1"/>
  <c r="G249" i="87"/>
  <c r="J249" i="87" s="1"/>
  <c r="G251" i="87"/>
  <c r="J251" i="87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9" i="88"/>
  <c r="J249" i="88" s="1"/>
  <c r="G250" i="88"/>
  <c r="J250" i="88" s="1"/>
  <c r="G251" i="88"/>
  <c r="J251" i="88" s="1"/>
  <c r="G243" i="89"/>
  <c r="J243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G243" i="90"/>
  <c r="J243" i="90" s="1"/>
  <c r="G244" i="90"/>
  <c r="J244" i="90" s="1"/>
  <c r="G245" i="90"/>
  <c r="J245" i="90" s="1"/>
  <c r="G246" i="90"/>
  <c r="J246" i="90" s="1"/>
  <c r="G248" i="90"/>
  <c r="J248" i="90" s="1"/>
  <c r="G249" i="90"/>
  <c r="J249" i="90" s="1"/>
  <c r="G250" i="90"/>
  <c r="J250" i="90" s="1"/>
  <c r="G251" i="90"/>
  <c r="J251" i="90" s="1"/>
  <c r="G243" i="91"/>
  <c r="G244" i="91"/>
  <c r="J244" i="91" s="1"/>
  <c r="G245" i="91"/>
  <c r="J245" i="91" s="1"/>
  <c r="G246" i="91"/>
  <c r="J246" i="91" s="1"/>
  <c r="G247" i="91"/>
  <c r="J247" i="91" s="1"/>
  <c r="G248" i="91"/>
  <c r="J248" i="91" s="1"/>
  <c r="G250" i="91"/>
  <c r="J250" i="91" s="1"/>
  <c r="G251" i="91"/>
  <c r="J251" i="91" s="1"/>
  <c r="G243" i="92"/>
  <c r="J243" i="92" s="1"/>
  <c r="G244" i="92"/>
  <c r="J244" i="92" s="1"/>
  <c r="G245" i="92"/>
  <c r="J245" i="92" s="1"/>
  <c r="G246" i="92"/>
  <c r="J246" i="92" s="1"/>
  <c r="G248" i="92"/>
  <c r="J248" i="92" s="1"/>
  <c r="G249" i="92"/>
  <c r="J249" i="92" s="1"/>
  <c r="G250" i="92"/>
  <c r="J250" i="92" s="1"/>
  <c r="G251" i="92"/>
  <c r="J251" i="92" s="1"/>
  <c r="G243" i="93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43" i="94"/>
  <c r="G244" i="94"/>
  <c r="J244" i="94" s="1"/>
  <c r="G245" i="94"/>
  <c r="J245" i="94" s="1"/>
  <c r="G246" i="94"/>
  <c r="J246" i="94" s="1"/>
  <c r="G247" i="94"/>
  <c r="J247" i="94" s="1"/>
  <c r="G248" i="94"/>
  <c r="J248" i="94" s="1"/>
  <c r="G250" i="94"/>
  <c r="J250" i="94" s="1"/>
  <c r="G251" i="94"/>
  <c r="J251" i="94" s="1"/>
  <c r="G243" i="95"/>
  <c r="G244" i="95"/>
  <c r="J244" i="95" s="1"/>
  <c r="E244" i="96" s="1"/>
  <c r="G244" i="96" s="1"/>
  <c r="J244" i="96" s="1"/>
  <c r="G244" i="97" s="1"/>
  <c r="J244" i="97" s="1"/>
  <c r="G244" i="98" s="1"/>
  <c r="J244" i="98" s="1"/>
  <c r="E244" i="99" s="1"/>
  <c r="G244" i="99" s="1"/>
  <c r="J244" i="99" s="1"/>
  <c r="G246" i="95"/>
  <c r="J246" i="95" s="1"/>
  <c r="E246" i="96" s="1"/>
  <c r="G246" i="96" s="1"/>
  <c r="J246" i="96" s="1"/>
  <c r="G246" i="97" s="1"/>
  <c r="J246" i="97" s="1"/>
  <c r="G246" i="98" s="1"/>
  <c r="J246" i="98" s="1"/>
  <c r="E246" i="99" s="1"/>
  <c r="G246" i="99" s="1"/>
  <c r="J246" i="99" s="1"/>
  <c r="G247" i="95"/>
  <c r="J247" i="95" s="1"/>
  <c r="E247" i="96" s="1"/>
  <c r="G247" i="96" s="1"/>
  <c r="J247" i="96" s="1"/>
  <c r="G247" i="97" s="1"/>
  <c r="J247" i="97" s="1"/>
  <c r="G247" i="98" s="1"/>
  <c r="J247" i="98" s="1"/>
  <c r="E247" i="99" s="1"/>
  <c r="G247" i="99" s="1"/>
  <c r="J247" i="99" s="1"/>
  <c r="G248" i="95"/>
  <c r="J248" i="95" s="1"/>
  <c r="E248" i="96" s="1"/>
  <c r="G248" i="96" s="1"/>
  <c r="J248" i="96" s="1"/>
  <c r="G248" i="97" s="1"/>
  <c r="J248" i="97" s="1"/>
  <c r="G248" i="98" s="1"/>
  <c r="J248" i="98" s="1"/>
  <c r="E248" i="99" s="1"/>
  <c r="G248" i="99" s="1"/>
  <c r="J248" i="99" s="1"/>
  <c r="G249" i="95"/>
  <c r="J249" i="95" s="1"/>
  <c r="E249" i="96" s="1"/>
  <c r="G249" i="96" s="1"/>
  <c r="J249" i="96" s="1"/>
  <c r="G249" i="97" s="1"/>
  <c r="J249" i="97" s="1"/>
  <c r="G249" i="98" s="1"/>
  <c r="J249" i="98" s="1"/>
  <c r="E249" i="99" s="1"/>
  <c r="G249" i="99" s="1"/>
  <c r="J249" i="99" s="1"/>
  <c r="G250" i="95"/>
  <c r="J250" i="95" s="1"/>
  <c r="E250" i="96" s="1"/>
  <c r="G250" i="96" s="1"/>
  <c r="J250" i="96" s="1"/>
  <c r="G250" i="97" s="1"/>
  <c r="J250" i="97" s="1"/>
  <c r="G250" i="98" s="1"/>
  <c r="J250" i="98" s="1"/>
  <c r="E250" i="99" s="1"/>
  <c r="G250" i="99" s="1"/>
  <c r="J250" i="99" s="1"/>
  <c r="G251" i="95"/>
  <c r="J251" i="95" s="1"/>
  <c r="E251" i="96" s="1"/>
  <c r="G251" i="96" s="1"/>
  <c r="J251" i="96" s="1"/>
  <c r="G251" i="97" s="1"/>
  <c r="J251" i="97" s="1"/>
  <c r="G251" i="98" s="1"/>
  <c r="J251" i="98" s="1"/>
  <c r="E251" i="99" s="1"/>
  <c r="G251" i="99" s="1"/>
  <c r="J251" i="99" s="1"/>
  <c r="G243" i="106"/>
  <c r="J243" i="106" s="1"/>
  <c r="G244" i="106"/>
  <c r="J244" i="106" s="1"/>
  <c r="G245" i="106"/>
  <c r="J245" i="106" s="1"/>
  <c r="G243" i="107"/>
  <c r="G244" i="107"/>
  <c r="G245" i="107"/>
  <c r="G250" i="107"/>
  <c r="G244" i="80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G245" i="80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G246" i="80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G247" i="80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G248" i="80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G249" i="80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G250" i="80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G251" i="80"/>
  <c r="J251" i="80" s="1"/>
  <c r="E251" i="81" s="1"/>
  <c r="G251" i="81" s="1"/>
  <c r="G252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6" i="80"/>
  <c r="E7" i="80"/>
  <c r="E8" i="80"/>
  <c r="E9" i="80"/>
  <c r="E10" i="80"/>
  <c r="E11" i="80"/>
  <c r="E12" i="80"/>
  <c r="E13" i="80"/>
  <c r="E14" i="80"/>
  <c r="E15" i="80"/>
  <c r="E5" i="80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G241" i="79" s="1"/>
  <c r="J241" i="79" s="1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5" i="79"/>
  <c r="E244" i="107"/>
  <c r="G243" i="78"/>
  <c r="J243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G240" i="78" s="1"/>
  <c r="J240" i="78" s="1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6" i="78"/>
  <c r="E7" i="78"/>
  <c r="E8" i="78"/>
  <c r="E9" i="78"/>
  <c r="E10" i="78"/>
  <c r="E11" i="78"/>
  <c r="E12" i="78"/>
  <c r="E13" i="78"/>
  <c r="E14" i="78"/>
  <c r="E15" i="78"/>
  <c r="E16" i="78"/>
  <c r="E5" i="78"/>
  <c r="J242" i="77"/>
  <c r="G235" i="77"/>
  <c r="J235" i="77" s="1"/>
  <c r="G236" i="77"/>
  <c r="J236" i="77" s="1"/>
  <c r="G237" i="77"/>
  <c r="J237" i="77" s="1"/>
  <c r="G238" i="77"/>
  <c r="J238" i="77" s="1"/>
  <c r="G239" i="77"/>
  <c r="J239" i="77" s="1"/>
  <c r="G240" i="77"/>
  <c r="J240" i="77" s="1"/>
  <c r="G241" i="77"/>
  <c r="J241" i="77" s="1"/>
  <c r="G242" i="77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5" i="77"/>
  <c r="R241" i="78"/>
  <c r="R242" i="78"/>
  <c r="R241" i="79"/>
  <c r="R242" i="79"/>
  <c r="R241" i="80"/>
  <c r="R242" i="80"/>
  <c r="R241" i="81"/>
  <c r="R242" i="81"/>
  <c r="R247" i="81"/>
  <c r="R248" i="81"/>
  <c r="R249" i="81"/>
  <c r="R250" i="81"/>
  <c r="R241" i="82"/>
  <c r="R242" i="82"/>
  <c r="R241" i="83"/>
  <c r="R242" i="83"/>
  <c r="R247" i="83"/>
  <c r="R248" i="83"/>
  <c r="R249" i="83"/>
  <c r="R250" i="83"/>
  <c r="R241" i="84"/>
  <c r="R242" i="84"/>
  <c r="R247" i="84"/>
  <c r="R248" i="84"/>
  <c r="R249" i="84"/>
  <c r="R250" i="84"/>
  <c r="R241" i="85"/>
  <c r="R242" i="85"/>
  <c r="R247" i="85"/>
  <c r="R248" i="85"/>
  <c r="R249" i="85"/>
  <c r="R250" i="85"/>
  <c r="R241" i="86"/>
  <c r="R242" i="86"/>
  <c r="R247" i="86"/>
  <c r="R248" i="86"/>
  <c r="R249" i="86"/>
  <c r="R250" i="86"/>
  <c r="R241" i="87"/>
  <c r="R242" i="87"/>
  <c r="R247" i="87"/>
  <c r="R248" i="87"/>
  <c r="R249" i="87"/>
  <c r="R250" i="87"/>
  <c r="R241" i="88"/>
  <c r="R242" i="88"/>
  <c r="R241" i="89"/>
  <c r="R242" i="89"/>
  <c r="R241" i="90"/>
  <c r="R242" i="90"/>
  <c r="R247" i="90"/>
  <c r="R248" i="90"/>
  <c r="R249" i="90"/>
  <c r="R250" i="90"/>
  <c r="R241" i="91"/>
  <c r="R242" i="91"/>
  <c r="R247" i="91"/>
  <c r="R248" i="91"/>
  <c r="R249" i="91"/>
  <c r="R250" i="91"/>
  <c r="R241" i="92"/>
  <c r="R242" i="92"/>
  <c r="R247" i="92"/>
  <c r="R248" i="92"/>
  <c r="R249" i="92"/>
  <c r="R250" i="92"/>
  <c r="R241" i="93"/>
  <c r="R242" i="93"/>
  <c r="R247" i="93"/>
  <c r="R248" i="93"/>
  <c r="R249" i="93"/>
  <c r="R250" i="93"/>
  <c r="R241" i="94"/>
  <c r="R242" i="94"/>
  <c r="R247" i="94"/>
  <c r="R248" i="94"/>
  <c r="R249" i="94"/>
  <c r="R250" i="94"/>
  <c r="R241" i="95"/>
  <c r="R242" i="95"/>
  <c r="R247" i="95"/>
  <c r="R248" i="95"/>
  <c r="R249" i="95"/>
  <c r="R250" i="95"/>
  <c r="R241" i="96"/>
  <c r="R242" i="96"/>
  <c r="R247" i="96"/>
  <c r="R248" i="96"/>
  <c r="R249" i="96"/>
  <c r="R250" i="96"/>
  <c r="R241" i="97"/>
  <c r="R242" i="97"/>
  <c r="R241" i="98"/>
  <c r="R242" i="98"/>
  <c r="R247" i="98"/>
  <c r="R248" i="98"/>
  <c r="R249" i="98"/>
  <c r="R250" i="98"/>
  <c r="R241" i="99"/>
  <c r="R242" i="99"/>
  <c r="R247" i="99"/>
  <c r="R248" i="99"/>
  <c r="R249" i="99"/>
  <c r="R250" i="99"/>
  <c r="R241" i="100"/>
  <c r="R242" i="100"/>
  <c r="R247" i="100"/>
  <c r="R248" i="100"/>
  <c r="R249" i="100"/>
  <c r="R250" i="100"/>
  <c r="R241" i="101"/>
  <c r="R242" i="101"/>
  <c r="R247" i="101"/>
  <c r="R248" i="101"/>
  <c r="R249" i="101"/>
  <c r="R250" i="101"/>
  <c r="R241" i="102"/>
  <c r="R242" i="102"/>
  <c r="R247" i="102"/>
  <c r="R248" i="102"/>
  <c r="R249" i="102"/>
  <c r="R250" i="102"/>
  <c r="R241" i="103"/>
  <c r="R242" i="103"/>
  <c r="R241" i="104"/>
  <c r="R242" i="104"/>
  <c r="R247" i="104"/>
  <c r="R248" i="104"/>
  <c r="R249" i="104"/>
  <c r="R250" i="104"/>
  <c r="R241" i="105"/>
  <c r="R242" i="105"/>
  <c r="R247" i="105"/>
  <c r="R248" i="105"/>
  <c r="R249" i="105"/>
  <c r="R250" i="105"/>
  <c r="R241" i="106"/>
  <c r="R242" i="106"/>
  <c r="R241" i="107"/>
  <c r="R242" i="107"/>
  <c r="R243" i="107"/>
  <c r="R247" i="107"/>
  <c r="R248" i="107"/>
  <c r="R249" i="107"/>
  <c r="R250" i="107"/>
  <c r="R241" i="77"/>
  <c r="R242" i="77"/>
  <c r="R247" i="77"/>
  <c r="R248" i="77"/>
  <c r="R249" i="77"/>
  <c r="R250" i="77"/>
  <c r="E254" i="8"/>
  <c r="E5" i="8"/>
  <c r="P243" i="102"/>
  <c r="Q243" i="102" s="1"/>
  <c r="R243" i="102" s="1"/>
  <c r="P243" i="107"/>
  <c r="P238" i="107"/>
  <c r="P239" i="107"/>
  <c r="P240" i="107"/>
  <c r="P241" i="107"/>
  <c r="P242" i="107"/>
  <c r="P244" i="107"/>
  <c r="Q244" i="107" s="1"/>
  <c r="R244" i="107" s="1"/>
  <c r="P246" i="77"/>
  <c r="Q246" i="77" s="1"/>
  <c r="R246" i="77" s="1"/>
  <c r="M240" i="78"/>
  <c r="P240" i="78" s="1"/>
  <c r="M241" i="78"/>
  <c r="P241" i="78" s="1"/>
  <c r="M242" i="78"/>
  <c r="P242" i="78" s="1"/>
  <c r="M243" i="78"/>
  <c r="P243" i="78" s="1"/>
  <c r="Q243" i="78" s="1"/>
  <c r="R243" i="78" s="1"/>
  <c r="M244" i="78"/>
  <c r="P244" i="78" s="1"/>
  <c r="Q244" i="78" s="1"/>
  <c r="R244" i="78" s="1"/>
  <c r="M245" i="78"/>
  <c r="P245" i="78" s="1"/>
  <c r="Q245" i="78" s="1"/>
  <c r="R245" i="78" s="1"/>
  <c r="M246" i="78"/>
  <c r="P246" i="78" s="1"/>
  <c r="Q246" i="78" s="1"/>
  <c r="R246" i="78" s="1"/>
  <c r="M247" i="78"/>
  <c r="P247" i="78" s="1"/>
  <c r="Q247" i="78" s="1"/>
  <c r="R247" i="78" s="1"/>
  <c r="M240" i="79"/>
  <c r="P240" i="79" s="1"/>
  <c r="M241" i="79"/>
  <c r="P241" i="79" s="1"/>
  <c r="M242" i="79"/>
  <c r="P242" i="79" s="1"/>
  <c r="M243" i="79"/>
  <c r="P243" i="79" s="1"/>
  <c r="Q243" i="79" s="1"/>
  <c r="R243" i="79" s="1"/>
  <c r="M244" i="79"/>
  <c r="P244" i="79" s="1"/>
  <c r="Q244" i="79" s="1"/>
  <c r="R244" i="79" s="1"/>
  <c r="M245" i="79"/>
  <c r="P245" i="79" s="1"/>
  <c r="Q245" i="79" s="1"/>
  <c r="R245" i="79" s="1"/>
  <c r="M246" i="79"/>
  <c r="P246" i="79" s="1"/>
  <c r="Q246" i="79" s="1"/>
  <c r="R246" i="79" s="1"/>
  <c r="M247" i="79"/>
  <c r="P247" i="79" s="1"/>
  <c r="Q247" i="79" s="1"/>
  <c r="R247" i="79" s="1"/>
  <c r="M240" i="80"/>
  <c r="P240" i="80" s="1"/>
  <c r="M241" i="80"/>
  <c r="P241" i="80" s="1"/>
  <c r="M242" i="80"/>
  <c r="P242" i="80" s="1"/>
  <c r="M243" i="80"/>
  <c r="P243" i="80" s="1"/>
  <c r="Q243" i="80" s="1"/>
  <c r="R243" i="80" s="1"/>
  <c r="M244" i="80"/>
  <c r="P244" i="80" s="1"/>
  <c r="Q244" i="80" s="1"/>
  <c r="R244" i="80" s="1"/>
  <c r="M245" i="80"/>
  <c r="P245" i="80" s="1"/>
  <c r="Q245" i="80" s="1"/>
  <c r="R245" i="80" s="1"/>
  <c r="M246" i="80"/>
  <c r="P246" i="80" s="1"/>
  <c r="Q246" i="80" s="1"/>
  <c r="R246" i="80" s="1"/>
  <c r="M247" i="80"/>
  <c r="P247" i="80" s="1"/>
  <c r="Q247" i="80" s="1"/>
  <c r="R247" i="80" s="1"/>
  <c r="M240" i="81"/>
  <c r="P240" i="81" s="1"/>
  <c r="M241" i="81"/>
  <c r="P241" i="81" s="1"/>
  <c r="M242" i="81"/>
  <c r="P242" i="81" s="1"/>
  <c r="M243" i="81"/>
  <c r="P243" i="81" s="1"/>
  <c r="Q243" i="81" s="1"/>
  <c r="R243" i="81" s="1"/>
  <c r="M244" i="81"/>
  <c r="P244" i="81" s="1"/>
  <c r="Q244" i="81" s="1"/>
  <c r="R244" i="81" s="1"/>
  <c r="M245" i="81"/>
  <c r="P245" i="81" s="1"/>
  <c r="Q245" i="81" s="1"/>
  <c r="R245" i="81" s="1"/>
  <c r="M246" i="81"/>
  <c r="P246" i="81" s="1"/>
  <c r="Q246" i="81" s="1"/>
  <c r="R246" i="81" s="1"/>
  <c r="M247" i="81"/>
  <c r="P247" i="81" s="1"/>
  <c r="M240" i="82"/>
  <c r="P240" i="82" s="1"/>
  <c r="M241" i="82"/>
  <c r="P241" i="82" s="1"/>
  <c r="M242" i="82"/>
  <c r="P242" i="82" s="1"/>
  <c r="M243" i="82"/>
  <c r="P243" i="82" s="1"/>
  <c r="Q243" i="82" s="1"/>
  <c r="R243" i="82" s="1"/>
  <c r="M244" i="82"/>
  <c r="P244" i="82" s="1"/>
  <c r="Q244" i="82" s="1"/>
  <c r="R244" i="82" s="1"/>
  <c r="M245" i="82"/>
  <c r="P245" i="82" s="1"/>
  <c r="Q245" i="82" s="1"/>
  <c r="R245" i="82" s="1"/>
  <c r="M246" i="82"/>
  <c r="P246" i="82" s="1"/>
  <c r="Q246" i="82" s="1"/>
  <c r="R246" i="82" s="1"/>
  <c r="M247" i="82"/>
  <c r="P247" i="82" s="1"/>
  <c r="Q247" i="82" s="1"/>
  <c r="R247" i="82" s="1"/>
  <c r="M240" i="83"/>
  <c r="P240" i="83" s="1"/>
  <c r="M241" i="83"/>
  <c r="P241" i="83" s="1"/>
  <c r="M242" i="83"/>
  <c r="P242" i="83" s="1"/>
  <c r="M243" i="83"/>
  <c r="P243" i="83" s="1"/>
  <c r="Q243" i="83" s="1"/>
  <c r="R243" i="83" s="1"/>
  <c r="M244" i="83"/>
  <c r="P244" i="83" s="1"/>
  <c r="Q244" i="83" s="1"/>
  <c r="R244" i="83" s="1"/>
  <c r="M245" i="83"/>
  <c r="P245" i="83" s="1"/>
  <c r="Q245" i="83" s="1"/>
  <c r="R245" i="83" s="1"/>
  <c r="M246" i="83"/>
  <c r="P246" i="83" s="1"/>
  <c r="Q246" i="83" s="1"/>
  <c r="R246" i="83" s="1"/>
  <c r="M247" i="83"/>
  <c r="P247" i="83" s="1"/>
  <c r="M240" i="84"/>
  <c r="P240" i="84" s="1"/>
  <c r="M241" i="84"/>
  <c r="P241" i="84" s="1"/>
  <c r="M242" i="84"/>
  <c r="P242" i="84" s="1"/>
  <c r="M243" i="84"/>
  <c r="P243" i="84" s="1"/>
  <c r="Q243" i="84" s="1"/>
  <c r="R243" i="84" s="1"/>
  <c r="M244" i="84"/>
  <c r="P244" i="84" s="1"/>
  <c r="Q244" i="84" s="1"/>
  <c r="R244" i="84" s="1"/>
  <c r="M245" i="84"/>
  <c r="P245" i="84" s="1"/>
  <c r="Q245" i="84" s="1"/>
  <c r="R245" i="84" s="1"/>
  <c r="M246" i="84"/>
  <c r="P246" i="84" s="1"/>
  <c r="Q246" i="84" s="1"/>
  <c r="R246" i="84" s="1"/>
  <c r="M247" i="84"/>
  <c r="P247" i="84" s="1"/>
  <c r="M240" i="85"/>
  <c r="P240" i="85" s="1"/>
  <c r="M241" i="85"/>
  <c r="P241" i="85" s="1"/>
  <c r="M242" i="85"/>
  <c r="P242" i="85" s="1"/>
  <c r="M243" i="85"/>
  <c r="P243" i="85" s="1"/>
  <c r="Q243" i="85" s="1"/>
  <c r="R243" i="85" s="1"/>
  <c r="M244" i="85"/>
  <c r="P244" i="85" s="1"/>
  <c r="Q244" i="85" s="1"/>
  <c r="R244" i="85" s="1"/>
  <c r="M245" i="85"/>
  <c r="P245" i="85" s="1"/>
  <c r="Q245" i="85" s="1"/>
  <c r="R245" i="85" s="1"/>
  <c r="M246" i="85"/>
  <c r="P246" i="85" s="1"/>
  <c r="Q246" i="85" s="1"/>
  <c r="R246" i="85" s="1"/>
  <c r="M247" i="85"/>
  <c r="P247" i="85" s="1"/>
  <c r="M240" i="86"/>
  <c r="P240" i="86" s="1"/>
  <c r="M241" i="86"/>
  <c r="P241" i="86" s="1"/>
  <c r="M242" i="86"/>
  <c r="P242" i="86" s="1"/>
  <c r="M243" i="86"/>
  <c r="P243" i="86" s="1"/>
  <c r="Q243" i="86" s="1"/>
  <c r="R243" i="86" s="1"/>
  <c r="M244" i="86"/>
  <c r="P244" i="86" s="1"/>
  <c r="Q244" i="86" s="1"/>
  <c r="R244" i="86" s="1"/>
  <c r="M245" i="86"/>
  <c r="P245" i="86" s="1"/>
  <c r="Q245" i="86" s="1"/>
  <c r="R245" i="86" s="1"/>
  <c r="M246" i="86"/>
  <c r="P246" i="86" s="1"/>
  <c r="Q246" i="86" s="1"/>
  <c r="R246" i="86" s="1"/>
  <c r="M247" i="86"/>
  <c r="P247" i="86" s="1"/>
  <c r="M240" i="87"/>
  <c r="P240" i="87" s="1"/>
  <c r="M241" i="87"/>
  <c r="P241" i="87" s="1"/>
  <c r="M242" i="87"/>
  <c r="P242" i="87" s="1"/>
  <c r="M243" i="87"/>
  <c r="P243" i="87" s="1"/>
  <c r="Q243" i="87" s="1"/>
  <c r="R243" i="87" s="1"/>
  <c r="M244" i="87"/>
  <c r="P244" i="87" s="1"/>
  <c r="Q244" i="87" s="1"/>
  <c r="R244" i="87" s="1"/>
  <c r="M245" i="87"/>
  <c r="P245" i="87" s="1"/>
  <c r="Q245" i="87" s="1"/>
  <c r="R245" i="87" s="1"/>
  <c r="M246" i="87"/>
  <c r="P246" i="87" s="1"/>
  <c r="Q246" i="87" s="1"/>
  <c r="R246" i="87" s="1"/>
  <c r="M247" i="87"/>
  <c r="P247" i="87" s="1"/>
  <c r="M240" i="88"/>
  <c r="P240" i="88" s="1"/>
  <c r="M241" i="88"/>
  <c r="P241" i="88" s="1"/>
  <c r="M242" i="88"/>
  <c r="P242" i="88" s="1"/>
  <c r="M243" i="88"/>
  <c r="P243" i="88" s="1"/>
  <c r="Q243" i="88" s="1"/>
  <c r="R243" i="88" s="1"/>
  <c r="M244" i="88"/>
  <c r="P244" i="88" s="1"/>
  <c r="Q244" i="88" s="1"/>
  <c r="R244" i="88" s="1"/>
  <c r="M245" i="88"/>
  <c r="P245" i="88" s="1"/>
  <c r="Q245" i="88" s="1"/>
  <c r="R245" i="88" s="1"/>
  <c r="M246" i="88"/>
  <c r="P246" i="88" s="1"/>
  <c r="Q246" i="88" s="1"/>
  <c r="R246" i="88" s="1"/>
  <c r="M247" i="88"/>
  <c r="P247" i="88" s="1"/>
  <c r="Q247" i="88" s="1"/>
  <c r="R247" i="88" s="1"/>
  <c r="M240" i="89"/>
  <c r="P240" i="89" s="1"/>
  <c r="M241" i="89"/>
  <c r="P241" i="89" s="1"/>
  <c r="M242" i="89"/>
  <c r="P242" i="89" s="1"/>
  <c r="M243" i="89"/>
  <c r="P243" i="89" s="1"/>
  <c r="Q243" i="89" s="1"/>
  <c r="R243" i="89" s="1"/>
  <c r="M244" i="89"/>
  <c r="P244" i="89" s="1"/>
  <c r="Q244" i="89" s="1"/>
  <c r="R244" i="89" s="1"/>
  <c r="M245" i="89"/>
  <c r="P245" i="89" s="1"/>
  <c r="Q245" i="89" s="1"/>
  <c r="R245" i="89" s="1"/>
  <c r="M246" i="89"/>
  <c r="P246" i="89" s="1"/>
  <c r="Q246" i="89" s="1"/>
  <c r="R246" i="89" s="1"/>
  <c r="M247" i="89"/>
  <c r="P247" i="89" s="1"/>
  <c r="Q247" i="89" s="1"/>
  <c r="R247" i="89" s="1"/>
  <c r="M240" i="90"/>
  <c r="P240" i="90" s="1"/>
  <c r="M241" i="90"/>
  <c r="P241" i="90" s="1"/>
  <c r="M242" i="90"/>
  <c r="P242" i="90" s="1"/>
  <c r="M243" i="90"/>
  <c r="P243" i="90" s="1"/>
  <c r="Q243" i="90" s="1"/>
  <c r="R243" i="90" s="1"/>
  <c r="M244" i="90"/>
  <c r="P244" i="90" s="1"/>
  <c r="Q244" i="90" s="1"/>
  <c r="R244" i="90" s="1"/>
  <c r="M245" i="90"/>
  <c r="P245" i="90" s="1"/>
  <c r="Q245" i="90" s="1"/>
  <c r="R245" i="90" s="1"/>
  <c r="M246" i="90"/>
  <c r="P246" i="90" s="1"/>
  <c r="Q246" i="90" s="1"/>
  <c r="R246" i="90" s="1"/>
  <c r="M247" i="90"/>
  <c r="P247" i="90" s="1"/>
  <c r="M240" i="91"/>
  <c r="P240" i="91" s="1"/>
  <c r="M241" i="91"/>
  <c r="P241" i="91" s="1"/>
  <c r="M242" i="91"/>
  <c r="P242" i="91" s="1"/>
  <c r="M243" i="91"/>
  <c r="P243" i="91" s="1"/>
  <c r="Q243" i="91" s="1"/>
  <c r="R243" i="91" s="1"/>
  <c r="M244" i="91"/>
  <c r="P244" i="91" s="1"/>
  <c r="Q244" i="91" s="1"/>
  <c r="R244" i="91" s="1"/>
  <c r="M245" i="91"/>
  <c r="P245" i="91" s="1"/>
  <c r="Q245" i="91" s="1"/>
  <c r="R245" i="91" s="1"/>
  <c r="M246" i="91"/>
  <c r="P246" i="91" s="1"/>
  <c r="Q246" i="91" s="1"/>
  <c r="R246" i="91" s="1"/>
  <c r="M247" i="91"/>
  <c r="P247" i="91" s="1"/>
  <c r="M240" i="92"/>
  <c r="P240" i="92" s="1"/>
  <c r="M241" i="92"/>
  <c r="P241" i="92" s="1"/>
  <c r="M242" i="92"/>
  <c r="P242" i="92" s="1"/>
  <c r="M243" i="92"/>
  <c r="P243" i="92" s="1"/>
  <c r="Q243" i="92" s="1"/>
  <c r="R243" i="92" s="1"/>
  <c r="M244" i="92"/>
  <c r="P244" i="92" s="1"/>
  <c r="Q244" i="92" s="1"/>
  <c r="R244" i="92" s="1"/>
  <c r="M245" i="92"/>
  <c r="P245" i="92" s="1"/>
  <c r="Q245" i="92" s="1"/>
  <c r="R245" i="92" s="1"/>
  <c r="M246" i="92"/>
  <c r="P246" i="92" s="1"/>
  <c r="Q246" i="92" s="1"/>
  <c r="R246" i="92" s="1"/>
  <c r="M247" i="92"/>
  <c r="P247" i="92" s="1"/>
  <c r="M240" i="93"/>
  <c r="P240" i="93" s="1"/>
  <c r="M241" i="93"/>
  <c r="P241" i="93" s="1"/>
  <c r="M242" i="93"/>
  <c r="P242" i="93" s="1"/>
  <c r="M243" i="93"/>
  <c r="P243" i="93" s="1"/>
  <c r="Q243" i="93" s="1"/>
  <c r="R243" i="93" s="1"/>
  <c r="M244" i="93"/>
  <c r="P244" i="93" s="1"/>
  <c r="Q244" i="93" s="1"/>
  <c r="R244" i="93" s="1"/>
  <c r="M245" i="93"/>
  <c r="P245" i="93" s="1"/>
  <c r="Q245" i="93" s="1"/>
  <c r="R245" i="93" s="1"/>
  <c r="M246" i="93"/>
  <c r="P246" i="93" s="1"/>
  <c r="Q246" i="93" s="1"/>
  <c r="R246" i="93" s="1"/>
  <c r="M247" i="93"/>
  <c r="P247" i="93" s="1"/>
  <c r="M240" i="94"/>
  <c r="P240" i="94" s="1"/>
  <c r="M241" i="94"/>
  <c r="P241" i="94" s="1"/>
  <c r="M242" i="94"/>
  <c r="P242" i="94" s="1"/>
  <c r="M243" i="94"/>
  <c r="P243" i="94" s="1"/>
  <c r="Q243" i="94" s="1"/>
  <c r="R243" i="94" s="1"/>
  <c r="M244" i="94"/>
  <c r="P244" i="94" s="1"/>
  <c r="Q244" i="94" s="1"/>
  <c r="R244" i="94" s="1"/>
  <c r="M245" i="94"/>
  <c r="P245" i="94" s="1"/>
  <c r="Q245" i="94" s="1"/>
  <c r="R245" i="94" s="1"/>
  <c r="M246" i="94"/>
  <c r="P246" i="94" s="1"/>
  <c r="Q246" i="94" s="1"/>
  <c r="R246" i="94" s="1"/>
  <c r="M247" i="94"/>
  <c r="P247" i="94" s="1"/>
  <c r="M240" i="95"/>
  <c r="P240" i="95" s="1"/>
  <c r="M241" i="95"/>
  <c r="P241" i="95" s="1"/>
  <c r="M242" i="95"/>
  <c r="P242" i="95" s="1"/>
  <c r="M243" i="95"/>
  <c r="M244" i="95"/>
  <c r="M245" i="95"/>
  <c r="P245" i="95" s="1"/>
  <c r="M246" i="95"/>
  <c r="P246" i="95" s="1"/>
  <c r="M247" i="95"/>
  <c r="P247" i="95" s="1"/>
  <c r="M240" i="96"/>
  <c r="P240" i="96" s="1"/>
  <c r="M241" i="96"/>
  <c r="P241" i="96" s="1"/>
  <c r="M242" i="96"/>
  <c r="P242" i="96" s="1"/>
  <c r="M243" i="96"/>
  <c r="P243" i="96" s="1"/>
  <c r="M244" i="96"/>
  <c r="P244" i="96" s="1"/>
  <c r="M245" i="96"/>
  <c r="P245" i="96" s="1"/>
  <c r="M246" i="96"/>
  <c r="M247" i="96"/>
  <c r="P247" i="96" s="1"/>
  <c r="M240" i="97"/>
  <c r="P240" i="97" s="1"/>
  <c r="M241" i="97"/>
  <c r="P241" i="97" s="1"/>
  <c r="M242" i="97"/>
  <c r="P242" i="97" s="1"/>
  <c r="M243" i="97"/>
  <c r="M244" i="97"/>
  <c r="P244" i="97" s="1"/>
  <c r="M245" i="97"/>
  <c r="M246" i="97"/>
  <c r="P246" i="97" s="1"/>
  <c r="M247" i="97"/>
  <c r="P247" i="97" s="1"/>
  <c r="Q247" i="97" s="1"/>
  <c r="R247" i="97" s="1"/>
  <c r="M240" i="98"/>
  <c r="P240" i="98" s="1"/>
  <c r="M241" i="98"/>
  <c r="P241" i="98" s="1"/>
  <c r="M242" i="98"/>
  <c r="P242" i="98" s="1"/>
  <c r="M243" i="98"/>
  <c r="P243" i="98" s="1"/>
  <c r="Q243" i="98" s="1"/>
  <c r="R243" i="98" s="1"/>
  <c r="M244" i="98"/>
  <c r="P244" i="98" s="1"/>
  <c r="Q244" i="98" s="1"/>
  <c r="R244" i="98" s="1"/>
  <c r="M245" i="98"/>
  <c r="P245" i="98" s="1"/>
  <c r="Q245" i="98" s="1"/>
  <c r="R245" i="98" s="1"/>
  <c r="M246" i="98"/>
  <c r="P246" i="98" s="1"/>
  <c r="Q246" i="98" s="1"/>
  <c r="R246" i="98" s="1"/>
  <c r="M247" i="98"/>
  <c r="P247" i="98" s="1"/>
  <c r="M240" i="99"/>
  <c r="M241" i="99"/>
  <c r="M242" i="99"/>
  <c r="M243" i="99"/>
  <c r="M244" i="99"/>
  <c r="M245" i="99"/>
  <c r="M246" i="99"/>
  <c r="M247" i="99"/>
  <c r="M240" i="100"/>
  <c r="P240" i="100" s="1"/>
  <c r="M241" i="100"/>
  <c r="P241" i="100" s="1"/>
  <c r="M242" i="100"/>
  <c r="P242" i="100" s="1"/>
  <c r="M243" i="100"/>
  <c r="P243" i="100" s="1"/>
  <c r="M244" i="100"/>
  <c r="P244" i="100" s="1"/>
  <c r="M245" i="100"/>
  <c r="P245" i="100" s="1"/>
  <c r="M246" i="100"/>
  <c r="M247" i="100"/>
  <c r="P247" i="100" s="1"/>
  <c r="M240" i="101"/>
  <c r="P240" i="101" s="1"/>
  <c r="M241" i="101"/>
  <c r="P241" i="101" s="1"/>
  <c r="M242" i="101"/>
  <c r="P242" i="101" s="1"/>
  <c r="M243" i="101"/>
  <c r="P243" i="101" s="1"/>
  <c r="Q243" i="101" s="1"/>
  <c r="R243" i="101" s="1"/>
  <c r="M244" i="101"/>
  <c r="P244" i="101" s="1"/>
  <c r="Q244" i="101" s="1"/>
  <c r="R244" i="101" s="1"/>
  <c r="M245" i="101"/>
  <c r="P245" i="101" s="1"/>
  <c r="Q245" i="101" s="1"/>
  <c r="R245" i="101" s="1"/>
  <c r="M246" i="101"/>
  <c r="P246" i="101" s="1"/>
  <c r="Q246" i="101" s="1"/>
  <c r="R246" i="101" s="1"/>
  <c r="M247" i="101"/>
  <c r="P247" i="101" s="1"/>
  <c r="M240" i="102"/>
  <c r="P240" i="102" s="1"/>
  <c r="M241" i="102"/>
  <c r="P241" i="102" s="1"/>
  <c r="M242" i="102"/>
  <c r="P242" i="102" s="1"/>
  <c r="M243" i="102"/>
  <c r="M244" i="102"/>
  <c r="P244" i="102" s="1"/>
  <c r="Q244" i="102" s="1"/>
  <c r="R244" i="102" s="1"/>
  <c r="M245" i="102"/>
  <c r="P245" i="102" s="1"/>
  <c r="Q245" i="102" s="1"/>
  <c r="R245" i="102" s="1"/>
  <c r="M246" i="102"/>
  <c r="P246" i="102" s="1"/>
  <c r="Q246" i="102" s="1"/>
  <c r="R246" i="102" s="1"/>
  <c r="M247" i="102"/>
  <c r="P247" i="102" s="1"/>
  <c r="M240" i="103"/>
  <c r="P240" i="103" s="1"/>
  <c r="M241" i="103"/>
  <c r="P241" i="103" s="1"/>
  <c r="M242" i="103"/>
  <c r="P242" i="103" s="1"/>
  <c r="M243" i="103"/>
  <c r="P243" i="103" s="1"/>
  <c r="Q243" i="103" s="1"/>
  <c r="R243" i="103" s="1"/>
  <c r="M244" i="103"/>
  <c r="P244" i="103" s="1"/>
  <c r="Q244" i="103" s="1"/>
  <c r="R244" i="103" s="1"/>
  <c r="M245" i="103"/>
  <c r="P245" i="103" s="1"/>
  <c r="Q245" i="103" s="1"/>
  <c r="M246" i="103"/>
  <c r="P246" i="103" s="1"/>
  <c r="M247" i="103"/>
  <c r="P247" i="103" s="1"/>
  <c r="Q247" i="103" s="1"/>
  <c r="R247" i="103" s="1"/>
  <c r="M240" i="104"/>
  <c r="P240" i="104" s="1"/>
  <c r="M241" i="104"/>
  <c r="P241" i="104" s="1"/>
  <c r="M242" i="104"/>
  <c r="P242" i="104" s="1"/>
  <c r="M243" i="104"/>
  <c r="P243" i="104" s="1"/>
  <c r="Q243" i="104" s="1"/>
  <c r="R243" i="104" s="1"/>
  <c r="M244" i="104"/>
  <c r="P244" i="104" s="1"/>
  <c r="Q244" i="104" s="1"/>
  <c r="R244" i="104" s="1"/>
  <c r="M245" i="104"/>
  <c r="P245" i="104" s="1"/>
  <c r="Q245" i="104" s="1"/>
  <c r="R245" i="104" s="1"/>
  <c r="M246" i="104"/>
  <c r="P246" i="104" s="1"/>
  <c r="Q246" i="104" s="1"/>
  <c r="R246" i="104" s="1"/>
  <c r="M247" i="104"/>
  <c r="P247" i="104" s="1"/>
  <c r="M240" i="105"/>
  <c r="P240" i="105" s="1"/>
  <c r="M241" i="105"/>
  <c r="P241" i="105" s="1"/>
  <c r="M242" i="105"/>
  <c r="P242" i="105" s="1"/>
  <c r="M243" i="105"/>
  <c r="P243" i="105" s="1"/>
  <c r="Q243" i="105" s="1"/>
  <c r="R243" i="105" s="1"/>
  <c r="M244" i="105"/>
  <c r="P244" i="105" s="1"/>
  <c r="Q244" i="105" s="1"/>
  <c r="R244" i="105" s="1"/>
  <c r="M245" i="105"/>
  <c r="P245" i="105" s="1"/>
  <c r="Q245" i="105" s="1"/>
  <c r="R245" i="105" s="1"/>
  <c r="M246" i="105"/>
  <c r="P246" i="105" s="1"/>
  <c r="Q246" i="105" s="1"/>
  <c r="R246" i="105" s="1"/>
  <c r="M247" i="105"/>
  <c r="P247" i="105" s="1"/>
  <c r="M240" i="106"/>
  <c r="P240" i="106" s="1"/>
  <c r="M241" i="106"/>
  <c r="P241" i="106" s="1"/>
  <c r="M242" i="106"/>
  <c r="P242" i="106" s="1"/>
  <c r="M243" i="106"/>
  <c r="P243" i="106" s="1"/>
  <c r="Q243" i="106" s="1"/>
  <c r="R243" i="106" s="1"/>
  <c r="M244" i="106"/>
  <c r="P244" i="106" s="1"/>
  <c r="Q244" i="106" s="1"/>
  <c r="R244" i="106" s="1"/>
  <c r="M245" i="106"/>
  <c r="P245" i="106" s="1"/>
  <c r="Q245" i="106" s="1"/>
  <c r="R245" i="106" s="1"/>
  <c r="M246" i="106"/>
  <c r="P246" i="106" s="1"/>
  <c r="M247" i="106"/>
  <c r="P247" i="106" s="1"/>
  <c r="Q247" i="106" s="1"/>
  <c r="R247" i="106" s="1"/>
  <c r="M240" i="107"/>
  <c r="M241" i="107"/>
  <c r="M242" i="107"/>
  <c r="M243" i="107"/>
  <c r="M244" i="107"/>
  <c r="M245" i="107"/>
  <c r="P245" i="107" s="1"/>
  <c r="Q245" i="107" s="1"/>
  <c r="R245" i="107" s="1"/>
  <c r="M246" i="107"/>
  <c r="P246" i="107" s="1"/>
  <c r="Q246" i="107" s="1"/>
  <c r="R246" i="107" s="1"/>
  <c r="M247" i="107"/>
  <c r="P247" i="107" s="1"/>
  <c r="M240" i="77"/>
  <c r="P240" i="77" s="1"/>
  <c r="M241" i="77"/>
  <c r="P241" i="77" s="1"/>
  <c r="M242" i="77"/>
  <c r="P242" i="77" s="1"/>
  <c r="M243" i="77"/>
  <c r="P243" i="77" s="1"/>
  <c r="Q243" i="77" s="1"/>
  <c r="R243" i="77" s="1"/>
  <c r="M244" i="77"/>
  <c r="P244" i="77" s="1"/>
  <c r="Q244" i="77" s="1"/>
  <c r="R244" i="77" s="1"/>
  <c r="M245" i="77"/>
  <c r="P245" i="77" s="1"/>
  <c r="Q245" i="77" s="1"/>
  <c r="R245" i="77" s="1"/>
  <c r="M246" i="77"/>
  <c r="M247" i="77"/>
  <c r="P247" i="77" s="1"/>
  <c r="G242" i="78"/>
  <c r="J242" i="78" s="1"/>
  <c r="G241" i="78"/>
  <c r="J241" i="78" s="1"/>
  <c r="G242" i="79"/>
  <c r="J242" i="79" s="1"/>
  <c r="G240" i="79"/>
  <c r="J240" i="79" s="1"/>
  <c r="G243" i="80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G242" i="80"/>
  <c r="J242" i="80" s="1"/>
  <c r="E242" i="81" s="1"/>
  <c r="G242" i="81" s="1"/>
  <c r="J242" i="81" s="1"/>
  <c r="E242" i="82" s="1"/>
  <c r="G242" i="82" s="1"/>
  <c r="J242" i="82" s="1"/>
  <c r="E242" i="83" s="1"/>
  <c r="G242" i="83" s="1"/>
  <c r="J242" i="83" s="1"/>
  <c r="E242" i="84" s="1"/>
  <c r="G242" i="84" s="1"/>
  <c r="J242" i="84" s="1"/>
  <c r="E242" i="85" s="1"/>
  <c r="G242" i="85" s="1"/>
  <c r="J242" i="85" s="1"/>
  <c r="E242" i="86" s="1"/>
  <c r="G242" i="86" s="1"/>
  <c r="J242" i="86" s="1"/>
  <c r="G241" i="80"/>
  <c r="J241" i="80" s="1"/>
  <c r="E241" i="81" s="1"/>
  <c r="G241" i="81" s="1"/>
  <c r="J241" i="81" s="1"/>
  <c r="E241" i="82" s="1"/>
  <c r="G241" i="82" s="1"/>
  <c r="J241" i="82" s="1"/>
  <c r="E241" i="83" s="1"/>
  <c r="G241" i="83" s="1"/>
  <c r="J241" i="83" s="1"/>
  <c r="E241" i="84" s="1"/>
  <c r="G241" i="84" s="1"/>
  <c r="J241" i="84" s="1"/>
  <c r="E241" i="85" s="1"/>
  <c r="G241" i="85" s="1"/>
  <c r="J241" i="85" s="1"/>
  <c r="E241" i="86" s="1"/>
  <c r="G241" i="86" s="1"/>
  <c r="J241" i="86" s="1"/>
  <c r="G240" i="80"/>
  <c r="J240" i="80" s="1"/>
  <c r="E240" i="81" s="1"/>
  <c r="G240" i="81" s="1"/>
  <c r="J240" i="81" s="1"/>
  <c r="E240" i="82" s="1"/>
  <c r="G240" i="82" s="1"/>
  <c r="J240" i="82" s="1"/>
  <c r="E240" i="83" s="1"/>
  <c r="G240" i="83" s="1"/>
  <c r="J240" i="83" s="1"/>
  <c r="E240" i="84" s="1"/>
  <c r="G240" i="84" s="1"/>
  <c r="J240" i="84" s="1"/>
  <c r="E240" i="85" s="1"/>
  <c r="G240" i="85" s="1"/>
  <c r="J240" i="85" s="1"/>
  <c r="E240" i="86" s="1"/>
  <c r="G240" i="86" s="1"/>
  <c r="J240" i="86" s="1"/>
  <c r="G241" i="87"/>
  <c r="J241" i="87" s="1"/>
  <c r="G242" i="88"/>
  <c r="J242" i="88" s="1"/>
  <c r="G241" i="88"/>
  <c r="J241" i="88" s="1"/>
  <c r="G242" i="89"/>
  <c r="J242" i="89" s="1"/>
  <c r="G241" i="89"/>
  <c r="J241" i="89" s="1"/>
  <c r="G240" i="89"/>
  <c r="J240" i="89" s="1"/>
  <c r="G242" i="90"/>
  <c r="J242" i="90" s="1"/>
  <c r="G241" i="90"/>
  <c r="J241" i="90" s="1"/>
  <c r="G240" i="90"/>
  <c r="J240" i="90" s="1"/>
  <c r="J243" i="91"/>
  <c r="G242" i="91"/>
  <c r="J242" i="91" s="1"/>
  <c r="G240" i="91"/>
  <c r="J240" i="91" s="1"/>
  <c r="G242" i="92"/>
  <c r="J242" i="92" s="1"/>
  <c r="G241" i="92"/>
  <c r="J241" i="92" s="1"/>
  <c r="G240" i="92"/>
  <c r="J240" i="92" s="1"/>
  <c r="J243" i="93"/>
  <c r="G242" i="93"/>
  <c r="J242" i="93" s="1"/>
  <c r="G241" i="93"/>
  <c r="J241" i="93" s="1"/>
  <c r="G240" i="93"/>
  <c r="J240" i="93" s="1"/>
  <c r="J243" i="94"/>
  <c r="G242" i="94"/>
  <c r="J242" i="94" s="1"/>
  <c r="G240" i="94"/>
  <c r="J240" i="94" s="1"/>
  <c r="J243" i="95"/>
  <c r="E243" i="96" s="1"/>
  <c r="G243" i="96" s="1"/>
  <c r="J243" i="96" s="1"/>
  <c r="G243" i="97" s="1"/>
  <c r="J243" i="97" s="1"/>
  <c r="G243" i="98" s="1"/>
  <c r="J243" i="98" s="1"/>
  <c r="E243" i="99" s="1"/>
  <c r="G243" i="99" s="1"/>
  <c r="J243" i="99" s="1"/>
  <c r="G242" i="95"/>
  <c r="J242" i="95" s="1"/>
  <c r="E242" i="96" s="1"/>
  <c r="G242" i="96" s="1"/>
  <c r="J242" i="96" s="1"/>
  <c r="G242" i="97" s="1"/>
  <c r="J242" i="97" s="1"/>
  <c r="G242" i="98" s="1"/>
  <c r="J242" i="98" s="1"/>
  <c r="E242" i="99" s="1"/>
  <c r="G242" i="99" s="1"/>
  <c r="J242" i="99" s="1"/>
  <c r="G241" i="95"/>
  <c r="J241" i="95" s="1"/>
  <c r="E241" i="96" s="1"/>
  <c r="G241" i="96" s="1"/>
  <c r="J241" i="96" s="1"/>
  <c r="G241" i="97" s="1"/>
  <c r="J241" i="97" s="1"/>
  <c r="G241" i="98" s="1"/>
  <c r="J241" i="98" s="1"/>
  <c r="E241" i="99" s="1"/>
  <c r="G241" i="99" s="1"/>
  <c r="J241" i="99" s="1"/>
  <c r="G240" i="95"/>
  <c r="J240" i="95" s="1"/>
  <c r="E240" i="96" s="1"/>
  <c r="G240" i="96" s="1"/>
  <c r="J240" i="96" s="1"/>
  <c r="G240" i="97" s="1"/>
  <c r="J240" i="97" s="1"/>
  <c r="G240" i="98" s="1"/>
  <c r="J240" i="98" s="1"/>
  <c r="E240" i="99" s="1"/>
  <c r="G240" i="99" s="1"/>
  <c r="J240" i="99" s="1"/>
  <c r="G242" i="106"/>
  <c r="J242" i="106" s="1"/>
  <c r="G241" i="106"/>
  <c r="J241" i="106" s="1"/>
  <c r="G240" i="106"/>
  <c r="J240" i="106" s="1"/>
  <c r="J243" i="107"/>
  <c r="G242" i="107"/>
  <c r="J242" i="107" s="1"/>
  <c r="G241" i="107"/>
  <c r="J241" i="107" s="1"/>
  <c r="G240" i="107"/>
  <c r="J240" i="107" s="1"/>
  <c r="Q243" i="107"/>
  <c r="M244" i="8" l="1"/>
  <c r="M243" i="8"/>
  <c r="Q246" i="106"/>
  <c r="R246" i="106" s="1"/>
  <c r="M245" i="8"/>
  <c r="P241" i="99"/>
  <c r="M241" i="8"/>
  <c r="P240" i="99"/>
  <c r="M240" i="8"/>
  <c r="P156" i="99"/>
  <c r="M156" i="8"/>
  <c r="P247" i="99"/>
  <c r="M247" i="8"/>
  <c r="P246" i="99"/>
  <c r="Q246" i="99" s="1"/>
  <c r="R246" i="99" s="1"/>
  <c r="M246" i="8"/>
  <c r="P157" i="99"/>
  <c r="M157" i="8"/>
  <c r="P242" i="99"/>
  <c r="M242" i="8"/>
  <c r="E242" i="100"/>
  <c r="G242" i="100" s="1"/>
  <c r="J242" i="100" s="1"/>
  <c r="E246" i="100"/>
  <c r="G246" i="100" s="1"/>
  <c r="J246" i="100" s="1"/>
  <c r="E243" i="100"/>
  <c r="G243" i="100" s="1"/>
  <c r="J243" i="100" s="1"/>
  <c r="E244" i="100"/>
  <c r="G244" i="100" s="1"/>
  <c r="J244" i="100" s="1"/>
  <c r="E245" i="100"/>
  <c r="G245" i="100" s="1"/>
  <c r="J245" i="100" s="1"/>
  <c r="E251" i="100"/>
  <c r="G251" i="100" s="1"/>
  <c r="J251" i="100" s="1"/>
  <c r="E156" i="100"/>
  <c r="G156" i="100" s="1"/>
  <c r="J156" i="100" s="1"/>
  <c r="E250" i="100"/>
  <c r="G250" i="100" s="1"/>
  <c r="J250" i="100" s="1"/>
  <c r="E249" i="100"/>
  <c r="G249" i="100" s="1"/>
  <c r="J249" i="100" s="1"/>
  <c r="E157" i="100"/>
  <c r="G157" i="100" s="1"/>
  <c r="J157" i="100" s="1"/>
  <c r="E240" i="100"/>
  <c r="G240" i="100" s="1"/>
  <c r="J240" i="100" s="1"/>
  <c r="E248" i="100"/>
  <c r="G248" i="100" s="1"/>
  <c r="J248" i="100" s="1"/>
  <c r="E241" i="100"/>
  <c r="G241" i="100" s="1"/>
  <c r="J241" i="100" s="1"/>
  <c r="E247" i="100"/>
  <c r="G247" i="100" s="1"/>
  <c r="J247" i="100" s="1"/>
  <c r="R245" i="103"/>
  <c r="Q246" i="103"/>
  <c r="R246" i="103" s="1"/>
  <c r="Q244" i="96"/>
  <c r="R244" i="96" s="1"/>
  <c r="Q243" i="96"/>
  <c r="R243" i="96" s="1"/>
  <c r="P246" i="96"/>
  <c r="Q246" i="96" s="1"/>
  <c r="R246" i="96" s="1"/>
  <c r="Q245" i="96"/>
  <c r="R245" i="96" s="1"/>
  <c r="P244" i="95"/>
  <c r="Q244" i="95" s="1"/>
  <c r="R244" i="95" s="1"/>
  <c r="P243" i="95"/>
  <c r="Q243" i="95" s="1"/>
  <c r="R243" i="95" s="1"/>
  <c r="Q246" i="95"/>
  <c r="R246" i="95" s="1"/>
  <c r="Q245" i="95"/>
  <c r="R245" i="95" s="1"/>
  <c r="P245" i="97"/>
  <c r="Q245" i="97" s="1"/>
  <c r="R245" i="97" s="1"/>
  <c r="P243" i="97"/>
  <c r="Q243" i="97" s="1"/>
  <c r="R243" i="97" s="1"/>
  <c r="Q244" i="97"/>
  <c r="R244" i="97" s="1"/>
  <c r="Q244" i="100"/>
  <c r="R244" i="100" s="1"/>
  <c r="Q243" i="100"/>
  <c r="R243" i="100" s="1"/>
  <c r="P246" i="100"/>
  <c r="Q246" i="100" s="1"/>
  <c r="R246" i="100" s="1"/>
  <c r="Q245" i="100"/>
  <c r="R245" i="100" s="1"/>
  <c r="P245" i="99"/>
  <c r="Q245" i="99" s="1"/>
  <c r="R245" i="99" s="1"/>
  <c r="P244" i="99"/>
  <c r="Q244" i="99" s="1"/>
  <c r="R244" i="99" s="1"/>
  <c r="P243" i="99"/>
  <c r="Q243" i="99" s="1"/>
  <c r="R243" i="99" s="1"/>
  <c r="Q246" i="97"/>
  <c r="R246" i="97" s="1"/>
  <c r="G254" i="8"/>
  <c r="J254" i="8" s="1"/>
  <c r="G239" i="78"/>
  <c r="J239" i="78" s="1"/>
  <c r="G238" i="78"/>
  <c r="J238" i="78" s="1"/>
  <c r="G237" i="78"/>
  <c r="J237" i="78" s="1"/>
  <c r="G236" i="78"/>
  <c r="J236" i="78" s="1"/>
  <c r="G235" i="78"/>
  <c r="J235" i="78" s="1"/>
  <c r="G234" i="78"/>
  <c r="J234" i="78" s="1"/>
  <c r="G233" i="78"/>
  <c r="J233" i="78" s="1"/>
  <c r="G232" i="78"/>
  <c r="J232" i="78" s="1"/>
  <c r="G231" i="78"/>
  <c r="J231" i="78" s="1"/>
  <c r="G230" i="78"/>
  <c r="J230" i="78" s="1"/>
  <c r="G229" i="78"/>
  <c r="J229" i="78" s="1"/>
  <c r="G239" i="79"/>
  <c r="J239" i="79" s="1"/>
  <c r="G238" i="79"/>
  <c r="J238" i="79" s="1"/>
  <c r="G237" i="79"/>
  <c r="J237" i="79" s="1"/>
  <c r="G236" i="79"/>
  <c r="J236" i="79" s="1"/>
  <c r="G235" i="79"/>
  <c r="J235" i="79" s="1"/>
  <c r="G234" i="79"/>
  <c r="J234" i="79" s="1"/>
  <c r="G233" i="79"/>
  <c r="J233" i="79" s="1"/>
  <c r="G232" i="79"/>
  <c r="J232" i="79" s="1"/>
  <c r="G231" i="79"/>
  <c r="J231" i="79" s="1"/>
  <c r="G230" i="79"/>
  <c r="J230" i="79" s="1"/>
  <c r="G229" i="79"/>
  <c r="J229" i="79" s="1"/>
  <c r="G239" i="80"/>
  <c r="J239" i="80" s="1"/>
  <c r="E239" i="81" s="1"/>
  <c r="G239" i="81" s="1"/>
  <c r="J239" i="81" s="1"/>
  <c r="E239" i="82" s="1"/>
  <c r="G239" i="82" s="1"/>
  <c r="J239" i="82" s="1"/>
  <c r="E239" i="83" s="1"/>
  <c r="G239" i="83" s="1"/>
  <c r="J239" i="83" s="1"/>
  <c r="E239" i="84" s="1"/>
  <c r="G239" i="84" s="1"/>
  <c r="J239" i="84" s="1"/>
  <c r="E239" i="85" s="1"/>
  <c r="G239" i="85" s="1"/>
  <c r="J239" i="85" s="1"/>
  <c r="E239" i="86" s="1"/>
  <c r="G239" i="86" s="1"/>
  <c r="J239" i="86" s="1"/>
  <c r="G238" i="80"/>
  <c r="J238" i="80" s="1"/>
  <c r="E238" i="81" s="1"/>
  <c r="G238" i="81" s="1"/>
  <c r="J238" i="81" s="1"/>
  <c r="E238" i="82" s="1"/>
  <c r="G238" i="82" s="1"/>
  <c r="J238" i="82" s="1"/>
  <c r="E238" i="83" s="1"/>
  <c r="G238" i="83" s="1"/>
  <c r="J238" i="83" s="1"/>
  <c r="E238" i="84" s="1"/>
  <c r="G238" i="84" s="1"/>
  <c r="J238" i="84" s="1"/>
  <c r="E238" i="85" s="1"/>
  <c r="G238" i="85" s="1"/>
  <c r="J238" i="85" s="1"/>
  <c r="E238" i="86" s="1"/>
  <c r="G238" i="86" s="1"/>
  <c r="J238" i="86" s="1"/>
  <c r="G237" i="80"/>
  <c r="J237" i="80" s="1"/>
  <c r="E237" i="81" s="1"/>
  <c r="G237" i="81" s="1"/>
  <c r="J237" i="81" s="1"/>
  <c r="E237" i="82" s="1"/>
  <c r="G237" i="82" s="1"/>
  <c r="J237" i="82" s="1"/>
  <c r="E237" i="83" s="1"/>
  <c r="G237" i="83" s="1"/>
  <c r="J237" i="83" s="1"/>
  <c r="E237" i="84" s="1"/>
  <c r="G237" i="84" s="1"/>
  <c r="J237" i="84" s="1"/>
  <c r="E237" i="85" s="1"/>
  <c r="G237" i="85" s="1"/>
  <c r="J237" i="85" s="1"/>
  <c r="E237" i="86" s="1"/>
  <c r="G237" i="86" s="1"/>
  <c r="J237" i="86" s="1"/>
  <c r="G236" i="80"/>
  <c r="J236" i="80" s="1"/>
  <c r="E236" i="81" s="1"/>
  <c r="G236" i="81" s="1"/>
  <c r="J236" i="81" s="1"/>
  <c r="E236" i="82" s="1"/>
  <c r="G236" i="82" s="1"/>
  <c r="J236" i="82" s="1"/>
  <c r="E236" i="83" s="1"/>
  <c r="G236" i="83" s="1"/>
  <c r="J236" i="83" s="1"/>
  <c r="E236" i="84" s="1"/>
  <c r="G236" i="84" s="1"/>
  <c r="J236" i="84" s="1"/>
  <c r="E236" i="85" s="1"/>
  <c r="G236" i="85" s="1"/>
  <c r="J236" i="85" s="1"/>
  <c r="E236" i="86" s="1"/>
  <c r="G236" i="86" s="1"/>
  <c r="J236" i="86" s="1"/>
  <c r="G235" i="80"/>
  <c r="J235" i="80" s="1"/>
  <c r="E235" i="81" s="1"/>
  <c r="G235" i="81" s="1"/>
  <c r="J235" i="81" s="1"/>
  <c r="E235" i="82" s="1"/>
  <c r="G235" i="82" s="1"/>
  <c r="J235" i="82" s="1"/>
  <c r="E235" i="83" s="1"/>
  <c r="G235" i="83" s="1"/>
  <c r="J235" i="83" s="1"/>
  <c r="E235" i="84" s="1"/>
  <c r="G235" i="84" s="1"/>
  <c r="J235" i="84" s="1"/>
  <c r="E235" i="85" s="1"/>
  <c r="G235" i="85" s="1"/>
  <c r="J235" i="85" s="1"/>
  <c r="E235" i="86" s="1"/>
  <c r="G235" i="86" s="1"/>
  <c r="J235" i="86" s="1"/>
  <c r="G234" i="80"/>
  <c r="J234" i="80" s="1"/>
  <c r="E234" i="81" s="1"/>
  <c r="G233" i="80"/>
  <c r="J233" i="80" s="1"/>
  <c r="E233" i="81" s="1"/>
  <c r="G233" i="81" s="1"/>
  <c r="J233" i="81" s="1"/>
  <c r="E233" i="82" s="1"/>
  <c r="G233" i="82" s="1"/>
  <c r="J233" i="82" s="1"/>
  <c r="E233" i="83" s="1"/>
  <c r="G233" i="83" s="1"/>
  <c r="J233" i="83" s="1"/>
  <c r="E233" i="84" s="1"/>
  <c r="G233" i="84" s="1"/>
  <c r="J233" i="84" s="1"/>
  <c r="E233" i="85" s="1"/>
  <c r="G233" i="85" s="1"/>
  <c r="J233" i="85" s="1"/>
  <c r="E233" i="86" s="1"/>
  <c r="G233" i="86" s="1"/>
  <c r="J233" i="86" s="1"/>
  <c r="G232" i="80"/>
  <c r="J232" i="80" s="1"/>
  <c r="E232" i="81" s="1"/>
  <c r="G231" i="80"/>
  <c r="J231" i="80" s="1"/>
  <c r="E231" i="81" s="1"/>
  <c r="G231" i="81" s="1"/>
  <c r="J231" i="81" s="1"/>
  <c r="E231" i="82" s="1"/>
  <c r="G231" i="82" s="1"/>
  <c r="J231" i="82" s="1"/>
  <c r="E231" i="83" s="1"/>
  <c r="G231" i="83" s="1"/>
  <c r="J231" i="83" s="1"/>
  <c r="E231" i="84" s="1"/>
  <c r="G231" i="84" s="1"/>
  <c r="J231" i="84" s="1"/>
  <c r="E231" i="85" s="1"/>
  <c r="G231" i="85" s="1"/>
  <c r="J231" i="85" s="1"/>
  <c r="E231" i="86" s="1"/>
  <c r="G231" i="86" s="1"/>
  <c r="J231" i="86" s="1"/>
  <c r="G230" i="80"/>
  <c r="J230" i="80" s="1"/>
  <c r="E230" i="81" s="1"/>
  <c r="G230" i="81" s="1"/>
  <c r="J230" i="81" s="1"/>
  <c r="E230" i="82" s="1"/>
  <c r="G230" i="82" s="1"/>
  <c r="J230" i="82" s="1"/>
  <c r="E230" i="83" s="1"/>
  <c r="G230" i="83" s="1"/>
  <c r="J230" i="83" s="1"/>
  <c r="E230" i="84" s="1"/>
  <c r="G230" i="84" s="1"/>
  <c r="J230" i="84" s="1"/>
  <c r="E230" i="85" s="1"/>
  <c r="G230" i="85" s="1"/>
  <c r="J230" i="85" s="1"/>
  <c r="E230" i="86" s="1"/>
  <c r="G230" i="86" s="1"/>
  <c r="J230" i="86" s="1"/>
  <c r="G229" i="80"/>
  <c r="J229" i="80" s="1"/>
  <c r="E229" i="81" s="1"/>
  <c r="G229" i="81" s="1"/>
  <c r="J229" i="81" s="1"/>
  <c r="E229" i="82" s="1"/>
  <c r="G229" i="82" s="1"/>
  <c r="J229" i="82" s="1"/>
  <c r="E229" i="83" s="1"/>
  <c r="G229" i="83" s="1"/>
  <c r="J229" i="83" s="1"/>
  <c r="E229" i="84" s="1"/>
  <c r="G229" i="84" s="1"/>
  <c r="J229" i="84" s="1"/>
  <c r="E229" i="85" s="1"/>
  <c r="G229" i="85" s="1"/>
  <c r="J229" i="85" s="1"/>
  <c r="E229" i="86" s="1"/>
  <c r="G229" i="86" s="1"/>
  <c r="J229" i="86" s="1"/>
  <c r="G234" i="81"/>
  <c r="J234" i="81" s="1"/>
  <c r="E234" i="82" s="1"/>
  <c r="G232" i="81"/>
  <c r="J232" i="81" s="1"/>
  <c r="E232" i="82" s="1"/>
  <c r="G234" i="82"/>
  <c r="J234" i="82" s="1"/>
  <c r="E234" i="83" s="1"/>
  <c r="G234" i="83" s="1"/>
  <c r="J234" i="83" s="1"/>
  <c r="E234" i="84" s="1"/>
  <c r="G234" i="84" s="1"/>
  <c r="J234" i="84" s="1"/>
  <c r="E234" i="85" s="1"/>
  <c r="G234" i="85" s="1"/>
  <c r="J234" i="85" s="1"/>
  <c r="E234" i="86" s="1"/>
  <c r="G234" i="86" s="1"/>
  <c r="J234" i="86" s="1"/>
  <c r="G232" i="82"/>
  <c r="J232" i="82" s="1"/>
  <c r="E232" i="83" s="1"/>
  <c r="G232" i="83" s="1"/>
  <c r="J232" i="83" s="1"/>
  <c r="E232" i="84" s="1"/>
  <c r="G232" i="84" s="1"/>
  <c r="J232" i="84" s="1"/>
  <c r="E232" i="85" s="1"/>
  <c r="G232" i="85" s="1"/>
  <c r="J232" i="85" s="1"/>
  <c r="E232" i="86" s="1"/>
  <c r="G232" i="86" s="1"/>
  <c r="J232" i="86" s="1"/>
  <c r="G239" i="87"/>
  <c r="J239" i="87" s="1"/>
  <c r="G238" i="87"/>
  <c r="J238" i="87" s="1"/>
  <c r="G237" i="87"/>
  <c r="J237" i="87" s="1"/>
  <c r="G236" i="87"/>
  <c r="J236" i="87" s="1"/>
  <c r="G235" i="87"/>
  <c r="J235" i="87" s="1"/>
  <c r="G234" i="87"/>
  <c r="J234" i="87" s="1"/>
  <c r="G233" i="87"/>
  <c r="J233" i="87" s="1"/>
  <c r="G232" i="87"/>
  <c r="J232" i="87" s="1"/>
  <c r="G231" i="87"/>
  <c r="J231" i="87" s="1"/>
  <c r="G230" i="87"/>
  <c r="J230" i="87" s="1"/>
  <c r="G229" i="87"/>
  <c r="J229" i="87" s="1"/>
  <c r="G239" i="88"/>
  <c r="J239" i="88" s="1"/>
  <c r="G238" i="88"/>
  <c r="J238" i="88" s="1"/>
  <c r="G237" i="88"/>
  <c r="J237" i="88" s="1"/>
  <c r="G236" i="88"/>
  <c r="J236" i="88" s="1"/>
  <c r="G235" i="88"/>
  <c r="J235" i="88" s="1"/>
  <c r="G234" i="88"/>
  <c r="J234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9" i="89"/>
  <c r="J239" i="89" s="1"/>
  <c r="G238" i="89"/>
  <c r="J238" i="89" s="1"/>
  <c r="G237" i="89"/>
  <c r="J237" i="89" s="1"/>
  <c r="G236" i="89"/>
  <c r="J236" i="89" s="1"/>
  <c r="G235" i="89"/>
  <c r="J235" i="89" s="1"/>
  <c r="G234" i="89"/>
  <c r="J234" i="89" s="1"/>
  <c r="G233" i="89"/>
  <c r="J233" i="89" s="1"/>
  <c r="G232" i="89"/>
  <c r="J232" i="89" s="1"/>
  <c r="G231" i="89"/>
  <c r="J231" i="89" s="1"/>
  <c r="G230" i="89"/>
  <c r="J230" i="89" s="1"/>
  <c r="G229" i="89"/>
  <c r="J229" i="89" s="1"/>
  <c r="G239" i="90"/>
  <c r="J239" i="90" s="1"/>
  <c r="G238" i="90"/>
  <c r="J238" i="90" s="1"/>
  <c r="G237" i="90"/>
  <c r="J237" i="90" s="1"/>
  <c r="G236" i="90"/>
  <c r="J236" i="90" s="1"/>
  <c r="G235" i="90"/>
  <c r="J235" i="90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G239" i="91"/>
  <c r="J239" i="91" s="1"/>
  <c r="G238" i="91"/>
  <c r="J238" i="91" s="1"/>
  <c r="G237" i="91"/>
  <c r="J237" i="91" s="1"/>
  <c r="G236" i="91"/>
  <c r="J236" i="91" s="1"/>
  <c r="G235" i="91"/>
  <c r="J235" i="91" s="1"/>
  <c r="G234" i="91"/>
  <c r="J234" i="91" s="1"/>
  <c r="G233" i="91"/>
  <c r="J233" i="91" s="1"/>
  <c r="G232" i="91"/>
  <c r="J232" i="91" s="1"/>
  <c r="G231" i="91"/>
  <c r="J231" i="91" s="1"/>
  <c r="G230" i="91"/>
  <c r="J230" i="91" s="1"/>
  <c r="G229" i="91"/>
  <c r="J229" i="91" s="1"/>
  <c r="G239" i="92"/>
  <c r="J239" i="92" s="1"/>
  <c r="G238" i="92"/>
  <c r="J238" i="92" s="1"/>
  <c r="G237" i="92"/>
  <c r="J237" i="92" s="1"/>
  <c r="G236" i="92"/>
  <c r="J236" i="92" s="1"/>
  <c r="G235" i="92"/>
  <c r="J235" i="92" s="1"/>
  <c r="G234" i="92"/>
  <c r="J234" i="92" s="1"/>
  <c r="G233" i="92"/>
  <c r="J233" i="92" s="1"/>
  <c r="G232" i="92"/>
  <c r="J232" i="92" s="1"/>
  <c r="G231" i="92"/>
  <c r="J231" i="92" s="1"/>
  <c r="G230" i="92"/>
  <c r="J230" i="92" s="1"/>
  <c r="G229" i="92"/>
  <c r="J229" i="92" s="1"/>
  <c r="G239" i="93"/>
  <c r="J239" i="93" s="1"/>
  <c r="G238" i="93"/>
  <c r="J238" i="93" s="1"/>
  <c r="G237" i="93"/>
  <c r="J237" i="93" s="1"/>
  <c r="G236" i="93"/>
  <c r="J236" i="93" s="1"/>
  <c r="G235" i="93"/>
  <c r="J235" i="93" s="1"/>
  <c r="G234" i="93"/>
  <c r="J234" i="93" s="1"/>
  <c r="G233" i="93"/>
  <c r="J233" i="93" s="1"/>
  <c r="G232" i="93"/>
  <c r="J232" i="93" s="1"/>
  <c r="G231" i="93"/>
  <c r="J231" i="93" s="1"/>
  <c r="G230" i="93"/>
  <c r="J230" i="93" s="1"/>
  <c r="G229" i="93"/>
  <c r="J229" i="93" s="1"/>
  <c r="G239" i="94"/>
  <c r="J239" i="94" s="1"/>
  <c r="G238" i="94"/>
  <c r="J238" i="94" s="1"/>
  <c r="G237" i="94"/>
  <c r="J237" i="94" s="1"/>
  <c r="G236" i="94"/>
  <c r="J236" i="94" s="1"/>
  <c r="G235" i="94"/>
  <c r="J235" i="94" s="1"/>
  <c r="G234" i="94"/>
  <c r="J234" i="94" s="1"/>
  <c r="G233" i="94"/>
  <c r="J233" i="94" s="1"/>
  <c r="G232" i="94"/>
  <c r="J232" i="94" s="1"/>
  <c r="G231" i="94"/>
  <c r="J231" i="94" s="1"/>
  <c r="G230" i="94"/>
  <c r="J230" i="94" s="1"/>
  <c r="G229" i="94"/>
  <c r="J229" i="94" s="1"/>
  <c r="G239" i="95"/>
  <c r="J239" i="95" s="1"/>
  <c r="E239" i="96" s="1"/>
  <c r="G239" i="96" s="1"/>
  <c r="J239" i="96" s="1"/>
  <c r="G239" i="97" s="1"/>
  <c r="J239" i="97" s="1"/>
  <c r="G239" i="98" s="1"/>
  <c r="J239" i="98" s="1"/>
  <c r="E239" i="99" s="1"/>
  <c r="G239" i="99" s="1"/>
  <c r="J239" i="99" s="1"/>
  <c r="G238" i="95"/>
  <c r="J238" i="95" s="1"/>
  <c r="E238" i="96" s="1"/>
  <c r="G238" i="96" s="1"/>
  <c r="J238" i="96" s="1"/>
  <c r="G238" i="97" s="1"/>
  <c r="J238" i="97" s="1"/>
  <c r="G238" i="98" s="1"/>
  <c r="J238" i="98" s="1"/>
  <c r="E238" i="99" s="1"/>
  <c r="G238" i="99" s="1"/>
  <c r="J238" i="99" s="1"/>
  <c r="G237" i="95"/>
  <c r="J237" i="95" s="1"/>
  <c r="E237" i="96" s="1"/>
  <c r="G237" i="96" s="1"/>
  <c r="J237" i="96" s="1"/>
  <c r="G237" i="97" s="1"/>
  <c r="J237" i="97" s="1"/>
  <c r="G237" i="98" s="1"/>
  <c r="J237" i="98" s="1"/>
  <c r="E237" i="99" s="1"/>
  <c r="G237" i="99" s="1"/>
  <c r="J237" i="99" s="1"/>
  <c r="G236" i="95"/>
  <c r="J236" i="95" s="1"/>
  <c r="E236" i="96" s="1"/>
  <c r="G236" i="96" s="1"/>
  <c r="J236" i="96" s="1"/>
  <c r="G236" i="97" s="1"/>
  <c r="J236" i="97" s="1"/>
  <c r="G236" i="98" s="1"/>
  <c r="J236" i="98" s="1"/>
  <c r="E236" i="99" s="1"/>
  <c r="G236" i="99" s="1"/>
  <c r="J236" i="99" s="1"/>
  <c r="G235" i="95"/>
  <c r="J235" i="95" s="1"/>
  <c r="E235" i="96" s="1"/>
  <c r="G235" i="96" s="1"/>
  <c r="J235" i="96" s="1"/>
  <c r="G235" i="97" s="1"/>
  <c r="J235" i="97" s="1"/>
  <c r="G235" i="98" s="1"/>
  <c r="J235" i="98" s="1"/>
  <c r="E235" i="99" s="1"/>
  <c r="G235" i="99" s="1"/>
  <c r="J235" i="99" s="1"/>
  <c r="G234" i="95"/>
  <c r="J234" i="95" s="1"/>
  <c r="E234" i="96" s="1"/>
  <c r="G233" i="95"/>
  <c r="J233" i="95" s="1"/>
  <c r="E233" i="96" s="1"/>
  <c r="G233" i="96" s="1"/>
  <c r="J233" i="96" s="1"/>
  <c r="G233" i="97" s="1"/>
  <c r="J233" i="97" s="1"/>
  <c r="G233" i="98" s="1"/>
  <c r="J233" i="98" s="1"/>
  <c r="E233" i="99" s="1"/>
  <c r="G233" i="99" s="1"/>
  <c r="J233" i="99" s="1"/>
  <c r="G232" i="95"/>
  <c r="J232" i="95" s="1"/>
  <c r="E232" i="96" s="1"/>
  <c r="G232" i="96" s="1"/>
  <c r="J232" i="96" s="1"/>
  <c r="G232" i="97" s="1"/>
  <c r="J232" i="97" s="1"/>
  <c r="G232" i="98" s="1"/>
  <c r="J232" i="98" s="1"/>
  <c r="E232" i="99" s="1"/>
  <c r="G232" i="99" s="1"/>
  <c r="J232" i="99" s="1"/>
  <c r="G231" i="95"/>
  <c r="J231" i="95" s="1"/>
  <c r="E231" i="96" s="1"/>
  <c r="G231" i="96" s="1"/>
  <c r="J231" i="96" s="1"/>
  <c r="G231" i="97" s="1"/>
  <c r="J231" i="97" s="1"/>
  <c r="G231" i="98" s="1"/>
  <c r="J231" i="98" s="1"/>
  <c r="E231" i="99" s="1"/>
  <c r="G231" i="99" s="1"/>
  <c r="J231" i="99" s="1"/>
  <c r="G230" i="95"/>
  <c r="J230" i="95" s="1"/>
  <c r="E230" i="96" s="1"/>
  <c r="G230" i="96" s="1"/>
  <c r="J230" i="96" s="1"/>
  <c r="G230" i="97" s="1"/>
  <c r="J230" i="97" s="1"/>
  <c r="G230" i="98" s="1"/>
  <c r="J230" i="98" s="1"/>
  <c r="E230" i="99" s="1"/>
  <c r="G230" i="99" s="1"/>
  <c r="J230" i="99" s="1"/>
  <c r="G229" i="95"/>
  <c r="J229" i="95" s="1"/>
  <c r="E229" i="96" s="1"/>
  <c r="G229" i="96" s="1"/>
  <c r="J229" i="96" s="1"/>
  <c r="G229" i="97" s="1"/>
  <c r="J229" i="97" s="1"/>
  <c r="G229" i="98" s="1"/>
  <c r="J229" i="98" s="1"/>
  <c r="E229" i="99" s="1"/>
  <c r="G229" i="99" s="1"/>
  <c r="J229" i="99" s="1"/>
  <c r="G234" i="96"/>
  <c r="J234" i="96" s="1"/>
  <c r="G234" i="97" s="1"/>
  <c r="J234" i="97" s="1"/>
  <c r="G234" i="98" s="1"/>
  <c r="J234" i="98" s="1"/>
  <c r="E234" i="99" s="1"/>
  <c r="G234" i="99" s="1"/>
  <c r="J234" i="99" s="1"/>
  <c r="G239" i="106"/>
  <c r="J239" i="106" s="1"/>
  <c r="G238" i="106"/>
  <c r="J238" i="106" s="1"/>
  <c r="G237" i="106"/>
  <c r="J237" i="106" s="1"/>
  <c r="G236" i="106"/>
  <c r="J236" i="106" s="1"/>
  <c r="G235" i="106"/>
  <c r="J235" i="106" s="1"/>
  <c r="G234" i="106"/>
  <c r="J234" i="106" s="1"/>
  <c r="G233" i="106"/>
  <c r="J233" i="106" s="1"/>
  <c r="G232" i="106"/>
  <c r="J232" i="106" s="1"/>
  <c r="G231" i="106"/>
  <c r="J231" i="106" s="1"/>
  <c r="G230" i="106"/>
  <c r="J230" i="106" s="1"/>
  <c r="G229" i="106"/>
  <c r="J229" i="106" s="1"/>
  <c r="G239" i="107"/>
  <c r="J239" i="107" s="1"/>
  <c r="G238" i="107"/>
  <c r="J238" i="107" s="1"/>
  <c r="J237" i="107"/>
  <c r="G237" i="107"/>
  <c r="J236" i="107"/>
  <c r="G236" i="107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4" i="77"/>
  <c r="J234" i="77" s="1"/>
  <c r="G233" i="77"/>
  <c r="J233" i="77" s="1"/>
  <c r="G232" i="77"/>
  <c r="J232" i="77" s="1"/>
  <c r="G231" i="77"/>
  <c r="J231" i="77" s="1"/>
  <c r="G230" i="77"/>
  <c r="J230" i="77" s="1"/>
  <c r="G229" i="77"/>
  <c r="J229" i="77" s="1"/>
  <c r="J235" i="74"/>
  <c r="J239" i="74"/>
  <c r="J240" i="74"/>
  <c r="J243" i="74"/>
  <c r="J247" i="74"/>
  <c r="J248" i="74"/>
  <c r="G235" i="74"/>
  <c r="G236" i="74"/>
  <c r="J236" i="74" s="1"/>
  <c r="G237" i="74"/>
  <c r="J237" i="74" s="1"/>
  <c r="G238" i="74"/>
  <c r="J238" i="74" s="1"/>
  <c r="G239" i="74"/>
  <c r="G240" i="74"/>
  <c r="G241" i="74"/>
  <c r="J241" i="74" s="1"/>
  <c r="G242" i="74"/>
  <c r="J242" i="74" s="1"/>
  <c r="G243" i="74"/>
  <c r="G244" i="74"/>
  <c r="J244" i="74" s="1"/>
  <c r="G245" i="74"/>
  <c r="J245" i="74" s="1"/>
  <c r="G246" i="74"/>
  <c r="J246" i="74" s="1"/>
  <c r="G247" i="74"/>
  <c r="G234" i="74"/>
  <c r="J234" i="74" s="1"/>
  <c r="J233" i="74"/>
  <c r="G233" i="74"/>
  <c r="G232" i="74"/>
  <c r="J232" i="74" s="1"/>
  <c r="J231" i="74"/>
  <c r="G231" i="74"/>
  <c r="G230" i="74"/>
  <c r="J230" i="74" s="1"/>
  <c r="G229" i="74"/>
  <c r="J229" i="74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P94" i="106"/>
  <c r="P94" i="105"/>
  <c r="P94" i="104"/>
  <c r="P94" i="107"/>
  <c r="P94" i="102"/>
  <c r="E240" i="101" l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40" i="104" s="1"/>
  <c r="J240" i="104" s="1"/>
  <c r="E240" i="105" s="1"/>
  <c r="G240" i="105" s="1"/>
  <c r="J240" i="105" s="1"/>
  <c r="E248" i="10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157" i="10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244" i="10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6" i="10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7" i="10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50" i="10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1" i="101"/>
  <c r="G251" i="101" s="1"/>
  <c r="J251" i="101" s="1"/>
  <c r="E251" i="102" s="1"/>
  <c r="G251" i="102" s="1"/>
  <c r="J251" i="102" s="1"/>
  <c r="E251" i="103" s="1"/>
  <c r="E243" i="10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156" i="10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237" i="100"/>
  <c r="G237" i="100" s="1"/>
  <c r="J237" i="100" s="1"/>
  <c r="E242" i="10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32" i="100"/>
  <c r="G232" i="100" s="1"/>
  <c r="J232" i="100" s="1"/>
  <c r="E245" i="10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31" i="100"/>
  <c r="G231" i="100" s="1"/>
  <c r="J231" i="100" s="1"/>
  <c r="E239" i="100"/>
  <c r="G239" i="100" s="1"/>
  <c r="J239" i="100" s="1"/>
  <c r="E233" i="100"/>
  <c r="G233" i="100" s="1"/>
  <c r="J233" i="100" s="1"/>
  <c r="E229" i="100"/>
  <c r="G229" i="100" s="1"/>
  <c r="J229" i="100" s="1"/>
  <c r="E230" i="100"/>
  <c r="G230" i="100" s="1"/>
  <c r="J230" i="100" s="1"/>
  <c r="E249" i="10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35" i="100"/>
  <c r="G235" i="100" s="1"/>
  <c r="J235" i="100" s="1"/>
  <c r="E241" i="10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38" i="100"/>
  <c r="G238" i="100" s="1"/>
  <c r="J238" i="100" s="1"/>
  <c r="E234" i="100"/>
  <c r="G234" i="100" s="1"/>
  <c r="J234" i="100" s="1"/>
  <c r="E236" i="100"/>
  <c r="G236" i="100" s="1"/>
  <c r="J236" i="100" s="1"/>
  <c r="P94" i="101"/>
  <c r="M94" i="103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M250" i="77"/>
  <c r="M249" i="77"/>
  <c r="M253" i="78"/>
  <c r="P253" i="78" s="1"/>
  <c r="Q253" i="78" s="1"/>
  <c r="R253" i="78" s="1"/>
  <c r="M252" i="78"/>
  <c r="P252" i="78" s="1"/>
  <c r="Q252" i="78" s="1"/>
  <c r="R252" i="78" s="1"/>
  <c r="M251" i="78"/>
  <c r="P251" i="78" s="1"/>
  <c r="Q251" i="78" s="1"/>
  <c r="R251" i="78" s="1"/>
  <c r="M250" i="78"/>
  <c r="P250" i="78" s="1"/>
  <c r="Q250" i="78" s="1"/>
  <c r="R250" i="78" s="1"/>
  <c r="M249" i="78"/>
  <c r="P249" i="78" s="1"/>
  <c r="Q249" i="78" s="1"/>
  <c r="R249" i="78" s="1"/>
  <c r="R253" i="79"/>
  <c r="M253" i="79"/>
  <c r="P253" i="79" s="1"/>
  <c r="Q253" i="79" s="1"/>
  <c r="M252" i="79"/>
  <c r="P252" i="79" s="1"/>
  <c r="Q252" i="79" s="1"/>
  <c r="R252" i="79" s="1"/>
  <c r="M251" i="79"/>
  <c r="P251" i="79" s="1"/>
  <c r="Q251" i="79" s="1"/>
  <c r="R251" i="79" s="1"/>
  <c r="M250" i="79"/>
  <c r="P250" i="79" s="1"/>
  <c r="Q250" i="79" s="1"/>
  <c r="R250" i="79" s="1"/>
  <c r="M249" i="79"/>
  <c r="P249" i="79" s="1"/>
  <c r="Q249" i="79" s="1"/>
  <c r="R249" i="79" s="1"/>
  <c r="M253" i="80"/>
  <c r="P253" i="80" s="1"/>
  <c r="Q253" i="80" s="1"/>
  <c r="R253" i="80" s="1"/>
  <c r="M252" i="80"/>
  <c r="P252" i="80" s="1"/>
  <c r="Q252" i="80" s="1"/>
  <c r="R252" i="80" s="1"/>
  <c r="M251" i="80"/>
  <c r="P251" i="80" s="1"/>
  <c r="Q251" i="80" s="1"/>
  <c r="R251" i="80" s="1"/>
  <c r="M250" i="80"/>
  <c r="P250" i="80" s="1"/>
  <c r="Q250" i="80" s="1"/>
  <c r="R250" i="80" s="1"/>
  <c r="M249" i="80"/>
  <c r="P249" i="80" s="1"/>
  <c r="Q249" i="80" s="1"/>
  <c r="R249" i="80" s="1"/>
  <c r="R253" i="81"/>
  <c r="M253" i="81"/>
  <c r="P253" i="81" s="1"/>
  <c r="R252" i="81"/>
  <c r="M252" i="81"/>
  <c r="P252" i="81" s="1"/>
  <c r="R251" i="81"/>
  <c r="M251" i="81"/>
  <c r="P251" i="81" s="1"/>
  <c r="M250" i="81"/>
  <c r="P250" i="81" s="1"/>
  <c r="M249" i="81"/>
  <c r="P249" i="81" s="1"/>
  <c r="M253" i="82"/>
  <c r="P253" i="82" s="1"/>
  <c r="Q253" i="82" s="1"/>
  <c r="R253" i="82" s="1"/>
  <c r="M252" i="82"/>
  <c r="P252" i="82" s="1"/>
  <c r="Q252" i="82" s="1"/>
  <c r="R252" i="82" s="1"/>
  <c r="M251" i="82"/>
  <c r="P251" i="82" s="1"/>
  <c r="Q251" i="82" s="1"/>
  <c r="R251" i="82" s="1"/>
  <c r="M250" i="82"/>
  <c r="P250" i="82" s="1"/>
  <c r="Q250" i="82" s="1"/>
  <c r="R250" i="82" s="1"/>
  <c r="M249" i="82"/>
  <c r="P249" i="82" s="1"/>
  <c r="Q249" i="82" s="1"/>
  <c r="R249" i="82" s="1"/>
  <c r="R253" i="83"/>
  <c r="M253" i="83"/>
  <c r="P253" i="83" s="1"/>
  <c r="R252" i="83"/>
  <c r="M252" i="83"/>
  <c r="P252" i="83" s="1"/>
  <c r="R251" i="83"/>
  <c r="M251" i="83"/>
  <c r="P251" i="83" s="1"/>
  <c r="M250" i="83"/>
  <c r="P250" i="83" s="1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M250" i="84"/>
  <c r="P250" i="84" s="1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M250" i="85"/>
  <c r="P250" i="85" s="1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M250" i="86"/>
  <c r="P250" i="86" s="1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M250" i="87"/>
  <c r="P250" i="87" s="1"/>
  <c r="M249" i="87"/>
  <c r="P249" i="87" s="1"/>
  <c r="R253" i="88"/>
  <c r="M253" i="88"/>
  <c r="P253" i="88" s="1"/>
  <c r="Q253" i="88" s="1"/>
  <c r="M252" i="88"/>
  <c r="P252" i="88" s="1"/>
  <c r="Q252" i="88" s="1"/>
  <c r="R252" i="88" s="1"/>
  <c r="M251" i="88"/>
  <c r="P251" i="88" s="1"/>
  <c r="Q251" i="88" s="1"/>
  <c r="R251" i="88" s="1"/>
  <c r="M250" i="88"/>
  <c r="P250" i="88" s="1"/>
  <c r="Q250" i="88" s="1"/>
  <c r="R250" i="88" s="1"/>
  <c r="M249" i="88"/>
  <c r="P249" i="88" s="1"/>
  <c r="Q249" i="88" s="1"/>
  <c r="R249" i="88" s="1"/>
  <c r="R253" i="89"/>
  <c r="M253" i="89"/>
  <c r="P253" i="89" s="1"/>
  <c r="Q253" i="89" s="1"/>
  <c r="R252" i="89"/>
  <c r="M252" i="89"/>
  <c r="P252" i="89" s="1"/>
  <c r="Q252" i="89" s="1"/>
  <c r="R251" i="89"/>
  <c r="M251" i="89"/>
  <c r="P251" i="89" s="1"/>
  <c r="Q251" i="89" s="1"/>
  <c r="M250" i="89"/>
  <c r="P250" i="89" s="1"/>
  <c r="Q250" i="89" s="1"/>
  <c r="R250" i="89" s="1"/>
  <c r="M249" i="89"/>
  <c r="P249" i="89" s="1"/>
  <c r="Q249" i="89" s="1"/>
  <c r="R249" i="89" s="1"/>
  <c r="R253" i="90"/>
  <c r="M253" i="90"/>
  <c r="P253" i="90" s="1"/>
  <c r="R252" i="90"/>
  <c r="M252" i="90"/>
  <c r="P252" i="90" s="1"/>
  <c r="R251" i="90"/>
  <c r="M251" i="90"/>
  <c r="P251" i="90" s="1"/>
  <c r="M250" i="90"/>
  <c r="P250" i="90" s="1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M250" i="91"/>
  <c r="P250" i="91" s="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M250" i="92"/>
  <c r="P250" i="92" s="1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M250" i="93"/>
  <c r="P250" i="93" s="1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M250" i="94"/>
  <c r="P250" i="94" s="1"/>
  <c r="M249" i="94"/>
  <c r="P249" i="94" s="1"/>
  <c r="R253" i="95"/>
  <c r="R252" i="95"/>
  <c r="R251" i="95"/>
  <c r="R253" i="96"/>
  <c r="M253" i="96"/>
  <c r="P253" i="96" s="1"/>
  <c r="R252" i="96"/>
  <c r="M252" i="96"/>
  <c r="P252" i="96" s="1"/>
  <c r="R251" i="96"/>
  <c r="M251" i="96"/>
  <c r="P251" i="96" s="1"/>
  <c r="M250" i="96"/>
  <c r="P250" i="96" s="1"/>
  <c r="M249" i="96"/>
  <c r="P249" i="96" s="1"/>
  <c r="M253" i="97"/>
  <c r="M252" i="97"/>
  <c r="M251" i="97"/>
  <c r="M250" i="97"/>
  <c r="M249" i="97"/>
  <c r="R253" i="98"/>
  <c r="M253" i="98"/>
  <c r="P253" i="98" s="1"/>
  <c r="R252" i="98"/>
  <c r="M252" i="98"/>
  <c r="P252" i="98" s="1"/>
  <c r="R251" i="98"/>
  <c r="M251" i="98"/>
  <c r="P251" i="98" s="1"/>
  <c r="M250" i="98"/>
  <c r="P250" i="98" s="1"/>
  <c r="M249" i="98"/>
  <c r="P249" i="98" s="1"/>
  <c r="R253" i="99"/>
  <c r="M253" i="99"/>
  <c r="R252" i="99"/>
  <c r="M252" i="99"/>
  <c r="R251" i="99"/>
  <c r="M251" i="99"/>
  <c r="M250" i="99"/>
  <c r="M249" i="99"/>
  <c r="R253" i="100"/>
  <c r="M253" i="100"/>
  <c r="P253" i="100" s="1"/>
  <c r="R252" i="100"/>
  <c r="M252" i="100"/>
  <c r="P252" i="100" s="1"/>
  <c r="R251" i="100"/>
  <c r="M251" i="100"/>
  <c r="P251" i="100" s="1"/>
  <c r="M250" i="100"/>
  <c r="P250" i="100" s="1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M250" i="101"/>
  <c r="P250" i="101" s="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M250" i="102"/>
  <c r="P250" i="102" s="1"/>
  <c r="M249" i="102"/>
  <c r="P249" i="102" s="1"/>
  <c r="M253" i="103"/>
  <c r="P253" i="103" s="1"/>
  <c r="Q253" i="103" s="1"/>
  <c r="R253" i="103" s="1"/>
  <c r="M252" i="103"/>
  <c r="P252" i="103" s="1"/>
  <c r="Q252" i="103" s="1"/>
  <c r="R252" i="103" s="1"/>
  <c r="M251" i="103"/>
  <c r="P251" i="103" s="1"/>
  <c r="Q251" i="103" s="1"/>
  <c r="R251" i="103" s="1"/>
  <c r="M250" i="103"/>
  <c r="P250" i="103" s="1"/>
  <c r="Q250" i="103" s="1"/>
  <c r="R250" i="103" s="1"/>
  <c r="M249" i="103"/>
  <c r="P249" i="103" s="1"/>
  <c r="Q249" i="103" s="1"/>
  <c r="R249" i="103" s="1"/>
  <c r="R253" i="104"/>
  <c r="M253" i="104"/>
  <c r="P253" i="104" s="1"/>
  <c r="R252" i="104"/>
  <c r="M252" i="104"/>
  <c r="P252" i="104" s="1"/>
  <c r="R251" i="104"/>
  <c r="M251" i="104"/>
  <c r="P251" i="104" s="1"/>
  <c r="M250" i="104"/>
  <c r="P250" i="104" s="1"/>
  <c r="M249" i="104"/>
  <c r="P249" i="104" s="1"/>
  <c r="R253" i="105"/>
  <c r="M253" i="105"/>
  <c r="P253" i="105" s="1"/>
  <c r="R252" i="105"/>
  <c r="M252" i="105"/>
  <c r="R251" i="105"/>
  <c r="M251" i="105"/>
  <c r="M250" i="105"/>
  <c r="M249" i="105"/>
  <c r="M253" i="106"/>
  <c r="P253" i="106" s="1"/>
  <c r="Q253" i="106" s="1"/>
  <c r="R253" i="106" s="1"/>
  <c r="M252" i="106"/>
  <c r="P252" i="106" s="1"/>
  <c r="Q252" i="106" s="1"/>
  <c r="R252" i="106" s="1"/>
  <c r="M251" i="106"/>
  <c r="P251" i="106" s="1"/>
  <c r="Q251" i="106" s="1"/>
  <c r="R251" i="106" s="1"/>
  <c r="M250" i="106"/>
  <c r="P250" i="106" s="1"/>
  <c r="Q250" i="106" s="1"/>
  <c r="R250" i="106" s="1"/>
  <c r="M249" i="106"/>
  <c r="P249" i="106" s="1"/>
  <c r="Q249" i="106" s="1"/>
  <c r="R249" i="106" s="1"/>
  <c r="R253" i="107"/>
  <c r="M253" i="107"/>
  <c r="P253" i="107" s="1"/>
  <c r="R252" i="107"/>
  <c r="M252" i="107"/>
  <c r="P252" i="107" s="1"/>
  <c r="R251" i="107"/>
  <c r="M251" i="107"/>
  <c r="P251" i="107" s="1"/>
  <c r="M250" i="107"/>
  <c r="P250" i="107" s="1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0" i="77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0" i="78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0" i="79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0" i="80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0" i="8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0" i="82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0" i="83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0" i="84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0" i="85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0" i="86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0" i="87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0" i="88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0" i="89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0" i="90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0" i="9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0" i="92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0" i="93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0" i="94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0" i="95"/>
  <c r="R239" i="95"/>
  <c r="R238" i="95"/>
  <c r="R237" i="95"/>
  <c r="R236" i="95"/>
  <c r="R235" i="95"/>
  <c r="R240" i="96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0" i="97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0" i="98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0" i="99"/>
  <c r="R239" i="99"/>
  <c r="M239" i="99"/>
  <c r="R238" i="99"/>
  <c r="M238" i="99"/>
  <c r="R237" i="99"/>
  <c r="M237" i="99"/>
  <c r="R236" i="99"/>
  <c r="M236" i="99"/>
  <c r="R235" i="99"/>
  <c r="M235" i="99"/>
  <c r="R240" i="100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0" i="10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0" i="102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0" i="103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0" i="104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0" i="105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0" i="106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0" i="107"/>
  <c r="R239" i="107"/>
  <c r="M239" i="107"/>
  <c r="R238" i="107"/>
  <c r="M238" i="107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37" i="99" l="1"/>
  <c r="M237" i="8"/>
  <c r="P174" i="99"/>
  <c r="M174" i="8"/>
  <c r="P253" i="99"/>
  <c r="M253" i="8"/>
  <c r="P236" i="99"/>
  <c r="M236" i="8"/>
  <c r="P249" i="99"/>
  <c r="M249" i="8"/>
  <c r="P250" i="99"/>
  <c r="M250" i="8"/>
  <c r="P87" i="99"/>
  <c r="M87" i="8"/>
  <c r="P88" i="99"/>
  <c r="M88" i="8"/>
  <c r="P251" i="99"/>
  <c r="M251" i="8"/>
  <c r="P238" i="99"/>
  <c r="M238" i="8"/>
  <c r="P252" i="99"/>
  <c r="M252" i="8"/>
  <c r="P102" i="99"/>
  <c r="M102" i="8"/>
  <c r="P235" i="99"/>
  <c r="M235" i="8"/>
  <c r="P239" i="99"/>
  <c r="M239" i="8"/>
  <c r="E238" i="101"/>
  <c r="G238" i="101" s="1"/>
  <c r="J238" i="101" s="1"/>
  <c r="E238" i="102" s="1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G238" i="105" s="1"/>
  <c r="J238" i="105" s="1"/>
  <c r="E231" i="101"/>
  <c r="G231" i="101" s="1"/>
  <c r="J231" i="101" s="1"/>
  <c r="E231" i="102" s="1"/>
  <c r="G231" i="102" s="1"/>
  <c r="J231" i="102" s="1"/>
  <c r="E231" i="103" s="1"/>
  <c r="G231" i="103" s="1"/>
  <c r="J231" i="103" s="1"/>
  <c r="E231" i="104" s="1"/>
  <c r="G231" i="104" s="1"/>
  <c r="J231" i="104" s="1"/>
  <c r="E231" i="105" s="1"/>
  <c r="G231" i="105" s="1"/>
  <c r="J231" i="105" s="1"/>
  <c r="E239" i="10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G250" i="106"/>
  <c r="J250" i="106" s="1"/>
  <c r="E250" i="105"/>
  <c r="G250" i="105" s="1"/>
  <c r="J250" i="105" s="1"/>
  <c r="E235" i="10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235" i="105" s="1"/>
  <c r="J235" i="105" s="1"/>
  <c r="E232" i="101"/>
  <c r="G232" i="101" s="1"/>
  <c r="J232" i="101" s="1"/>
  <c r="E232" i="102" s="1"/>
  <c r="G232" i="102" s="1"/>
  <c r="J232" i="102" s="1"/>
  <c r="E232" i="103" s="1"/>
  <c r="G232" i="103" s="1"/>
  <c r="J232" i="103" s="1"/>
  <c r="E232" i="104" s="1"/>
  <c r="G232" i="104" s="1"/>
  <c r="J232" i="104" s="1"/>
  <c r="E232" i="105" s="1"/>
  <c r="G232" i="105" s="1"/>
  <c r="J232" i="105" s="1"/>
  <c r="E234" i="101"/>
  <c r="G234" i="101" s="1"/>
  <c r="J234" i="101" s="1"/>
  <c r="E234" i="102" s="1"/>
  <c r="G234" i="102" s="1"/>
  <c r="J234" i="102" s="1"/>
  <c r="E234" i="103" s="1"/>
  <c r="G234" i="103" s="1"/>
  <c r="J234" i="103" s="1"/>
  <c r="E234" i="104" s="1"/>
  <c r="G234" i="104" s="1"/>
  <c r="J234" i="104" s="1"/>
  <c r="E234" i="105" s="1"/>
  <c r="G234" i="105" s="1"/>
  <c r="J234" i="105" s="1"/>
  <c r="E230" i="101"/>
  <c r="G230" i="101" s="1"/>
  <c r="J230" i="101" s="1"/>
  <c r="E230" i="102" s="1"/>
  <c r="G230" i="102" s="1"/>
  <c r="J230" i="102" s="1"/>
  <c r="E230" i="103" s="1"/>
  <c r="G230" i="103" s="1"/>
  <c r="J230" i="103" s="1"/>
  <c r="E230" i="104" s="1"/>
  <c r="G230" i="104" s="1"/>
  <c r="J230" i="104" s="1"/>
  <c r="E230" i="105" s="1"/>
  <c r="G230" i="105" s="1"/>
  <c r="J230" i="105" s="1"/>
  <c r="E237" i="101"/>
  <c r="G237" i="101" s="1"/>
  <c r="J237" i="101" s="1"/>
  <c r="E237" i="102" s="1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G237" i="105" s="1"/>
  <c r="J237" i="105" s="1"/>
  <c r="E229" i="101"/>
  <c r="G229" i="101" s="1"/>
  <c r="J229" i="101" s="1"/>
  <c r="E229" i="102" s="1"/>
  <c r="G229" i="102" s="1"/>
  <c r="J229" i="102" s="1"/>
  <c r="E229" i="103" s="1"/>
  <c r="G229" i="103" s="1"/>
  <c r="J229" i="103" s="1"/>
  <c r="E229" i="104" s="1"/>
  <c r="G229" i="104" s="1"/>
  <c r="J229" i="104" s="1"/>
  <c r="E229" i="105" s="1"/>
  <c r="G229" i="105" s="1"/>
  <c r="J229" i="105" s="1"/>
  <c r="E236" i="101"/>
  <c r="G236" i="101" s="1"/>
  <c r="J236" i="101" s="1"/>
  <c r="E236" i="102" s="1"/>
  <c r="G236" i="102" s="1"/>
  <c r="J236" i="102" s="1"/>
  <c r="E236" i="103" s="1"/>
  <c r="G236" i="103" s="1"/>
  <c r="J236" i="103" s="1"/>
  <c r="E236" i="104" s="1"/>
  <c r="G236" i="104" s="1"/>
  <c r="J236" i="104" s="1"/>
  <c r="E236" i="105" s="1"/>
  <c r="G236" i="105" s="1"/>
  <c r="J236" i="105" s="1"/>
  <c r="E233" i="101"/>
  <c r="G233" i="101" s="1"/>
  <c r="J233" i="101" s="1"/>
  <c r="E233" i="102" s="1"/>
  <c r="G233" i="102" s="1"/>
  <c r="J233" i="102" s="1"/>
  <c r="E233" i="103" s="1"/>
  <c r="G233" i="103" s="1"/>
  <c r="J233" i="103" s="1"/>
  <c r="E233" i="104" s="1"/>
  <c r="G233" i="104" s="1"/>
  <c r="J233" i="104" s="1"/>
  <c r="E233" i="105" s="1"/>
  <c r="G233" i="105" s="1"/>
  <c r="J233" i="105" s="1"/>
  <c r="P251" i="105"/>
  <c r="P250" i="105"/>
  <c r="P252" i="105"/>
  <c r="M254" i="8"/>
  <c r="P249" i="105"/>
  <c r="P252" i="97"/>
  <c r="Q252" i="97" s="1"/>
  <c r="R252" i="97" s="1"/>
  <c r="P253" i="97"/>
  <c r="Q253" i="97" s="1"/>
  <c r="R253" i="97" s="1"/>
  <c r="P251" i="97"/>
  <c r="Q251" i="97" s="1"/>
  <c r="R251" i="97" s="1"/>
  <c r="P249" i="97"/>
  <c r="Q249" i="97" s="1"/>
  <c r="R249" i="97" s="1"/>
  <c r="P250" i="97"/>
  <c r="Q250" i="97" s="1"/>
  <c r="R250" i="97" s="1"/>
  <c r="P249" i="77"/>
  <c r="P250" i="77"/>
  <c r="P94" i="103"/>
  <c r="P237" i="82"/>
  <c r="P87" i="77"/>
  <c r="G252" i="77"/>
  <c r="J252" i="77" s="1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S27" i="8" s="1"/>
  <c r="N258" i="99"/>
  <c r="W27" i="8" s="1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Q248" i="106" s="1"/>
  <c r="R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Q248" i="103" s="1"/>
  <c r="R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P157" i="102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M195" i="99"/>
  <c r="M194" i="99"/>
  <c r="M193" i="99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M132" i="99"/>
  <c r="M131" i="99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M80" i="99"/>
  <c r="M79" i="99"/>
  <c r="M78" i="99"/>
  <c r="M77" i="99"/>
  <c r="M75" i="99"/>
  <c r="M74" i="99"/>
  <c r="M73" i="99"/>
  <c r="M72" i="99"/>
  <c r="M71" i="99"/>
  <c r="M70" i="99"/>
  <c r="M69" i="99"/>
  <c r="M68" i="99"/>
  <c r="M67" i="99"/>
  <c r="M66" i="99"/>
  <c r="M65" i="99"/>
  <c r="M64" i="99"/>
  <c r="M63" i="99"/>
  <c r="M62" i="99"/>
  <c r="M61" i="99"/>
  <c r="M60" i="99"/>
  <c r="M59" i="99"/>
  <c r="M58" i="99"/>
  <c r="M57" i="99"/>
  <c r="M56" i="99"/>
  <c r="M55" i="99"/>
  <c r="M54" i="99"/>
  <c r="M53" i="99"/>
  <c r="M52" i="99"/>
  <c r="M51" i="99"/>
  <c r="M50" i="99"/>
  <c r="M49" i="99"/>
  <c r="M48" i="99"/>
  <c r="M47" i="99"/>
  <c r="M46" i="99"/>
  <c r="M45" i="99"/>
  <c r="M44" i="99"/>
  <c r="M43" i="99"/>
  <c r="M42" i="99"/>
  <c r="M41" i="99"/>
  <c r="M40" i="99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M13" i="99"/>
  <c r="M12" i="99"/>
  <c r="M11" i="99"/>
  <c r="M10" i="99"/>
  <c r="M9" i="99"/>
  <c r="M8" i="99"/>
  <c r="M7" i="99"/>
  <c r="M6" i="99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48" i="97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M13" i="96"/>
  <c r="M12" i="96"/>
  <c r="M11" i="96"/>
  <c r="M10" i="96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P157" i="92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P157" i="9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P157" i="90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Q248" i="89" s="1"/>
  <c r="R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P157" i="89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Q248" i="88" s="1"/>
  <c r="R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P157" i="88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P157" i="87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M159" i="85"/>
  <c r="M158" i="85"/>
  <c r="M157" i="85"/>
  <c r="M156" i="85"/>
  <c r="M155" i="85"/>
  <c r="M154" i="85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Q248" i="82" s="1"/>
  <c r="R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Q248" i="80" s="1"/>
  <c r="R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Q248" i="79" s="1"/>
  <c r="R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Q248" i="78" s="1"/>
  <c r="R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8" i="99" l="1"/>
  <c r="M8" i="8"/>
  <c r="P16" i="99"/>
  <c r="M16" i="8"/>
  <c r="P24" i="99"/>
  <c r="M24" i="8"/>
  <c r="P32" i="99"/>
  <c r="M32" i="8"/>
  <c r="P40" i="99"/>
  <c r="M40" i="8"/>
  <c r="P48" i="99"/>
  <c r="M48" i="8"/>
  <c r="P56" i="99"/>
  <c r="M56" i="8"/>
  <c r="P64" i="99"/>
  <c r="M64" i="8"/>
  <c r="P72" i="99"/>
  <c r="M72" i="8"/>
  <c r="P81" i="99"/>
  <c r="M81" i="8"/>
  <c r="P92" i="99"/>
  <c r="M92" i="8"/>
  <c r="P101" i="99"/>
  <c r="M101" i="8"/>
  <c r="P113" i="99"/>
  <c r="M113" i="8"/>
  <c r="P121" i="99"/>
  <c r="M121" i="8"/>
  <c r="P129" i="99"/>
  <c r="M129" i="8"/>
  <c r="P137" i="99"/>
  <c r="M137" i="8"/>
  <c r="P145" i="99"/>
  <c r="M145" i="8"/>
  <c r="P153" i="99"/>
  <c r="M153" i="8"/>
  <c r="P163" i="99"/>
  <c r="M163" i="8"/>
  <c r="P171" i="99"/>
  <c r="M171" i="8"/>
  <c r="P181" i="99"/>
  <c r="M181" i="8"/>
  <c r="P192" i="99"/>
  <c r="M192" i="8"/>
  <c r="P200" i="99"/>
  <c r="M200" i="8"/>
  <c r="P209" i="99"/>
  <c r="M209" i="8"/>
  <c r="P217" i="99"/>
  <c r="M217" i="8"/>
  <c r="P225" i="99"/>
  <c r="M225" i="8"/>
  <c r="P233" i="99"/>
  <c r="M233" i="8"/>
  <c r="P187" i="99"/>
  <c r="M187" i="8"/>
  <c r="P9" i="99"/>
  <c r="M9" i="8"/>
  <c r="P17" i="99"/>
  <c r="M17" i="8"/>
  <c r="P25" i="99"/>
  <c r="M25" i="8"/>
  <c r="P33" i="99"/>
  <c r="M33" i="8"/>
  <c r="P41" i="99"/>
  <c r="M41" i="8"/>
  <c r="P49" i="99"/>
  <c r="M49" i="8"/>
  <c r="P57" i="99"/>
  <c r="M57" i="8"/>
  <c r="P65" i="99"/>
  <c r="M65" i="8"/>
  <c r="P73" i="99"/>
  <c r="M73" i="8"/>
  <c r="P83" i="99"/>
  <c r="M83" i="8"/>
  <c r="P93" i="99"/>
  <c r="M93" i="8"/>
  <c r="P106" i="99"/>
  <c r="M106" i="8"/>
  <c r="P114" i="99"/>
  <c r="M114" i="8"/>
  <c r="P122" i="99"/>
  <c r="M122" i="8"/>
  <c r="P130" i="99"/>
  <c r="M130" i="8"/>
  <c r="P138" i="99"/>
  <c r="M138" i="8"/>
  <c r="P146" i="99"/>
  <c r="M146" i="8"/>
  <c r="P154" i="99"/>
  <c r="M154" i="8"/>
  <c r="P164" i="99"/>
  <c r="M164" i="8"/>
  <c r="P172" i="99"/>
  <c r="M172" i="8"/>
  <c r="P182" i="99"/>
  <c r="M182" i="8"/>
  <c r="P193" i="99"/>
  <c r="M193" i="8"/>
  <c r="P201" i="99"/>
  <c r="M201" i="8"/>
  <c r="P210" i="99"/>
  <c r="M210" i="8"/>
  <c r="P218" i="99"/>
  <c r="M218" i="8"/>
  <c r="P226" i="99"/>
  <c r="M226" i="8"/>
  <c r="P234" i="99"/>
  <c r="M234" i="8"/>
  <c r="P188" i="99"/>
  <c r="M188" i="8"/>
  <c r="P18" i="99"/>
  <c r="M18" i="8"/>
  <c r="P50" i="99"/>
  <c r="M50" i="8"/>
  <c r="P95" i="99"/>
  <c r="M95" i="8"/>
  <c r="P139" i="99"/>
  <c r="M139" i="8"/>
  <c r="P165" i="99"/>
  <c r="M165" i="8"/>
  <c r="P202" i="99"/>
  <c r="M202" i="8"/>
  <c r="P189" i="99"/>
  <c r="M189" i="8"/>
  <c r="P11" i="99"/>
  <c r="M11" i="8"/>
  <c r="P19" i="99"/>
  <c r="M19" i="8"/>
  <c r="P27" i="99"/>
  <c r="M27" i="8"/>
  <c r="P35" i="99"/>
  <c r="M35" i="8"/>
  <c r="P43" i="99"/>
  <c r="M43" i="8"/>
  <c r="P51" i="99"/>
  <c r="M51" i="8"/>
  <c r="P59" i="99"/>
  <c r="M59" i="8"/>
  <c r="P67" i="99"/>
  <c r="M67" i="8"/>
  <c r="P75" i="99"/>
  <c r="M75" i="8"/>
  <c r="P85" i="99"/>
  <c r="M85" i="8"/>
  <c r="P96" i="99"/>
  <c r="M96" i="8"/>
  <c r="P108" i="99"/>
  <c r="M108" i="8"/>
  <c r="P116" i="99"/>
  <c r="M116" i="8"/>
  <c r="P124" i="99"/>
  <c r="M124" i="8"/>
  <c r="P132" i="99"/>
  <c r="M132" i="8"/>
  <c r="P140" i="99"/>
  <c r="M140" i="8"/>
  <c r="P148" i="99"/>
  <c r="M148" i="8"/>
  <c r="P158" i="99"/>
  <c r="M158" i="8"/>
  <c r="P166" i="99"/>
  <c r="M166" i="8"/>
  <c r="P176" i="99"/>
  <c r="M176" i="8"/>
  <c r="P184" i="99"/>
  <c r="M184" i="8"/>
  <c r="P195" i="99"/>
  <c r="M195" i="8"/>
  <c r="P203" i="99"/>
  <c r="M203" i="8"/>
  <c r="P212" i="99"/>
  <c r="M212" i="8"/>
  <c r="P220" i="99"/>
  <c r="M220" i="8"/>
  <c r="P228" i="99"/>
  <c r="M228" i="8"/>
  <c r="P173" i="99"/>
  <c r="M173" i="8"/>
  <c r="P207" i="99"/>
  <c r="M207" i="8"/>
  <c r="P58" i="99"/>
  <c r="M58" i="8"/>
  <c r="P123" i="99"/>
  <c r="M123" i="8"/>
  <c r="P211" i="99"/>
  <c r="M211" i="8"/>
  <c r="P12" i="99"/>
  <c r="M12" i="8"/>
  <c r="P20" i="99"/>
  <c r="M20" i="8"/>
  <c r="P28" i="99"/>
  <c r="M28" i="8"/>
  <c r="P36" i="99"/>
  <c r="M36" i="8"/>
  <c r="P44" i="99"/>
  <c r="M44" i="8"/>
  <c r="P52" i="99"/>
  <c r="M52" i="8"/>
  <c r="P60" i="99"/>
  <c r="M60" i="8"/>
  <c r="P68" i="99"/>
  <c r="M68" i="8"/>
  <c r="P77" i="99"/>
  <c r="M77" i="8"/>
  <c r="P86" i="99"/>
  <c r="M86" i="8"/>
  <c r="P97" i="99"/>
  <c r="M97" i="8"/>
  <c r="P109" i="99"/>
  <c r="M109" i="8"/>
  <c r="P117" i="99"/>
  <c r="M117" i="8"/>
  <c r="P125" i="99"/>
  <c r="M125" i="8"/>
  <c r="P133" i="99"/>
  <c r="M133" i="8"/>
  <c r="P141" i="99"/>
  <c r="M141" i="8"/>
  <c r="P149" i="99"/>
  <c r="M149" i="8"/>
  <c r="P159" i="99"/>
  <c r="M159" i="8"/>
  <c r="P167" i="99"/>
  <c r="M167" i="8"/>
  <c r="P177" i="99"/>
  <c r="M177" i="8"/>
  <c r="P185" i="99"/>
  <c r="M185" i="8"/>
  <c r="P196" i="99"/>
  <c r="M196" i="8"/>
  <c r="P204" i="99"/>
  <c r="M204" i="8"/>
  <c r="P213" i="99"/>
  <c r="M213" i="8"/>
  <c r="P221" i="99"/>
  <c r="M221" i="8"/>
  <c r="P229" i="99"/>
  <c r="M229" i="8"/>
  <c r="P82" i="99"/>
  <c r="M82" i="8"/>
  <c r="P76" i="99"/>
  <c r="M76" i="8"/>
  <c r="P34" i="99"/>
  <c r="M34" i="8"/>
  <c r="P84" i="99"/>
  <c r="M84" i="8"/>
  <c r="P131" i="99"/>
  <c r="M131" i="8"/>
  <c r="P175" i="99"/>
  <c r="M175" i="8"/>
  <c r="P219" i="99"/>
  <c r="M219" i="8"/>
  <c r="P13" i="99"/>
  <c r="M13" i="8"/>
  <c r="P21" i="99"/>
  <c r="M21" i="8"/>
  <c r="P29" i="99"/>
  <c r="M29" i="8"/>
  <c r="P37" i="99"/>
  <c r="M37" i="8"/>
  <c r="P45" i="99"/>
  <c r="M45" i="8"/>
  <c r="P53" i="99"/>
  <c r="M53" i="8"/>
  <c r="P61" i="99"/>
  <c r="M61" i="8"/>
  <c r="P69" i="99"/>
  <c r="M69" i="8"/>
  <c r="P78" i="99"/>
  <c r="M78" i="8"/>
  <c r="P89" i="99"/>
  <c r="M89" i="8"/>
  <c r="P98" i="99"/>
  <c r="M98" i="8"/>
  <c r="P110" i="99"/>
  <c r="M110" i="8"/>
  <c r="P118" i="99"/>
  <c r="M118" i="8"/>
  <c r="P126" i="99"/>
  <c r="M126" i="8"/>
  <c r="P134" i="99"/>
  <c r="M134" i="8"/>
  <c r="P142" i="99"/>
  <c r="M142" i="8"/>
  <c r="P150" i="99"/>
  <c r="M150" i="8"/>
  <c r="P160" i="99"/>
  <c r="M160" i="8"/>
  <c r="P168" i="99"/>
  <c r="M168" i="8"/>
  <c r="P178" i="99"/>
  <c r="M178" i="8"/>
  <c r="P186" i="99"/>
  <c r="M186" i="8"/>
  <c r="P197" i="99"/>
  <c r="M197" i="8"/>
  <c r="P205" i="99"/>
  <c r="M205" i="8"/>
  <c r="P214" i="99"/>
  <c r="M214" i="8"/>
  <c r="P222" i="99"/>
  <c r="M222" i="8"/>
  <c r="P230" i="99"/>
  <c r="M230" i="8"/>
  <c r="P103" i="99"/>
  <c r="M103" i="8"/>
  <c r="P10" i="99"/>
  <c r="M10" i="8"/>
  <c r="P42" i="99"/>
  <c r="M42" i="8"/>
  <c r="P74" i="99"/>
  <c r="M74" i="8"/>
  <c r="P115" i="99"/>
  <c r="M115" i="8"/>
  <c r="P147" i="99"/>
  <c r="M147" i="8"/>
  <c r="P183" i="99"/>
  <c r="M183" i="8"/>
  <c r="P227" i="99"/>
  <c r="M227" i="8"/>
  <c r="P6" i="99"/>
  <c r="M6" i="8"/>
  <c r="P14" i="99"/>
  <c r="M14" i="8"/>
  <c r="P22" i="99"/>
  <c r="M22" i="8"/>
  <c r="P30" i="99"/>
  <c r="M30" i="8"/>
  <c r="P38" i="99"/>
  <c r="M38" i="8"/>
  <c r="P46" i="99"/>
  <c r="M46" i="8"/>
  <c r="P54" i="99"/>
  <c r="M54" i="8"/>
  <c r="P62" i="99"/>
  <c r="M62" i="8"/>
  <c r="P70" i="99"/>
  <c r="M70" i="8"/>
  <c r="P79" i="99"/>
  <c r="M79" i="8"/>
  <c r="P90" i="99"/>
  <c r="M90" i="8"/>
  <c r="P99" i="99"/>
  <c r="M99" i="8"/>
  <c r="P111" i="99"/>
  <c r="M111" i="8"/>
  <c r="P119" i="99"/>
  <c r="M119" i="8"/>
  <c r="P127" i="99"/>
  <c r="M127" i="8"/>
  <c r="P135" i="99"/>
  <c r="M135" i="8"/>
  <c r="P143" i="99"/>
  <c r="M143" i="8"/>
  <c r="P151" i="99"/>
  <c r="M151" i="8"/>
  <c r="P161" i="99"/>
  <c r="M161" i="8"/>
  <c r="P169" i="99"/>
  <c r="M169" i="8"/>
  <c r="P179" i="99"/>
  <c r="M179" i="8"/>
  <c r="P190" i="99"/>
  <c r="M190" i="8"/>
  <c r="P198" i="99"/>
  <c r="M198" i="8"/>
  <c r="P206" i="99"/>
  <c r="M206" i="8"/>
  <c r="P215" i="99"/>
  <c r="M215" i="8"/>
  <c r="P223" i="99"/>
  <c r="M223" i="8"/>
  <c r="P231" i="99"/>
  <c r="M231" i="8"/>
  <c r="P104" i="99"/>
  <c r="M104" i="8"/>
  <c r="P26" i="99"/>
  <c r="M26" i="8"/>
  <c r="P66" i="99"/>
  <c r="M66" i="8"/>
  <c r="P107" i="99"/>
  <c r="M107" i="8"/>
  <c r="P155" i="99"/>
  <c r="M155" i="8"/>
  <c r="P194" i="99"/>
  <c r="M194" i="8"/>
  <c r="P248" i="99"/>
  <c r="M248" i="8"/>
  <c r="P7" i="99"/>
  <c r="M7" i="8"/>
  <c r="P15" i="99"/>
  <c r="M15" i="8"/>
  <c r="P23" i="99"/>
  <c r="M23" i="8"/>
  <c r="P31" i="99"/>
  <c r="M31" i="8"/>
  <c r="P39" i="99"/>
  <c r="M39" i="8"/>
  <c r="P47" i="99"/>
  <c r="M47" i="8"/>
  <c r="P55" i="99"/>
  <c r="M55" i="8"/>
  <c r="P63" i="99"/>
  <c r="M63" i="8"/>
  <c r="P71" i="99"/>
  <c r="M71" i="8"/>
  <c r="P80" i="99"/>
  <c r="M80" i="8"/>
  <c r="P91" i="99"/>
  <c r="M91" i="8"/>
  <c r="P100" i="99"/>
  <c r="M100" i="8"/>
  <c r="P112" i="99"/>
  <c r="M112" i="8"/>
  <c r="P120" i="99"/>
  <c r="M120" i="8"/>
  <c r="P128" i="99"/>
  <c r="M128" i="8"/>
  <c r="P136" i="99"/>
  <c r="M136" i="8"/>
  <c r="P144" i="99"/>
  <c r="M144" i="8"/>
  <c r="P152" i="99"/>
  <c r="M152" i="8"/>
  <c r="P162" i="99"/>
  <c r="M162" i="8"/>
  <c r="P170" i="99"/>
  <c r="M170" i="8"/>
  <c r="P180" i="99"/>
  <c r="M180" i="8"/>
  <c r="P191" i="99"/>
  <c r="M191" i="8"/>
  <c r="P199" i="99"/>
  <c r="M199" i="8"/>
  <c r="P208" i="99"/>
  <c r="M208" i="8"/>
  <c r="P216" i="99"/>
  <c r="M216" i="8"/>
  <c r="P224" i="99"/>
  <c r="M224" i="8"/>
  <c r="P232" i="99"/>
  <c r="M232" i="8"/>
  <c r="P105" i="99"/>
  <c r="M105" i="8"/>
  <c r="P248" i="97"/>
  <c r="Q248" i="97" s="1"/>
  <c r="R248" i="97" s="1"/>
  <c r="P155" i="85"/>
  <c r="P156" i="85"/>
  <c r="P158" i="85"/>
  <c r="P159" i="85"/>
  <c r="P160" i="85"/>
  <c r="P157" i="85"/>
  <c r="P154" i="85"/>
  <c r="P157" i="86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82" i="77"/>
  <c r="P187" i="77"/>
  <c r="P188" i="77"/>
  <c r="P104" i="77"/>
  <c r="G87" i="77"/>
  <c r="J87" i="77" s="1"/>
  <c r="G88" i="78" s="1"/>
  <c r="J88" i="78" s="1"/>
  <c r="G253" i="77"/>
  <c r="J253" i="77" s="1"/>
  <c r="G252" i="78"/>
  <c r="J252" i="78" s="1"/>
  <c r="G174" i="77"/>
  <c r="J174" i="77" s="1"/>
  <c r="G102" i="77"/>
  <c r="J102" i="77" s="1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P103" i="77"/>
  <c r="P105" i="77"/>
  <c r="P173" i="77"/>
  <c r="P190" i="77"/>
  <c r="P186" i="77"/>
  <c r="N264" i="99" l="1"/>
  <c r="R27" i="8"/>
  <c r="N265" i="103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6" i="8"/>
  <c r="V35" i="8"/>
  <c r="V34" i="8"/>
  <c r="V33" i="8"/>
  <c r="V32" i="8"/>
  <c r="V31" i="8"/>
  <c r="V30" i="8"/>
  <c r="V29" i="8"/>
  <c r="V28" i="8"/>
  <c r="V26" i="8"/>
  <c r="U35" i="8"/>
  <c r="U34" i="8"/>
  <c r="U33" i="8"/>
  <c r="U32" i="8"/>
  <c r="U31" i="8"/>
  <c r="U30" i="8"/>
  <c r="U29" i="8"/>
  <c r="U28" i="8"/>
  <c r="U26" i="8"/>
  <c r="T35" i="8"/>
  <c r="T34" i="8"/>
  <c r="T33" i="8"/>
  <c r="T32" i="8"/>
  <c r="T31" i="8"/>
  <c r="T30" i="8"/>
  <c r="T29" i="8"/>
  <c r="T28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5" i="74"/>
  <c r="R60" i="74"/>
  <c r="R63" i="74"/>
  <c r="M63" i="74"/>
  <c r="P63" i="74" s="1"/>
  <c r="M169" i="74"/>
  <c r="P169" i="74" s="1"/>
  <c r="R169" i="74"/>
  <c r="P248" i="77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G12" i="77"/>
  <c r="J12" i="77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75" i="87"/>
  <c r="J75" i="87" s="1"/>
  <c r="G12" i="79"/>
  <c r="J12" i="79" s="1"/>
  <c r="R214" i="74"/>
  <c r="M214" i="74"/>
  <c r="P214" i="74" s="1"/>
  <c r="R133" i="74"/>
  <c r="M133" i="74"/>
  <c r="P133" i="74" s="1"/>
  <c r="E75" i="84" l="1"/>
  <c r="G75" i="84" s="1"/>
  <c r="J75" i="84" s="1"/>
  <c r="E94" i="84"/>
  <c r="G94" i="84" s="1"/>
  <c r="J94" i="84" s="1"/>
  <c r="E94" i="85" s="1"/>
  <c r="G94" i="85" s="1"/>
  <c r="J94" i="85" s="1"/>
  <c r="E94" i="86" s="1"/>
  <c r="G94" i="86" s="1"/>
  <c r="J94" i="86" s="1"/>
  <c r="G94" i="87" s="1"/>
  <c r="J94" i="87" s="1"/>
  <c r="G94" i="88" s="1"/>
  <c r="J94" i="88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E169" i="82"/>
  <c r="G169" i="82" s="1"/>
  <c r="J169" i="82" s="1"/>
  <c r="E169" i="83" s="1"/>
  <c r="G169" i="83" s="1"/>
  <c r="J169" i="83" s="1"/>
  <c r="E169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94" i="89"/>
  <c r="J94" i="89" s="1"/>
  <c r="G75" i="88"/>
  <c r="J75" i="88" s="1"/>
  <c r="G12" i="80"/>
  <c r="J12" i="80" s="1"/>
  <c r="E12" i="81" s="1"/>
  <c r="E75" i="85" l="1"/>
  <c r="G75" i="85" s="1"/>
  <c r="J75" i="85" s="1"/>
  <c r="E75" i="86" s="1"/>
  <c r="G75" i="86" s="1"/>
  <c r="J75" i="86" s="1"/>
  <c r="E60" i="86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E178" i="86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14" i="85" l="1"/>
  <c r="J114" i="85" s="1"/>
  <c r="E114" i="86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E114" i="85"/>
  <c r="E109" i="85"/>
  <c r="G109" i="85" s="1"/>
  <c r="J109" i="85" s="1"/>
  <c r="E109" i="86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E45" i="86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29" i="86" l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63" i="86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169" i="86"/>
  <c r="G169" i="86" s="1"/>
  <c r="J169" i="86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129" i="94"/>
  <c r="J129" i="94" s="1"/>
  <c r="G45" i="95"/>
  <c r="J45" i="95" s="1"/>
  <c r="E45" i="96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E35" i="96" s="1"/>
  <c r="G60" i="94"/>
  <c r="J60" i="94" s="1"/>
  <c r="G114" i="93"/>
  <c r="J114" i="93" s="1"/>
  <c r="G12" i="84"/>
  <c r="J12" i="84" s="1"/>
  <c r="E12" i="85" s="1"/>
  <c r="G60" i="95" l="1"/>
  <c r="J60" i="95" s="1"/>
  <c r="E60" i="96" s="1"/>
  <c r="G114" i="94"/>
  <c r="J114" i="94" s="1"/>
  <c r="G178" i="95"/>
  <c r="J178" i="95" s="1"/>
  <c r="E178" i="96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E63" i="96" s="1"/>
  <c r="G129" i="95"/>
  <c r="J129" i="95" s="1"/>
  <c r="E129" i="96" s="1"/>
  <c r="G12" i="85"/>
  <c r="J12" i="85" s="1"/>
  <c r="E12" i="86" s="1"/>
  <c r="G12" i="86" l="1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E94" i="96" s="1"/>
  <c r="G178" i="96"/>
  <c r="J178" i="96" s="1"/>
  <c r="G45" i="97"/>
  <c r="J45" i="97" s="1"/>
  <c r="G114" i="95"/>
  <c r="J114" i="95" s="1"/>
  <c r="E114" i="96" s="1"/>
  <c r="G109" i="95"/>
  <c r="J109" i="95" s="1"/>
  <c r="E109" i="96" s="1"/>
  <c r="G60" i="96"/>
  <c r="J60" i="96" s="1"/>
  <c r="G9" i="74"/>
  <c r="J9" i="74" s="1"/>
  <c r="G11" i="74"/>
  <c r="J11" i="74" s="1"/>
  <c r="G10" i="74"/>
  <c r="J10" i="74" s="1"/>
  <c r="G12" i="88" l="1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E75" i="96" s="1"/>
  <c r="G114" i="96"/>
  <c r="J114" i="96" s="1"/>
  <c r="G63" i="97"/>
  <c r="J63" i="97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J252" i="80" l="1"/>
  <c r="E252" i="81" s="1"/>
  <c r="G252" i="79"/>
  <c r="J252" i="79" s="1"/>
  <c r="G206" i="79"/>
  <c r="J206" i="79" s="1"/>
  <c r="G206" i="80" s="1"/>
  <c r="J206" i="80" s="1"/>
  <c r="E206" i="81" s="1"/>
  <c r="G12" i="90"/>
  <c r="J12" i="90" s="1"/>
  <c r="G205" i="79"/>
  <c r="J205" i="79" s="1"/>
  <c r="G205" i="80" s="1"/>
  <c r="J205" i="80" s="1"/>
  <c r="E205" i="81" s="1"/>
  <c r="G126" i="79"/>
  <c r="J126" i="79" s="1"/>
  <c r="G126" i="80" s="1"/>
  <c r="J126" i="80" s="1"/>
  <c r="E126" i="81" s="1"/>
  <c r="G181" i="79"/>
  <c r="J181" i="79" s="1"/>
  <c r="G181" i="80" s="1"/>
  <c r="J181" i="80" s="1"/>
  <c r="E181" i="81" s="1"/>
  <c r="G153" i="79"/>
  <c r="J153" i="79" s="1"/>
  <c r="G153" i="80" s="1"/>
  <c r="J153" i="80" s="1"/>
  <c r="E153" i="81" s="1"/>
  <c r="G213" i="79"/>
  <c r="J213" i="79" s="1"/>
  <c r="G213" i="80" s="1"/>
  <c r="J213" i="80" s="1"/>
  <c r="E213" i="81" s="1"/>
  <c r="G177" i="79"/>
  <c r="J177" i="79" s="1"/>
  <c r="G177" i="80" s="1"/>
  <c r="J177" i="80" s="1"/>
  <c r="E177" i="81" s="1"/>
  <c r="G84" i="79"/>
  <c r="J84" i="79" s="1"/>
  <c r="G84" i="80" s="1"/>
  <c r="J84" i="80" s="1"/>
  <c r="E84" i="81" s="1"/>
  <c r="G148" i="79"/>
  <c r="J148" i="79" s="1"/>
  <c r="G148" i="80" s="1"/>
  <c r="J148" i="80" s="1"/>
  <c r="E148" i="81" s="1"/>
  <c r="G155" i="79"/>
  <c r="J155" i="79" s="1"/>
  <c r="G155" i="80" s="1"/>
  <c r="J155" i="80" s="1"/>
  <c r="E155" i="81" s="1"/>
  <c r="G83" i="79"/>
  <c r="J83" i="79" s="1"/>
  <c r="G83" i="80" s="1"/>
  <c r="J83" i="80" s="1"/>
  <c r="E83" i="81" s="1"/>
  <c r="G152" i="79"/>
  <c r="J152" i="79" s="1"/>
  <c r="G152" i="80" s="1"/>
  <c r="J152" i="80" s="1"/>
  <c r="E152" i="81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E178" i="99" s="1"/>
  <c r="G45" i="99"/>
  <c r="J45" i="99" s="1"/>
  <c r="E45" i="100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E206" i="82" s="1"/>
  <c r="G181" i="81"/>
  <c r="J181" i="81" s="1"/>
  <c r="E181" i="82" s="1"/>
  <c r="G152" i="81"/>
  <c r="J152" i="81" s="1"/>
  <c r="E152" i="82" s="1"/>
  <c r="G213" i="81"/>
  <c r="J213" i="81" s="1"/>
  <c r="E213" i="82" s="1"/>
  <c r="G155" i="81"/>
  <c r="J155" i="81" s="1"/>
  <c r="E155" i="82" s="1"/>
  <c r="G11" i="79"/>
  <c r="J11" i="79" s="1"/>
  <c r="G84" i="81"/>
  <c r="J84" i="81" s="1"/>
  <c r="E84" i="82" s="1"/>
  <c r="G9" i="79"/>
  <c r="J9" i="79" s="1"/>
  <c r="G83" i="81"/>
  <c r="J83" i="81" s="1"/>
  <c r="E83" i="82" s="1"/>
  <c r="G126" i="81"/>
  <c r="J126" i="81" s="1"/>
  <c r="E126" i="82" s="1"/>
  <c r="G10" i="79"/>
  <c r="J10" i="79" s="1"/>
  <c r="G205" i="81"/>
  <c r="J205" i="81" s="1"/>
  <c r="E205" i="82" s="1"/>
  <c r="G148" i="81"/>
  <c r="J148" i="81" s="1"/>
  <c r="E148" i="82" s="1"/>
  <c r="G153" i="81"/>
  <c r="J153" i="81" s="1"/>
  <c r="E153" i="82" s="1"/>
  <c r="G177" i="81"/>
  <c r="J177" i="81" s="1"/>
  <c r="E177" i="82" s="1"/>
  <c r="E125" i="81" l="1"/>
  <c r="G125" i="81" s="1"/>
  <c r="J125" i="81" s="1"/>
  <c r="E125" i="82" s="1"/>
  <c r="G125" i="82" s="1"/>
  <c r="J125" i="82" s="1"/>
  <c r="E125" i="83" s="1"/>
  <c r="G252" i="81"/>
  <c r="J252" i="81" s="1"/>
  <c r="E252" i="82" s="1"/>
  <c r="G252" i="82"/>
  <c r="J252" i="82" s="1"/>
  <c r="E252" i="83" s="1"/>
  <c r="G39" i="80"/>
  <c r="J39" i="80" s="1"/>
  <c r="G151" i="80"/>
  <c r="J151" i="80" s="1"/>
  <c r="G193" i="80"/>
  <c r="J193" i="80" s="1"/>
  <c r="G203" i="79"/>
  <c r="J203" i="79" s="1"/>
  <c r="G203" i="80" s="1"/>
  <c r="J203" i="80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1" i="74"/>
  <c r="N258" i="74"/>
  <c r="M5" i="74"/>
  <c r="N256" i="74" s="1"/>
  <c r="E226" i="81" l="1"/>
  <c r="G226" i="81" s="1"/>
  <c r="J226" i="81" s="1"/>
  <c r="E203" i="81"/>
  <c r="G203" i="81" s="1"/>
  <c r="J203" i="81" s="1"/>
  <c r="E203" i="82" s="1"/>
  <c r="G203" i="82" s="1"/>
  <c r="J203" i="82" s="1"/>
  <c r="E203" i="83" s="1"/>
  <c r="E194" i="81"/>
  <c r="G194" i="81" s="1"/>
  <c r="J194" i="81" s="1"/>
  <c r="E193" i="81"/>
  <c r="G193" i="81" s="1"/>
  <c r="J193" i="81" s="1"/>
  <c r="E127" i="81"/>
  <c r="G127" i="81" s="1"/>
  <c r="J127" i="81" s="1"/>
  <c r="E151" i="81"/>
  <c r="G151" i="81" s="1"/>
  <c r="J151" i="81" s="1"/>
  <c r="E39" i="81"/>
  <c r="G39" i="81" s="1"/>
  <c r="J39" i="81" s="1"/>
  <c r="E208" i="81"/>
  <c r="G208" i="81" s="1"/>
  <c r="J208" i="81" s="1"/>
  <c r="G252" i="83"/>
  <c r="J252" i="83" s="1"/>
  <c r="E252" i="84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54" i="74"/>
  <c r="G169" i="97" l="1"/>
  <c r="J169" i="97" s="1"/>
  <c r="G169" i="98" s="1"/>
  <c r="J169" i="98" s="1"/>
  <c r="E169" i="99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4" i="82"/>
  <c r="G194" i="82" s="1"/>
  <c r="J194" i="82" s="1"/>
  <c r="E194" i="83" s="1"/>
  <c r="G194" i="83" s="1"/>
  <c r="J194" i="83" s="1"/>
  <c r="E194" i="84" s="1"/>
  <c r="E151" i="82"/>
  <c r="G151" i="82" s="1"/>
  <c r="J151" i="82" s="1"/>
  <c r="E151" i="83" s="1"/>
  <c r="G151" i="83" s="1"/>
  <c r="J151" i="83" s="1"/>
  <c r="E151" i="84" s="1"/>
  <c r="E193" i="82"/>
  <c r="G193" i="82" s="1"/>
  <c r="J193" i="82" s="1"/>
  <c r="E193" i="83" s="1"/>
  <c r="G193" i="83" s="1"/>
  <c r="J193" i="83" s="1"/>
  <c r="E193" i="84" s="1"/>
  <c r="E208" i="82"/>
  <c r="G208" i="82" s="1"/>
  <c r="J208" i="82" s="1"/>
  <c r="E208" i="83" s="1"/>
  <c r="G208" i="83" s="1"/>
  <c r="J208" i="83" s="1"/>
  <c r="E208" i="84" s="1"/>
  <c r="E157" i="81"/>
  <c r="G157" i="81" s="1"/>
  <c r="J157" i="81" s="1"/>
  <c r="E196" i="81"/>
  <c r="G196" i="81" s="1"/>
  <c r="J196" i="81" s="1"/>
  <c r="E204" i="81"/>
  <c r="G204" i="81" s="1"/>
  <c r="J204" i="81" s="1"/>
  <c r="E127" i="82"/>
  <c r="G127" i="82" s="1"/>
  <c r="J127" i="82" s="1"/>
  <c r="E127" i="83" s="1"/>
  <c r="G127" i="83" s="1"/>
  <c r="J127" i="83" s="1"/>
  <c r="E127" i="84" s="1"/>
  <c r="E147" i="81"/>
  <c r="G147" i="81" s="1"/>
  <c r="J147" i="81" s="1"/>
  <c r="E197" i="81"/>
  <c r="G197" i="81" s="1"/>
  <c r="J197" i="81" s="1"/>
  <c r="E198" i="81"/>
  <c r="G198" i="81" s="1"/>
  <c r="J198" i="81" s="1"/>
  <c r="E211" i="81"/>
  <c r="G211" i="81" s="1"/>
  <c r="J211" i="81" s="1"/>
  <c r="E210" i="81"/>
  <c r="G210" i="81" s="1"/>
  <c r="J210" i="81" s="1"/>
  <c r="E195" i="81"/>
  <c r="G195" i="81" s="1"/>
  <c r="J195" i="81" s="1"/>
  <c r="E113" i="81"/>
  <c r="G113" i="81" s="1"/>
  <c r="J113" i="81" s="1"/>
  <c r="E149" i="81"/>
  <c r="G149" i="81" s="1"/>
  <c r="J149" i="81" s="1"/>
  <c r="E128" i="81"/>
  <c r="G128" i="81" s="1"/>
  <c r="J128" i="81" s="1"/>
  <c r="E212" i="81"/>
  <c r="G212" i="81" s="1"/>
  <c r="J212" i="81" s="1"/>
  <c r="E156" i="81"/>
  <c r="G156" i="81" s="1"/>
  <c r="J156" i="81" s="1"/>
  <c r="E150" i="81"/>
  <c r="G150" i="81" s="1"/>
  <c r="J150" i="81" s="1"/>
  <c r="E182" i="81"/>
  <c r="G182" i="81" s="1"/>
  <c r="J182" i="81" s="1"/>
  <c r="E209" i="81"/>
  <c r="G209" i="81" s="1"/>
  <c r="J209" i="81" s="1"/>
  <c r="E202" i="81"/>
  <c r="G202" i="81" s="1"/>
  <c r="J202" i="81" s="1"/>
  <c r="E226" i="82"/>
  <c r="G226" i="82" s="1"/>
  <c r="J226" i="82" s="1"/>
  <c r="E226" i="83" s="1"/>
  <c r="G226" i="83" s="1"/>
  <c r="J226" i="83" s="1"/>
  <c r="E226" i="84" s="1"/>
  <c r="G252" i="84"/>
  <c r="J252" i="84" s="1"/>
  <c r="E252" i="85" s="1"/>
  <c r="G12" i="94"/>
  <c r="J12" i="94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Z27" i="8" l="1"/>
  <c r="AC27" i="8" s="1"/>
  <c r="E202" i="82"/>
  <c r="G202" i="82" s="1"/>
  <c r="J202" i="82" s="1"/>
  <c r="E202" i="83" s="1"/>
  <c r="G202" i="83" s="1"/>
  <c r="J202" i="83" s="1"/>
  <c r="E202" i="84" s="1"/>
  <c r="E113" i="82"/>
  <c r="G113" i="82" s="1"/>
  <c r="J113" i="82" s="1"/>
  <c r="E113" i="83" s="1"/>
  <c r="G113" i="83" s="1"/>
  <c r="J113" i="83" s="1"/>
  <c r="E113" i="84" s="1"/>
  <c r="E204" i="82"/>
  <c r="G204" i="82" s="1"/>
  <c r="J204" i="82" s="1"/>
  <c r="E204" i="83" s="1"/>
  <c r="G204" i="83" s="1"/>
  <c r="J204" i="83" s="1"/>
  <c r="E204" i="84" s="1"/>
  <c r="E209" i="82"/>
  <c r="G209" i="82" s="1"/>
  <c r="J209" i="82" s="1"/>
  <c r="E209" i="83" s="1"/>
  <c r="G209" i="83" s="1"/>
  <c r="J209" i="83" s="1"/>
  <c r="E209" i="84" s="1"/>
  <c r="E195" i="82"/>
  <c r="G195" i="82" s="1"/>
  <c r="J195" i="82" s="1"/>
  <c r="E195" i="83" s="1"/>
  <c r="G195" i="83" s="1"/>
  <c r="J195" i="83" s="1"/>
  <c r="E195" i="84" s="1"/>
  <c r="E196" i="82"/>
  <c r="G196" i="82" s="1"/>
  <c r="J196" i="82" s="1"/>
  <c r="E196" i="83" s="1"/>
  <c r="G196" i="83" s="1"/>
  <c r="J196" i="83" s="1"/>
  <c r="E196" i="84" s="1"/>
  <c r="E149" i="82"/>
  <c r="G149" i="82" s="1"/>
  <c r="J149" i="82" s="1"/>
  <c r="E149" i="83" s="1"/>
  <c r="G149" i="83" s="1"/>
  <c r="J149" i="83" s="1"/>
  <c r="E149" i="84" s="1"/>
  <c r="E182" i="82"/>
  <c r="G182" i="82" s="1"/>
  <c r="J182" i="82" s="1"/>
  <c r="E182" i="83" s="1"/>
  <c r="G182" i="83" s="1"/>
  <c r="J182" i="83" s="1"/>
  <c r="E182" i="84" s="1"/>
  <c r="G210" i="82"/>
  <c r="J210" i="82" s="1"/>
  <c r="E210" i="83" s="1"/>
  <c r="G210" i="83" s="1"/>
  <c r="J210" i="83" s="1"/>
  <c r="E210" i="84" s="1"/>
  <c r="E210" i="82"/>
  <c r="E150" i="82"/>
  <c r="G150" i="82" s="1"/>
  <c r="J150" i="82" s="1"/>
  <c r="E150" i="83" s="1"/>
  <c r="G150" i="83" s="1"/>
  <c r="J150" i="83" s="1"/>
  <c r="E150" i="84" s="1"/>
  <c r="E211" i="82"/>
  <c r="G211" i="82" s="1"/>
  <c r="J211" i="82" s="1"/>
  <c r="E211" i="83" s="1"/>
  <c r="G211" i="83" s="1"/>
  <c r="J211" i="83" s="1"/>
  <c r="E211" i="84" s="1"/>
  <c r="E198" i="82"/>
  <c r="G198" i="82" s="1"/>
  <c r="J198" i="82" s="1"/>
  <c r="E198" i="83" s="1"/>
  <c r="G198" i="83" s="1"/>
  <c r="J198" i="83" s="1"/>
  <c r="E198" i="84" s="1"/>
  <c r="G128" i="82"/>
  <c r="J128" i="82" s="1"/>
  <c r="E128" i="83" s="1"/>
  <c r="G128" i="83" s="1"/>
  <c r="J128" i="83" s="1"/>
  <c r="E128" i="84" s="1"/>
  <c r="E128" i="82"/>
  <c r="E147" i="82"/>
  <c r="G147" i="82" s="1"/>
  <c r="J147" i="82" s="1"/>
  <c r="E147" i="83" s="1"/>
  <c r="G147" i="83" s="1"/>
  <c r="J147" i="83" s="1"/>
  <c r="E147" i="84" s="1"/>
  <c r="E157" i="82"/>
  <c r="G157" i="82" s="1"/>
  <c r="J157" i="82" s="1"/>
  <c r="E157" i="83" s="1"/>
  <c r="G157" i="83" s="1"/>
  <c r="J157" i="83" s="1"/>
  <c r="E157" i="84" s="1"/>
  <c r="E156" i="82"/>
  <c r="G156" i="82" s="1"/>
  <c r="J156" i="82" s="1"/>
  <c r="E156" i="83" s="1"/>
  <c r="G156" i="83" s="1"/>
  <c r="J156" i="83" s="1"/>
  <c r="E156" i="84" s="1"/>
  <c r="E212" i="82"/>
  <c r="G212" i="82" s="1"/>
  <c r="J212" i="82" s="1"/>
  <c r="E212" i="83" s="1"/>
  <c r="G212" i="83" s="1"/>
  <c r="J212" i="83" s="1"/>
  <c r="E212" i="84" s="1"/>
  <c r="E197" i="82"/>
  <c r="G197" i="82" s="1"/>
  <c r="J197" i="82" s="1"/>
  <c r="E197" i="83" s="1"/>
  <c r="G197" i="83" s="1"/>
  <c r="J197" i="83" s="1"/>
  <c r="E197" i="84" s="1"/>
  <c r="G252" i="85"/>
  <c r="J252" i="85" s="1"/>
  <c r="E252" i="86" s="1"/>
  <c r="G252" i="86" s="1"/>
  <c r="J252" i="86" s="1"/>
  <c r="G169" i="99"/>
  <c r="J169" i="99" s="1"/>
  <c r="E169" i="100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G169" i="100" l="1"/>
  <c r="J169" i="100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G12" i="97"/>
  <c r="J12" i="97" s="1"/>
  <c r="G12" i="98" s="1"/>
  <c r="J12" i="98" s="1"/>
  <c r="E12" i="99" s="1"/>
  <c r="E71" i="81"/>
  <c r="G71" i="81" s="1"/>
  <c r="J71" i="81" s="1"/>
  <c r="E175" i="81"/>
  <c r="G175" i="81" s="1"/>
  <c r="J175" i="81" s="1"/>
  <c r="E70" i="81"/>
  <c r="G70" i="81" s="1"/>
  <c r="J70" i="81" s="1"/>
  <c r="E177" i="86"/>
  <c r="G177" i="86" s="1"/>
  <c r="J177" i="86" s="1"/>
  <c r="E213" i="86"/>
  <c r="G213" i="86" s="1"/>
  <c r="J213" i="86" s="1"/>
  <c r="E152" i="86"/>
  <c r="G152" i="86" s="1"/>
  <c r="J152" i="86" s="1"/>
  <c r="E148" i="86"/>
  <c r="G148" i="86" s="1"/>
  <c r="J148" i="86" s="1"/>
  <c r="E155" i="86"/>
  <c r="G155" i="86" s="1"/>
  <c r="J155" i="86" s="1"/>
  <c r="E226" i="86"/>
  <c r="G226" i="86" s="1"/>
  <c r="J226" i="86" s="1"/>
  <c r="E83" i="86"/>
  <c r="G83" i="86" s="1"/>
  <c r="J83" i="86" s="1"/>
  <c r="E125" i="86"/>
  <c r="G125" i="86" s="1"/>
  <c r="J125" i="86" s="1"/>
  <c r="E84" i="86"/>
  <c r="G84" i="86" s="1"/>
  <c r="J84" i="86" s="1"/>
  <c r="E127" i="86"/>
  <c r="G127" i="86" s="1"/>
  <c r="J127" i="86" s="1"/>
  <c r="E206" i="86"/>
  <c r="G206" i="86" s="1"/>
  <c r="J206" i="86" s="1"/>
  <c r="E153" i="86"/>
  <c r="G153" i="86" s="1"/>
  <c r="J153" i="86" s="1"/>
  <c r="E181" i="86"/>
  <c r="G181" i="86" s="1"/>
  <c r="J181" i="86" s="1"/>
  <c r="E194" i="86"/>
  <c r="G194" i="86" s="1"/>
  <c r="J194" i="86" s="1"/>
  <c r="E208" i="86"/>
  <c r="G208" i="86" s="1"/>
  <c r="J208" i="86" s="1"/>
  <c r="E126" i="86"/>
  <c r="G126" i="86" s="1"/>
  <c r="J126" i="86" s="1"/>
  <c r="E193" i="86"/>
  <c r="G193" i="86" s="1"/>
  <c r="J193" i="86" s="1"/>
  <c r="E151" i="86"/>
  <c r="G151" i="86" s="1"/>
  <c r="J151" i="86" s="1"/>
  <c r="E205" i="86"/>
  <c r="G205" i="86" s="1"/>
  <c r="J205" i="86" s="1"/>
  <c r="G252" i="88"/>
  <c r="J252" i="88" s="1"/>
  <c r="G252" i="87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E156" i="86" s="1"/>
  <c r="G156" i="86" s="1"/>
  <c r="J156" i="86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39" i="86"/>
  <c r="J39" i="86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169" i="106" s="1"/>
  <c r="J169" i="106" s="1"/>
  <c r="G169" i="107" s="1"/>
  <c r="J169" i="107" s="1"/>
  <c r="E70" i="82"/>
  <c r="G70" i="82" s="1"/>
  <c r="J70" i="82" s="1"/>
  <c r="E70" i="83" s="1"/>
  <c r="G70" i="83" s="1"/>
  <c r="J70" i="83" s="1"/>
  <c r="E70" i="84" s="1"/>
  <c r="E175" i="82"/>
  <c r="G175" i="82" s="1"/>
  <c r="J175" i="82" s="1"/>
  <c r="E175" i="83" s="1"/>
  <c r="G175" i="83" s="1"/>
  <c r="J175" i="83" s="1"/>
  <c r="E175" i="84" s="1"/>
  <c r="E71" i="82"/>
  <c r="G71" i="82" s="1"/>
  <c r="J71" i="82" s="1"/>
  <c r="E71" i="83" s="1"/>
  <c r="G71" i="83" s="1"/>
  <c r="J71" i="83" s="1"/>
  <c r="E71" i="84" s="1"/>
  <c r="E197" i="86"/>
  <c r="G197" i="86" s="1"/>
  <c r="J197" i="86" s="1"/>
  <c r="E210" i="86"/>
  <c r="G210" i="86" s="1"/>
  <c r="J210" i="86" s="1"/>
  <c r="E182" i="86"/>
  <c r="G182" i="86" s="1"/>
  <c r="J182" i="86" s="1"/>
  <c r="E150" i="86"/>
  <c r="G150" i="86" s="1"/>
  <c r="J150" i="86" s="1"/>
  <c r="E128" i="86"/>
  <c r="G128" i="86" s="1"/>
  <c r="J128" i="86" s="1"/>
  <c r="E212" i="86"/>
  <c r="G212" i="86" s="1"/>
  <c r="J212" i="86" s="1"/>
  <c r="E149" i="86"/>
  <c r="G149" i="86" s="1"/>
  <c r="J149" i="86" s="1"/>
  <c r="E202" i="86"/>
  <c r="G202" i="86" s="1"/>
  <c r="J202" i="86" s="1"/>
  <c r="E157" i="86"/>
  <c r="G157" i="86" s="1"/>
  <c r="J157" i="86" s="1"/>
  <c r="E203" i="86"/>
  <c r="G203" i="86" s="1"/>
  <c r="J203" i="86" s="1"/>
  <c r="E198" i="86"/>
  <c r="G198" i="86" s="1"/>
  <c r="J198" i="86" s="1"/>
  <c r="E211" i="86"/>
  <c r="G211" i="86" s="1"/>
  <c r="J211" i="86" s="1"/>
  <c r="E195" i="86"/>
  <c r="G195" i="86" s="1"/>
  <c r="J195" i="86" s="1"/>
  <c r="E209" i="86"/>
  <c r="G209" i="86" s="1"/>
  <c r="J209" i="86" s="1"/>
  <c r="E147" i="86"/>
  <c r="G147" i="86" s="1"/>
  <c r="J147" i="86" s="1"/>
  <c r="E204" i="86"/>
  <c r="G204" i="86" s="1"/>
  <c r="J204" i="86" s="1"/>
  <c r="E196" i="86"/>
  <c r="G196" i="86" s="1"/>
  <c r="J196" i="86" s="1"/>
  <c r="G35" i="107"/>
  <c r="J35" i="107" s="1"/>
  <c r="G45" i="107"/>
  <c r="J45" i="107" s="1"/>
  <c r="G252" i="89"/>
  <c r="J252" i="89" s="1"/>
  <c r="G12" i="99"/>
  <c r="J12" i="99" s="1"/>
  <c r="E12" i="100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" i="100" l="1"/>
  <c r="J12" i="100" s="1"/>
  <c r="G21" i="77"/>
  <c r="J21" i="7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60" i="107"/>
  <c r="J60" i="107" s="1"/>
  <c r="G252" i="90"/>
  <c r="J252" i="90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23" i="77"/>
  <c r="J23" i="77" s="1"/>
  <c r="G168" i="78"/>
  <c r="J168" i="78" s="1"/>
  <c r="K213" i="64"/>
  <c r="K215" i="64" s="1"/>
  <c r="E12" i="101" l="1"/>
  <c r="G12" i="101" s="1"/>
  <c r="J12" i="101" s="1"/>
  <c r="G94" i="107"/>
  <c r="J94" i="107" s="1"/>
  <c r="G109" i="107"/>
  <c r="J109" i="107" s="1"/>
  <c r="G114" i="107"/>
  <c r="J114" i="107" s="1"/>
  <c r="G252" i="91"/>
  <c r="J252" i="91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12" i="106" s="1"/>
  <c r="J12" i="106" s="1"/>
  <c r="G12" i="107" s="1"/>
  <c r="J12" i="107" s="1"/>
  <c r="E71" i="86"/>
  <c r="G71" i="86" s="1"/>
  <c r="J71" i="86" s="1"/>
  <c r="E70" i="86"/>
  <c r="G70" i="86" s="1"/>
  <c r="J70" i="86" s="1"/>
  <c r="E175" i="86"/>
  <c r="G175" i="86" s="1"/>
  <c r="J175" i="86" s="1"/>
  <c r="G75" i="107"/>
  <c r="J75" i="107" s="1"/>
  <c r="G86" i="78"/>
  <c r="J86" i="78" s="1"/>
  <c r="G87" i="79" s="1"/>
  <c r="J87" i="79" s="1"/>
  <c r="G88" i="80" s="1"/>
  <c r="J88" i="80" s="1"/>
  <c r="E88" i="81" s="1"/>
  <c r="G87" i="78"/>
  <c r="J87" i="78" s="1"/>
  <c r="G88" i="79" s="1"/>
  <c r="J88" i="79" s="1"/>
  <c r="G252" i="92"/>
  <c r="J252" i="92" s="1"/>
  <c r="G253" i="79"/>
  <c r="J253" i="79" s="1"/>
  <c r="G102" i="79"/>
  <c r="J102" i="79" s="1"/>
  <c r="G70" i="87"/>
  <c r="J70" i="87" s="1"/>
  <c r="G37" i="79"/>
  <c r="J37" i="79" s="1"/>
  <c r="G37" i="80" s="1"/>
  <c r="J37" i="80" s="1"/>
  <c r="E37" i="81" s="1"/>
  <c r="G41" i="79"/>
  <c r="J41" i="79" s="1"/>
  <c r="G41" i="80" s="1"/>
  <c r="J41" i="80" s="1"/>
  <c r="E41" i="81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E33" i="81" s="1"/>
  <c r="G10" i="91"/>
  <c r="J10" i="91" s="1"/>
  <c r="G99" i="79"/>
  <c r="J99" i="79" s="1"/>
  <c r="G99" i="80" s="1"/>
  <c r="J99" i="80" s="1"/>
  <c r="E99" i="81" s="1"/>
  <c r="G9" i="91"/>
  <c r="J9" i="91" s="1"/>
  <c r="G140" i="79"/>
  <c r="J140" i="79" s="1"/>
  <c r="G140" i="80" s="1"/>
  <c r="J140" i="80" s="1"/>
  <c r="E140" i="81" s="1"/>
  <c r="G115" i="79"/>
  <c r="J115" i="79" s="1"/>
  <c r="G115" i="80" s="1"/>
  <c r="J115" i="80" s="1"/>
  <c r="E115" i="81" s="1"/>
  <c r="G31" i="79"/>
  <c r="J31" i="79" s="1"/>
  <c r="G31" i="80" s="1"/>
  <c r="J31" i="80" s="1"/>
  <c r="E31" i="81" s="1"/>
  <c r="G89" i="79"/>
  <c r="J89" i="79" s="1"/>
  <c r="G89" i="80" s="1"/>
  <c r="J89" i="80" s="1"/>
  <c r="E89" i="81" s="1"/>
  <c r="G40" i="79"/>
  <c r="J40" i="79" s="1"/>
  <c r="G40" i="80" s="1"/>
  <c r="J40" i="80" s="1"/>
  <c r="E40" i="81" s="1"/>
  <c r="G118" i="79"/>
  <c r="J118" i="79" s="1"/>
  <c r="G118" i="80" s="1"/>
  <c r="J118" i="80" s="1"/>
  <c r="E118" i="81" s="1"/>
  <c r="G52" i="79"/>
  <c r="J52" i="79" s="1"/>
  <c r="G52" i="80" s="1"/>
  <c r="J52" i="80" s="1"/>
  <c r="E52" i="81" s="1"/>
  <c r="G93" i="79"/>
  <c r="J93" i="79" s="1"/>
  <c r="G93" i="80" s="1"/>
  <c r="J93" i="80" s="1"/>
  <c r="E93" i="81" s="1"/>
  <c r="G47" i="79"/>
  <c r="J47" i="79" s="1"/>
  <c r="G47" i="80" s="1"/>
  <c r="J47" i="80" s="1"/>
  <c r="E47" i="81" s="1"/>
  <c r="G49" i="79"/>
  <c r="J49" i="79" s="1"/>
  <c r="G49" i="80" s="1"/>
  <c r="J49" i="80" s="1"/>
  <c r="E49" i="81" s="1"/>
  <c r="G98" i="79"/>
  <c r="J98" i="79" s="1"/>
  <c r="G98" i="80" s="1"/>
  <c r="J98" i="80" s="1"/>
  <c r="E98" i="81" s="1"/>
  <c r="G104" i="79"/>
  <c r="J104" i="79" s="1"/>
  <c r="G104" i="80" s="1"/>
  <c r="J104" i="80" s="1"/>
  <c r="E104" i="81" s="1"/>
  <c r="G57" i="79"/>
  <c r="J57" i="79" s="1"/>
  <c r="G57" i="80" s="1"/>
  <c r="J57" i="80" s="1"/>
  <c r="E57" i="81" s="1"/>
  <c r="G29" i="79"/>
  <c r="J29" i="79" s="1"/>
  <c r="G29" i="80" s="1"/>
  <c r="J29" i="80" s="1"/>
  <c r="E29" i="81" s="1"/>
  <c r="G28" i="79"/>
  <c r="J28" i="79" s="1"/>
  <c r="G28" i="80" s="1"/>
  <c r="J28" i="80" s="1"/>
  <c r="E28" i="81" s="1"/>
  <c r="G46" i="79"/>
  <c r="J46" i="79" s="1"/>
  <c r="G46" i="80" s="1"/>
  <c r="J46" i="80" s="1"/>
  <c r="E46" i="81" s="1"/>
  <c r="G171" i="79"/>
  <c r="J171" i="79" s="1"/>
  <c r="G171" i="80" s="1"/>
  <c r="J171" i="80" s="1"/>
  <c r="E171" i="81" s="1"/>
  <c r="G61" i="79"/>
  <c r="J61" i="79" s="1"/>
  <c r="G61" i="80" s="1"/>
  <c r="J61" i="80" s="1"/>
  <c r="E61" i="81" s="1"/>
  <c r="G141" i="79"/>
  <c r="J141" i="79" s="1"/>
  <c r="G141" i="80" s="1"/>
  <c r="J141" i="80" s="1"/>
  <c r="E141" i="81" s="1"/>
  <c r="G11" i="91"/>
  <c r="J11" i="91" s="1"/>
  <c r="G215" i="79"/>
  <c r="J215" i="79" s="1"/>
  <c r="G215" i="80" s="1"/>
  <c r="J215" i="80" s="1"/>
  <c r="E215" i="81" s="1"/>
  <c r="G100" i="79"/>
  <c r="J100" i="79" s="1"/>
  <c r="G100" i="80" s="1"/>
  <c r="J100" i="80" s="1"/>
  <c r="E100" i="81" s="1"/>
  <c r="G43" i="79"/>
  <c r="J43" i="79" s="1"/>
  <c r="G43" i="80" s="1"/>
  <c r="J43" i="80" s="1"/>
  <c r="E43" i="81" s="1"/>
  <c r="G56" i="79"/>
  <c r="J56" i="79" s="1"/>
  <c r="G56" i="80" s="1"/>
  <c r="J56" i="80" s="1"/>
  <c r="E56" i="81" s="1"/>
  <c r="G225" i="79"/>
  <c r="J225" i="79" s="1"/>
  <c r="G225" i="80" s="1"/>
  <c r="J225" i="80" s="1"/>
  <c r="E225" i="81" s="1"/>
  <c r="G44" i="79"/>
  <c r="J44" i="79" s="1"/>
  <c r="G44" i="80" s="1"/>
  <c r="J44" i="80" s="1"/>
  <c r="E44" i="81" s="1"/>
  <c r="G77" i="79"/>
  <c r="J77" i="79" s="1"/>
  <c r="G77" i="80" s="1"/>
  <c r="J77" i="80" s="1"/>
  <c r="E77" i="81" s="1"/>
  <c r="G78" i="79"/>
  <c r="J78" i="79" s="1"/>
  <c r="G78" i="80" s="1"/>
  <c r="J78" i="80" s="1"/>
  <c r="E78" i="81" s="1"/>
  <c r="G80" i="79"/>
  <c r="J80" i="79" s="1"/>
  <c r="G80" i="80" s="1"/>
  <c r="J80" i="80" s="1"/>
  <c r="E80" i="81" s="1"/>
  <c r="G51" i="79"/>
  <c r="J51" i="79" s="1"/>
  <c r="G51" i="80" s="1"/>
  <c r="J51" i="80" s="1"/>
  <c r="E51" i="81" s="1"/>
  <c r="G36" i="79"/>
  <c r="J36" i="79" s="1"/>
  <c r="G36" i="80" s="1"/>
  <c r="J36" i="80" s="1"/>
  <c r="E36" i="81" s="1"/>
  <c r="G186" i="79"/>
  <c r="J186" i="79" s="1"/>
  <c r="G186" i="80" s="1"/>
  <c r="J186" i="80" s="1"/>
  <c r="E186" i="81" s="1"/>
  <c r="G190" i="79"/>
  <c r="J190" i="79" s="1"/>
  <c r="G179" i="79"/>
  <c r="J179" i="79" s="1"/>
  <c r="G179" i="80" s="1"/>
  <c r="J179" i="80" s="1"/>
  <c r="E179" i="81" s="1"/>
  <c r="G27" i="79"/>
  <c r="J27" i="79" s="1"/>
  <c r="G27" i="80" s="1"/>
  <c r="J27" i="80" s="1"/>
  <c r="E27" i="81" s="1"/>
  <c r="G50" i="79"/>
  <c r="J50" i="79" s="1"/>
  <c r="G50" i="80" s="1"/>
  <c r="J50" i="80" s="1"/>
  <c r="E50" i="81" s="1"/>
  <c r="G34" i="79"/>
  <c r="J34" i="79" s="1"/>
  <c r="G34" i="80" s="1"/>
  <c r="J34" i="80" s="1"/>
  <c r="E34" i="81" s="1"/>
  <c r="G54" i="79"/>
  <c r="J54" i="79" s="1"/>
  <c r="G54" i="80" s="1"/>
  <c r="J54" i="80" s="1"/>
  <c r="E54" i="81" s="1"/>
  <c r="G108" i="79"/>
  <c r="J108" i="79" s="1"/>
  <c r="G108" i="80" s="1"/>
  <c r="J108" i="80" s="1"/>
  <c r="E108" i="81" s="1"/>
  <c r="G58" i="79"/>
  <c r="J58" i="79" s="1"/>
  <c r="G58" i="80" s="1"/>
  <c r="J58" i="80" s="1"/>
  <c r="E58" i="81" s="1"/>
  <c r="G143" i="79"/>
  <c r="J143" i="79" s="1"/>
  <c r="G143" i="80" s="1"/>
  <c r="J143" i="80" s="1"/>
  <c r="E143" i="81" s="1"/>
  <c r="G74" i="79"/>
  <c r="J74" i="79" s="1"/>
  <c r="G74" i="80" s="1"/>
  <c r="J74" i="80" s="1"/>
  <c r="E74" i="81" s="1"/>
  <c r="G64" i="79"/>
  <c r="J64" i="79" s="1"/>
  <c r="G64" i="80" s="1"/>
  <c r="J64" i="80" s="1"/>
  <c r="E64" i="81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E166" i="81" s="1"/>
  <c r="G22" i="79"/>
  <c r="J22" i="79" s="1"/>
  <c r="G24" i="79"/>
  <c r="J24" i="79" s="1"/>
  <c r="G20" i="79"/>
  <c r="J20" i="79" s="1"/>
  <c r="G158" i="80"/>
  <c r="J158" i="80" s="1"/>
  <c r="E158" i="81" s="1"/>
  <c r="G26" i="79"/>
  <c r="J26" i="79" s="1"/>
  <c r="G21" i="79"/>
  <c r="J21" i="79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G192" i="80"/>
  <c r="J192" i="80" s="1"/>
  <c r="E192" i="81" s="1"/>
  <c r="G19" i="79"/>
  <c r="J19" i="79" s="1"/>
  <c r="G168" i="80"/>
  <c r="J168" i="80" s="1"/>
  <c r="E168" i="81" s="1"/>
  <c r="G79" i="80"/>
  <c r="J79" i="80" s="1"/>
  <c r="E79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86" i="79"/>
  <c r="J86" i="79" s="1"/>
  <c r="G252" i="93"/>
  <c r="J252" i="93" s="1"/>
  <c r="G253" i="80"/>
  <c r="J253" i="80" s="1"/>
  <c r="G110" i="79"/>
  <c r="J110" i="79" s="1"/>
  <c r="G11" i="92"/>
  <c r="J11" i="92" s="1"/>
  <c r="G112" i="79"/>
  <c r="J112" i="79" s="1"/>
  <c r="G112" i="80" s="1"/>
  <c r="J112" i="80" s="1"/>
  <c r="G111" i="79"/>
  <c r="J111" i="79" s="1"/>
  <c r="G111" i="80" s="1"/>
  <c r="J111" i="80" s="1"/>
  <c r="G62" i="79"/>
  <c r="J62" i="79" s="1"/>
  <c r="G38" i="79"/>
  <c r="J38" i="79" s="1"/>
  <c r="G38" i="80" s="1"/>
  <c r="J38" i="80" s="1"/>
  <c r="E38" i="81" s="1"/>
  <c r="G97" i="79"/>
  <c r="J97" i="79" s="1"/>
  <c r="G97" i="80" s="1"/>
  <c r="J97" i="80" s="1"/>
  <c r="E97" i="81" s="1"/>
  <c r="G145" i="79"/>
  <c r="J145" i="79" s="1"/>
  <c r="G145" i="80" s="1"/>
  <c r="J145" i="80" s="1"/>
  <c r="G53" i="79"/>
  <c r="J53" i="79" s="1"/>
  <c r="G53" i="80" s="1"/>
  <c r="J53" i="80" s="1"/>
  <c r="G191" i="79"/>
  <c r="J191" i="79" s="1"/>
  <c r="G191" i="80" s="1"/>
  <c r="J191" i="80" s="1"/>
  <c r="G90" i="79"/>
  <c r="J90" i="79" s="1"/>
  <c r="G90" i="80" s="1"/>
  <c r="J90" i="80" s="1"/>
  <c r="G144" i="79"/>
  <c r="J144" i="79" s="1"/>
  <c r="G144" i="80" s="1"/>
  <c r="J144" i="80" s="1"/>
  <c r="G101" i="79"/>
  <c r="J101" i="79" s="1"/>
  <c r="G101" i="80" s="1"/>
  <c r="J101" i="80" s="1"/>
  <c r="G162" i="79"/>
  <c r="J162" i="79" s="1"/>
  <c r="G162" i="80" s="1"/>
  <c r="J162" i="80" s="1"/>
  <c r="G154" i="79"/>
  <c r="J154" i="79" s="1"/>
  <c r="G154" i="80" s="1"/>
  <c r="J154" i="80" s="1"/>
  <c r="G123" i="79"/>
  <c r="J123" i="79" s="1"/>
  <c r="G123" i="80" s="1"/>
  <c r="J123" i="80" s="1"/>
  <c r="G121" i="79"/>
  <c r="J121" i="79" s="1"/>
  <c r="G121" i="80" s="1"/>
  <c r="J121" i="80" s="1"/>
  <c r="G164" i="79"/>
  <c r="J164" i="79" s="1"/>
  <c r="G164" i="80" s="1"/>
  <c r="J164" i="80" s="1"/>
  <c r="G173" i="79"/>
  <c r="J173" i="79" s="1"/>
  <c r="G174" i="80" s="1"/>
  <c r="J174" i="80" s="1"/>
  <c r="E174" i="81" s="1"/>
  <c r="G138" i="79"/>
  <c r="J138" i="79" s="1"/>
  <c r="G138" i="80" s="1"/>
  <c r="J138" i="80" s="1"/>
  <c r="G220" i="79"/>
  <c r="J220" i="79" s="1"/>
  <c r="G220" i="80" s="1"/>
  <c r="J220" i="80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E122" i="81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E33" i="82" s="1"/>
  <c r="G21" i="80"/>
  <c r="J21" i="80" s="1"/>
  <c r="E21" i="81" s="1"/>
  <c r="G143" i="81"/>
  <c r="J143" i="81" s="1"/>
  <c r="E143" i="82" s="1"/>
  <c r="G165" i="80"/>
  <c r="J165" i="80" s="1"/>
  <c r="E165" i="81" s="1"/>
  <c r="G57" i="81"/>
  <c r="J57" i="81" s="1"/>
  <c r="E57" i="82" s="1"/>
  <c r="G77" i="81"/>
  <c r="J77" i="81" s="1"/>
  <c r="E77" i="82" s="1"/>
  <c r="G66" i="81"/>
  <c r="J66" i="81" s="1"/>
  <c r="E66" i="82" s="1"/>
  <c r="G80" i="81"/>
  <c r="J80" i="81" s="1"/>
  <c r="E80" i="82" s="1"/>
  <c r="G36" i="81"/>
  <c r="J36" i="81" s="1"/>
  <c r="E36" i="82" s="1"/>
  <c r="G31" i="81"/>
  <c r="J31" i="81" s="1"/>
  <c r="E31" i="82" s="1"/>
  <c r="G179" i="81"/>
  <c r="J179" i="81" s="1"/>
  <c r="E179" i="82" s="1"/>
  <c r="G47" i="81"/>
  <c r="J47" i="81" s="1"/>
  <c r="E47" i="82" s="1"/>
  <c r="G140" i="81"/>
  <c r="J140" i="81" s="1"/>
  <c r="E140" i="82" s="1"/>
  <c r="G221" i="80"/>
  <c r="J221" i="80" s="1"/>
  <c r="E221" i="81" s="1"/>
  <c r="G160" i="81"/>
  <c r="J160" i="81" s="1"/>
  <c r="E160" i="82" s="1"/>
  <c r="G26" i="80"/>
  <c r="J26" i="80" s="1"/>
  <c r="E26" i="81" s="1"/>
  <c r="G115" i="81"/>
  <c r="J115" i="81" s="1"/>
  <c r="E115" i="82" s="1"/>
  <c r="G19" i="80"/>
  <c r="J19" i="80" s="1"/>
  <c r="E19" i="81" s="1"/>
  <c r="G118" i="81"/>
  <c r="J118" i="81" s="1"/>
  <c r="E118" i="82" s="1"/>
  <c r="G52" i="81"/>
  <c r="J52" i="81" s="1"/>
  <c r="E52" i="82" s="1"/>
  <c r="G64" i="81"/>
  <c r="J64" i="81" s="1"/>
  <c r="E64" i="82" s="1"/>
  <c r="G58" i="81"/>
  <c r="J58" i="81" s="1"/>
  <c r="E58" i="82" s="1"/>
  <c r="G65" i="81"/>
  <c r="J65" i="81" s="1"/>
  <c r="E65" i="82" s="1"/>
  <c r="G54" i="81"/>
  <c r="J54" i="81" s="1"/>
  <c r="E54" i="82" s="1"/>
  <c r="G20" i="80"/>
  <c r="J20" i="80" s="1"/>
  <c r="E20" i="81" s="1"/>
  <c r="G24" i="80"/>
  <c r="J24" i="80" s="1"/>
  <c r="E24" i="81" s="1"/>
  <c r="G93" i="81"/>
  <c r="J93" i="81" s="1"/>
  <c r="E93" i="82" s="1"/>
  <c r="G225" i="81"/>
  <c r="J225" i="81" s="1"/>
  <c r="E225" i="82" s="1"/>
  <c r="G41" i="81"/>
  <c r="J41" i="81" s="1"/>
  <c r="E41" i="82" s="1"/>
  <c r="G141" i="81"/>
  <c r="J141" i="81" s="1"/>
  <c r="E141" i="82" s="1"/>
  <c r="G171" i="81"/>
  <c r="J171" i="81" s="1"/>
  <c r="E171" i="82" s="1"/>
  <c r="G192" i="81"/>
  <c r="J192" i="81" s="1"/>
  <c r="E192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170" i="81"/>
  <c r="J170" i="81" s="1"/>
  <c r="E170" i="82" s="1"/>
  <c r="G78" i="81"/>
  <c r="J78" i="81" s="1"/>
  <c r="E78" i="82" s="1"/>
  <c r="G108" i="81"/>
  <c r="J108" i="81" s="1"/>
  <c r="E108" i="82" s="1"/>
  <c r="G50" i="81"/>
  <c r="J50" i="81" s="1"/>
  <c r="E50" i="82" s="1"/>
  <c r="G168" i="81"/>
  <c r="J168" i="81" s="1"/>
  <c r="E168" i="82" s="1"/>
  <c r="G44" i="81"/>
  <c r="J44" i="81" s="1"/>
  <c r="E44" i="82" s="1"/>
  <c r="G22" i="80"/>
  <c r="J22" i="80" s="1"/>
  <c r="E22" i="81" s="1"/>
  <c r="G49" i="81"/>
  <c r="J49" i="81" s="1"/>
  <c r="E49" i="82" s="1"/>
  <c r="G28" i="81"/>
  <c r="J28" i="81" s="1"/>
  <c r="E28" i="82" s="1"/>
  <c r="G25" i="80"/>
  <c r="J25" i="80" s="1"/>
  <c r="E25" i="81" s="1"/>
  <c r="G215" i="81"/>
  <c r="J215" i="81" s="1"/>
  <c r="E215" i="82" s="1"/>
  <c r="G89" i="81"/>
  <c r="J89" i="81" s="1"/>
  <c r="E89" i="82" s="1"/>
  <c r="G61" i="81"/>
  <c r="J61" i="81" s="1"/>
  <c r="E61" i="82" s="1"/>
  <c r="G74" i="81"/>
  <c r="J74" i="81" s="1"/>
  <c r="E74" i="82" s="1"/>
  <c r="G23" i="80"/>
  <c r="J23" i="80" s="1"/>
  <c r="E23" i="81" s="1"/>
  <c r="G79" i="81"/>
  <c r="J79" i="81" s="1"/>
  <c r="E79" i="82" s="1"/>
  <c r="G34" i="81"/>
  <c r="J34" i="81" s="1"/>
  <c r="E34" i="82" s="1"/>
  <c r="G46" i="81"/>
  <c r="J46" i="81" s="1"/>
  <c r="E46" i="82" s="1"/>
  <c r="G56" i="81"/>
  <c r="J56" i="81" s="1"/>
  <c r="E56" i="82" s="1"/>
  <c r="G37" i="81"/>
  <c r="J37" i="81" s="1"/>
  <c r="E37" i="82" s="1"/>
  <c r="G100" i="81"/>
  <c r="J100" i="81" s="1"/>
  <c r="E100" i="82" s="1"/>
  <c r="G43" i="81"/>
  <c r="J43" i="81" s="1"/>
  <c r="E43" i="82" s="1"/>
  <c r="G158" i="81"/>
  <c r="J158" i="81" s="1"/>
  <c r="E158" i="82" s="1"/>
  <c r="G98" i="81"/>
  <c r="J98" i="81" s="1"/>
  <c r="E98" i="82" s="1"/>
  <c r="G27" i="81"/>
  <c r="J27" i="81" s="1"/>
  <c r="E27" i="82" s="1"/>
  <c r="G186" i="81"/>
  <c r="J186" i="81" s="1"/>
  <c r="E186" i="82" s="1"/>
  <c r="G104" i="81"/>
  <c r="J104" i="81" s="1"/>
  <c r="E104" i="82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56" i="8"/>
  <c r="M257" i="8"/>
  <c r="H256" i="8"/>
  <c r="M261" i="8"/>
  <c r="H258" i="8"/>
  <c r="Z12" i="8"/>
  <c r="AC12" i="8" s="1"/>
  <c r="Z20" i="8"/>
  <c r="AC20" i="8" s="1"/>
  <c r="AC28" i="8"/>
  <c r="Z18" i="8"/>
  <c r="AC18" i="8" s="1"/>
  <c r="AC26" i="8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AC29" i="8"/>
  <c r="E172" i="81" l="1"/>
  <c r="G172" i="81" s="1"/>
  <c r="J172" i="81" s="1"/>
  <c r="E172" i="82" s="1"/>
  <c r="G172" i="82" s="1"/>
  <c r="J172" i="82" s="1"/>
  <c r="E172" i="83" s="1"/>
  <c r="E123" i="81"/>
  <c r="G123" i="81" s="1"/>
  <c r="J123" i="81" s="1"/>
  <c r="E123" i="82" s="1"/>
  <c r="G123" i="82" s="1"/>
  <c r="J123" i="82" s="1"/>
  <c r="E123" i="83" s="1"/>
  <c r="E145" i="81"/>
  <c r="G145" i="81" s="1"/>
  <c r="J145" i="81" s="1"/>
  <c r="E145" i="82" s="1"/>
  <c r="G145" i="82" s="1"/>
  <c r="J145" i="82" s="1"/>
  <c r="E145" i="83" s="1"/>
  <c r="E164" i="81"/>
  <c r="G164" i="81" s="1"/>
  <c r="J164" i="81" s="1"/>
  <c r="E164" i="82" s="1"/>
  <c r="G164" i="82" s="1"/>
  <c r="J164" i="82" s="1"/>
  <c r="E164" i="83" s="1"/>
  <c r="E53" i="81"/>
  <c r="G53" i="81" s="1"/>
  <c r="J53" i="81" s="1"/>
  <c r="E53" i="82" s="1"/>
  <c r="G53" i="82" s="1"/>
  <c r="J53" i="82" s="1"/>
  <c r="E53" i="83" s="1"/>
  <c r="E154" i="81"/>
  <c r="G154" i="81" s="1"/>
  <c r="J154" i="81" s="1"/>
  <c r="E154" i="82" s="1"/>
  <c r="G154" i="82" s="1"/>
  <c r="J154" i="82" s="1"/>
  <c r="E154" i="83" s="1"/>
  <c r="E142" i="81"/>
  <c r="G142" i="81" s="1"/>
  <c r="J142" i="81" s="1"/>
  <c r="E142" i="82" s="1"/>
  <c r="G142" i="82" s="1"/>
  <c r="J142" i="82" s="1"/>
  <c r="E142" i="83" s="1"/>
  <c r="E190" i="81"/>
  <c r="G190" i="81" s="1"/>
  <c r="J190" i="81" s="1"/>
  <c r="E190" i="82" s="1"/>
  <c r="G190" i="82" s="1"/>
  <c r="J190" i="82" s="1"/>
  <c r="E190" i="83" s="1"/>
  <c r="E162" i="81"/>
  <c r="G162" i="81" s="1"/>
  <c r="J162" i="81" s="1"/>
  <c r="E162" i="82" s="1"/>
  <c r="G162" i="82" s="1"/>
  <c r="J162" i="82" s="1"/>
  <c r="E162" i="83" s="1"/>
  <c r="E121" i="81"/>
  <c r="G121" i="81" s="1"/>
  <c r="J121" i="81" s="1"/>
  <c r="E121" i="82" s="1"/>
  <c r="G121" i="82" s="1"/>
  <c r="J121" i="82" s="1"/>
  <c r="E121" i="83" s="1"/>
  <c r="E220" i="81"/>
  <c r="G220" i="81" s="1"/>
  <c r="J220" i="81" s="1"/>
  <c r="E220" i="82" s="1"/>
  <c r="G220" i="82" s="1"/>
  <c r="J220" i="82" s="1"/>
  <c r="E220" i="83" s="1"/>
  <c r="E101" i="81"/>
  <c r="G101" i="81" s="1"/>
  <c r="J101" i="81" s="1"/>
  <c r="E101" i="82" s="1"/>
  <c r="G101" i="82" s="1"/>
  <c r="J101" i="82" s="1"/>
  <c r="E101" i="83" s="1"/>
  <c r="E191" i="81"/>
  <c r="G191" i="81" s="1"/>
  <c r="J191" i="81" s="1"/>
  <c r="E191" i="82" s="1"/>
  <c r="G191" i="82" s="1"/>
  <c r="J191" i="82" s="1"/>
  <c r="E191" i="83" s="1"/>
  <c r="E138" i="81"/>
  <c r="G138" i="81" s="1"/>
  <c r="J138" i="81" s="1"/>
  <c r="E138" i="82" s="1"/>
  <c r="G138" i="82" s="1"/>
  <c r="J138" i="82" s="1"/>
  <c r="E138" i="83" s="1"/>
  <c r="E144" i="81"/>
  <c r="G144" i="81" s="1"/>
  <c r="J144" i="81" s="1"/>
  <c r="E144" i="82" s="1"/>
  <c r="G144" i="82" s="1"/>
  <c r="J144" i="82" s="1"/>
  <c r="E144" i="83" s="1"/>
  <c r="E111" i="81"/>
  <c r="G111" i="81" s="1"/>
  <c r="J111" i="81" s="1"/>
  <c r="E111" i="82" s="1"/>
  <c r="G111" i="82" s="1"/>
  <c r="J111" i="82" s="1"/>
  <c r="E111" i="83" s="1"/>
  <c r="E90" i="81"/>
  <c r="G90" i="81" s="1"/>
  <c r="J90" i="81" s="1"/>
  <c r="E90" i="82" s="1"/>
  <c r="G90" i="82" s="1"/>
  <c r="J90" i="82" s="1"/>
  <c r="E90" i="83" s="1"/>
  <c r="E112" i="81"/>
  <c r="G112" i="81" s="1"/>
  <c r="J112" i="81" s="1"/>
  <c r="E112" i="82" s="1"/>
  <c r="G112" i="82" s="1"/>
  <c r="J112" i="82" s="1"/>
  <c r="E112" i="83" s="1"/>
  <c r="G86" i="80"/>
  <c r="J86" i="80" s="1"/>
  <c r="E86" i="81" s="1"/>
  <c r="G87" i="80"/>
  <c r="J87" i="80" s="1"/>
  <c r="G252" i="94"/>
  <c r="J252" i="94" s="1"/>
  <c r="G253" i="81"/>
  <c r="J253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132" i="79"/>
  <c r="J132" i="79" s="1"/>
  <c r="G132" i="80" s="1"/>
  <c r="J132" i="80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62" i="80"/>
  <c r="J62" i="80" s="1"/>
  <c r="G110" i="80"/>
  <c r="J110" i="80" s="1"/>
  <c r="G67" i="80"/>
  <c r="J67" i="80" s="1"/>
  <c r="G133" i="79"/>
  <c r="J133" i="79" s="1"/>
  <c r="G136" i="79"/>
  <c r="J136" i="79" s="1"/>
  <c r="G136" i="80" s="1"/>
  <c r="J136" i="80" s="1"/>
  <c r="E136" i="81" s="1"/>
  <c r="G214" i="78"/>
  <c r="J214" i="78" s="1"/>
  <c r="G131" i="78"/>
  <c r="J131" i="78" s="1"/>
  <c r="G135" i="79"/>
  <c r="J135" i="79" s="1"/>
  <c r="G135" i="80" s="1"/>
  <c r="J135" i="80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E122" i="82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104" i="82"/>
  <c r="J104" i="82" s="1"/>
  <c r="E104" i="83" s="1"/>
  <c r="G133" i="80"/>
  <c r="J133" i="80" s="1"/>
  <c r="E133" i="81" s="1"/>
  <c r="Z10" i="8"/>
  <c r="AC10" i="8" s="1"/>
  <c r="Z9" i="8"/>
  <c r="AC9" i="8" s="1"/>
  <c r="Z7" i="8"/>
  <c r="AC7" i="8" s="1"/>
  <c r="Z8" i="8"/>
  <c r="AC8" i="8" s="1"/>
  <c r="Z6" i="8"/>
  <c r="AC6" i="8" s="1"/>
  <c r="N258" i="8"/>
  <c r="F257" i="8" s="1"/>
  <c r="C258" i="8" s="1"/>
  <c r="H259" i="8"/>
  <c r="E135" i="81" l="1"/>
  <c r="G135" i="81" s="1"/>
  <c r="J135" i="81" s="1"/>
  <c r="E135" i="82" s="1"/>
  <c r="G135" i="82" s="1"/>
  <c r="J135" i="82" s="1"/>
  <c r="E135" i="83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E55" i="81"/>
  <c r="G55" i="81" s="1"/>
  <c r="J55" i="81" s="1"/>
  <c r="E146" i="81"/>
  <c r="G146" i="81" s="1"/>
  <c r="J146" i="81" s="1"/>
  <c r="E73" i="81"/>
  <c r="G73" i="81" s="1"/>
  <c r="J73" i="81" s="1"/>
  <c r="E222" i="81"/>
  <c r="G222" i="81" s="1"/>
  <c r="J222" i="81" s="1"/>
  <c r="E139" i="81"/>
  <c r="G139" i="81" s="1"/>
  <c r="J139" i="81" s="1"/>
  <c r="E69" i="81"/>
  <c r="G69" i="81" s="1"/>
  <c r="J69" i="81" s="1"/>
  <c r="E59" i="81"/>
  <c r="G59" i="81" s="1"/>
  <c r="J59" i="81" s="1"/>
  <c r="E159" i="81"/>
  <c r="G159" i="81" s="1"/>
  <c r="J159" i="81" s="1"/>
  <c r="E120" i="81"/>
  <c r="G120" i="81" s="1"/>
  <c r="J120" i="81" s="1"/>
  <c r="E184" i="81"/>
  <c r="G184" i="81" s="1"/>
  <c r="J184" i="81" s="1"/>
  <c r="E185" i="81"/>
  <c r="G185" i="81" s="1"/>
  <c r="J185" i="81" s="1"/>
  <c r="E92" i="81"/>
  <c r="G92" i="81" s="1"/>
  <c r="J92" i="81" s="1"/>
  <c r="G88" i="81"/>
  <c r="J88" i="81" s="1"/>
  <c r="E88" i="82" s="1"/>
  <c r="E87" i="81"/>
  <c r="E163" i="81"/>
  <c r="G163" i="81" s="1"/>
  <c r="J163" i="81" s="1"/>
  <c r="E107" i="81"/>
  <c r="G107" i="81" s="1"/>
  <c r="J107" i="81" s="1"/>
  <c r="E117" i="81"/>
  <c r="G117" i="81" s="1"/>
  <c r="J117" i="81" s="1"/>
  <c r="E85" i="81"/>
  <c r="G85" i="81" s="1"/>
  <c r="J85" i="81" s="1"/>
  <c r="E183" i="81"/>
  <c r="G183" i="81" s="1"/>
  <c r="J183" i="81" s="1"/>
  <c r="E180" i="81"/>
  <c r="G180" i="81" s="1"/>
  <c r="J180" i="81" s="1"/>
  <c r="E72" i="81"/>
  <c r="G72" i="81" s="1"/>
  <c r="J72" i="81" s="1"/>
  <c r="E130" i="81"/>
  <c r="G130" i="81" s="1"/>
  <c r="J130" i="81" s="1"/>
  <c r="E106" i="81"/>
  <c r="G106" i="81" s="1"/>
  <c r="J106" i="81" s="1"/>
  <c r="E137" i="81"/>
  <c r="G137" i="81" s="1"/>
  <c r="J137" i="81" s="1"/>
  <c r="E30" i="81"/>
  <c r="G30" i="81" s="1"/>
  <c r="J30" i="81" s="1"/>
  <c r="E32" i="81"/>
  <c r="G32" i="81" s="1"/>
  <c r="J32" i="81" s="1"/>
  <c r="E116" i="81"/>
  <c r="G116" i="81" s="1"/>
  <c r="J116" i="81" s="1"/>
  <c r="E67" i="81"/>
  <c r="G67" i="81" s="1"/>
  <c r="J67" i="81" s="1"/>
  <c r="E224" i="81"/>
  <c r="G224" i="81" s="1"/>
  <c r="J224" i="81" s="1"/>
  <c r="E81" i="81"/>
  <c r="G81" i="81" s="1"/>
  <c r="J81" i="81" s="1"/>
  <c r="E48" i="81"/>
  <c r="G48" i="81" s="1"/>
  <c r="J48" i="81" s="1"/>
  <c r="E176" i="81"/>
  <c r="G176" i="81" s="1"/>
  <c r="J176" i="81" s="1"/>
  <c r="E110" i="81"/>
  <c r="G110" i="81" s="1"/>
  <c r="J110" i="81" s="1"/>
  <c r="E95" i="81"/>
  <c r="G95" i="81" s="1"/>
  <c r="J95" i="81" s="1"/>
  <c r="E167" i="81"/>
  <c r="G167" i="81" s="1"/>
  <c r="J167" i="81" s="1"/>
  <c r="E62" i="81"/>
  <c r="G62" i="81" s="1"/>
  <c r="J62" i="81" s="1"/>
  <c r="E68" i="81"/>
  <c r="G68" i="81" s="1"/>
  <c r="J68" i="81" s="1"/>
  <c r="E132" i="81"/>
  <c r="G132" i="81" s="1"/>
  <c r="J132" i="81" s="1"/>
  <c r="E132" i="82" s="1"/>
  <c r="G132" i="82" s="1"/>
  <c r="J132" i="82" s="1"/>
  <c r="E132" i="83" s="1"/>
  <c r="E91" i="81"/>
  <c r="G91" i="81" s="1"/>
  <c r="J91" i="81" s="1"/>
  <c r="G86" i="81"/>
  <c r="J86" i="81" s="1"/>
  <c r="E86" i="82" s="1"/>
  <c r="G87" i="81"/>
  <c r="J87" i="81" s="1"/>
  <c r="G252" i="95"/>
  <c r="J252" i="95" s="1"/>
  <c r="E252" i="96" s="1"/>
  <c r="G227" i="81"/>
  <c r="J227" i="81" s="1"/>
  <c r="E227" i="82" s="1"/>
  <c r="G228" i="81"/>
  <c r="J228" i="81" s="1"/>
  <c r="E228" i="82" s="1"/>
  <c r="G253" i="82"/>
  <c r="J253" i="82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G131" i="79"/>
  <c r="J131" i="79" s="1"/>
  <c r="G134" i="79"/>
  <c r="J134" i="79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G175" i="91"/>
  <c r="J175" i="91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8" i="79"/>
  <c r="J18" i="79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G136" i="81"/>
  <c r="J136" i="81" s="1"/>
  <c r="E136" i="82" s="1"/>
  <c r="R36" i="8"/>
  <c r="M259" i="8"/>
  <c r="E222" i="82" l="1"/>
  <c r="G222" i="82" s="1"/>
  <c r="J222" i="82" s="1"/>
  <c r="E222" i="83" s="1"/>
  <c r="G222" i="83" s="1"/>
  <c r="J222" i="83" s="1"/>
  <c r="E222" i="84" s="1"/>
  <c r="E73" i="82"/>
  <c r="G73" i="82" s="1"/>
  <c r="J73" i="82" s="1"/>
  <c r="E73" i="83" s="1"/>
  <c r="G73" i="83" s="1"/>
  <c r="J73" i="83" s="1"/>
  <c r="E73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10" i="82"/>
  <c r="G110" i="82" s="1"/>
  <c r="J110" i="82" s="1"/>
  <c r="E110" i="83" s="1"/>
  <c r="G110" i="83" s="1"/>
  <c r="J110" i="83" s="1"/>
  <c r="E110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17" i="82"/>
  <c r="G117" i="82" s="1"/>
  <c r="J117" i="82" s="1"/>
  <c r="E117" i="83" s="1"/>
  <c r="G117" i="83" s="1"/>
  <c r="J117" i="83" s="1"/>
  <c r="E117" i="84" s="1"/>
  <c r="E120" i="82"/>
  <c r="G120" i="82" s="1"/>
  <c r="J120" i="82" s="1"/>
  <c r="E120" i="83" s="1"/>
  <c r="G120" i="83" s="1"/>
  <c r="J120" i="83" s="1"/>
  <c r="E12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62" i="82"/>
  <c r="G62" i="82" s="1"/>
  <c r="J62" i="82" s="1"/>
  <c r="E62" i="83" s="1"/>
  <c r="G62" i="83" s="1"/>
  <c r="J62" i="83" s="1"/>
  <c r="E62" i="84" s="1"/>
  <c r="E180" i="82"/>
  <c r="G180" i="82" s="1"/>
  <c r="J180" i="82" s="1"/>
  <c r="E180" i="83" s="1"/>
  <c r="G180" i="83" s="1"/>
  <c r="J180" i="83" s="1"/>
  <c r="E180" i="84" s="1"/>
  <c r="E116" i="82"/>
  <c r="G116" i="82" s="1"/>
  <c r="J116" i="82" s="1"/>
  <c r="E116" i="83" s="1"/>
  <c r="G116" i="83" s="1"/>
  <c r="J116" i="83" s="1"/>
  <c r="E116" i="84" s="1"/>
  <c r="E95" i="82"/>
  <c r="G95" i="82" s="1"/>
  <c r="J95" i="82" s="1"/>
  <c r="E95" i="83" s="1"/>
  <c r="G95" i="83" s="1"/>
  <c r="J95" i="83" s="1"/>
  <c r="E95" i="84" s="1"/>
  <c r="E176" i="82"/>
  <c r="G176" i="82" s="1"/>
  <c r="J176" i="82" s="1"/>
  <c r="E176" i="83" s="1"/>
  <c r="G176" i="83" s="1"/>
  <c r="J176" i="83" s="1"/>
  <c r="E176" i="84" s="1"/>
  <c r="E137" i="82"/>
  <c r="G137" i="82" s="1"/>
  <c r="J137" i="82" s="1"/>
  <c r="E137" i="83" s="1"/>
  <c r="G137" i="83" s="1"/>
  <c r="J137" i="83" s="1"/>
  <c r="E137" i="84" s="1"/>
  <c r="E107" i="82"/>
  <c r="G107" i="82" s="1"/>
  <c r="J107" i="82" s="1"/>
  <c r="E107" i="83" s="1"/>
  <c r="G107" i="83" s="1"/>
  <c r="J107" i="83" s="1"/>
  <c r="E107" i="84" s="1"/>
  <c r="E159" i="82"/>
  <c r="G159" i="82" s="1"/>
  <c r="J159" i="82" s="1"/>
  <c r="E159" i="83" s="1"/>
  <c r="G159" i="83" s="1"/>
  <c r="J159" i="83" s="1"/>
  <c r="E159" i="84" s="1"/>
  <c r="E223" i="82"/>
  <c r="G223" i="82" s="1"/>
  <c r="J223" i="82" s="1"/>
  <c r="E223" i="83" s="1"/>
  <c r="G223" i="83" s="1"/>
  <c r="J223" i="83" s="1"/>
  <c r="E223" i="84" s="1"/>
  <c r="E67" i="82"/>
  <c r="G67" i="82" s="1"/>
  <c r="J67" i="82" s="1"/>
  <c r="E67" i="83" s="1"/>
  <c r="G67" i="83" s="1"/>
  <c r="J67" i="83" s="1"/>
  <c r="E67" i="84" s="1"/>
  <c r="E167" i="82"/>
  <c r="G167" i="82" s="1"/>
  <c r="J167" i="82" s="1"/>
  <c r="E167" i="83" s="1"/>
  <c r="G167" i="83" s="1"/>
  <c r="J167" i="83" s="1"/>
  <c r="E167" i="84" s="1"/>
  <c r="E146" i="82"/>
  <c r="G146" i="82" s="1"/>
  <c r="J146" i="82" s="1"/>
  <c r="E146" i="83" s="1"/>
  <c r="G146" i="83" s="1"/>
  <c r="J146" i="83" s="1"/>
  <c r="E146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06" i="82"/>
  <c r="G106" i="82" s="1"/>
  <c r="J106" i="82" s="1"/>
  <c r="E106" i="83" s="1"/>
  <c r="G106" i="83" s="1"/>
  <c r="J106" i="83" s="1"/>
  <c r="E106" i="84" s="1"/>
  <c r="E163" i="82"/>
  <c r="G163" i="82" s="1"/>
  <c r="J163" i="82" s="1"/>
  <c r="E163" i="83" s="1"/>
  <c r="G163" i="83" s="1"/>
  <c r="J163" i="83" s="1"/>
  <c r="E163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92" i="82"/>
  <c r="G92" i="82" s="1"/>
  <c r="J92" i="82" s="1"/>
  <c r="E92" i="83" s="1"/>
  <c r="G92" i="83" s="1"/>
  <c r="J92" i="83" s="1"/>
  <c r="E92" i="84" s="1"/>
  <c r="E183" i="82"/>
  <c r="G183" i="82" s="1"/>
  <c r="J183" i="82" s="1"/>
  <c r="E183" i="83" s="1"/>
  <c r="G183" i="83" s="1"/>
  <c r="J183" i="83" s="1"/>
  <c r="E183" i="84" s="1"/>
  <c r="E85" i="82"/>
  <c r="G85" i="82" s="1"/>
  <c r="J85" i="82" s="1"/>
  <c r="E85" i="83" s="1"/>
  <c r="G85" i="83" s="1"/>
  <c r="J85" i="83" s="1"/>
  <c r="E85" i="84" s="1"/>
  <c r="E81" i="82"/>
  <c r="G81" i="82" s="1"/>
  <c r="J81" i="82" s="1"/>
  <c r="E81" i="83" s="1"/>
  <c r="G81" i="83" s="1"/>
  <c r="J81" i="83" s="1"/>
  <c r="E81" i="84" s="1"/>
  <c r="E130" i="82"/>
  <c r="G130" i="82" s="1"/>
  <c r="J130" i="82" s="1"/>
  <c r="E130" i="83" s="1"/>
  <c r="G130" i="83" s="1"/>
  <c r="J130" i="83" s="1"/>
  <c r="E130" i="84" s="1"/>
  <c r="E69" i="82"/>
  <c r="G69" i="82" s="1"/>
  <c r="J69" i="82" s="1"/>
  <c r="E69" i="83" s="1"/>
  <c r="G69" i="83" s="1"/>
  <c r="J69" i="83" s="1"/>
  <c r="E69" i="84" s="1"/>
  <c r="E185" i="82"/>
  <c r="G185" i="82" s="1"/>
  <c r="J185" i="82" s="1"/>
  <c r="E185" i="83" s="1"/>
  <c r="G185" i="83" s="1"/>
  <c r="J185" i="83" s="1"/>
  <c r="E185" i="84" s="1"/>
  <c r="E184" i="82"/>
  <c r="G184" i="82" s="1"/>
  <c r="J184" i="82" s="1"/>
  <c r="E184" i="83" s="1"/>
  <c r="G184" i="83" s="1"/>
  <c r="J184" i="83" s="1"/>
  <c r="E184" i="84" s="1"/>
  <c r="E91" i="82"/>
  <c r="G91" i="82" s="1"/>
  <c r="J91" i="82" s="1"/>
  <c r="E91" i="83" s="1"/>
  <c r="G91" i="83" s="1"/>
  <c r="J91" i="83" s="1"/>
  <c r="E91" i="84" s="1"/>
  <c r="E68" i="82"/>
  <c r="G68" i="82" s="1"/>
  <c r="J68" i="82" s="1"/>
  <c r="E68" i="83" s="1"/>
  <c r="G68" i="83" s="1"/>
  <c r="J68" i="83" s="1"/>
  <c r="E68" i="84" s="1"/>
  <c r="E224" i="82"/>
  <c r="G224" i="82" s="1"/>
  <c r="J224" i="82" s="1"/>
  <c r="E224" i="83" s="1"/>
  <c r="G224" i="83" s="1"/>
  <c r="J224" i="83" s="1"/>
  <c r="E224" i="84" s="1"/>
  <c r="E72" i="82"/>
  <c r="G72" i="82" s="1"/>
  <c r="J72" i="82" s="1"/>
  <c r="E72" i="83" s="1"/>
  <c r="G72" i="83" s="1"/>
  <c r="J72" i="83" s="1"/>
  <c r="E72" i="84" s="1"/>
  <c r="E139" i="82"/>
  <c r="G139" i="82" s="1"/>
  <c r="J139" i="82" s="1"/>
  <c r="E139" i="83" s="1"/>
  <c r="G139" i="83" s="1"/>
  <c r="J139" i="83" s="1"/>
  <c r="E139" i="84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G88" i="82"/>
  <c r="J88" i="82" s="1"/>
  <c r="E88" i="83" s="1"/>
  <c r="E87" i="82"/>
  <c r="E96" i="81"/>
  <c r="G96" i="81" s="1"/>
  <c r="J96" i="81" s="1"/>
  <c r="E161" i="81"/>
  <c r="G161" i="81" s="1"/>
  <c r="J161" i="81" s="1"/>
  <c r="G86" i="82"/>
  <c r="J86" i="82" s="1"/>
  <c r="E86" i="83" s="1"/>
  <c r="G87" i="82"/>
  <c r="J87" i="82" s="1"/>
  <c r="G228" i="82"/>
  <c r="J228" i="82" s="1"/>
  <c r="E228" i="83" s="1"/>
  <c r="G227" i="82"/>
  <c r="J227" i="82" s="1"/>
  <c r="E227" i="83" s="1"/>
  <c r="G252" i="96"/>
  <c r="J252" i="96" s="1"/>
  <c r="G252" i="97" s="1"/>
  <c r="J252" i="97" s="1"/>
  <c r="G253" i="83"/>
  <c r="J253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47" i="95"/>
  <c r="J147" i="95" s="1"/>
  <c r="E147" i="96" s="1"/>
  <c r="G71" i="92"/>
  <c r="J71" i="92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208" i="97" l="1"/>
  <c r="J208" i="97" s="1"/>
  <c r="G208" i="98" s="1"/>
  <c r="J208" i="98" s="1"/>
  <c r="E208" i="99" s="1"/>
  <c r="G194" i="97"/>
  <c r="J194" i="97" s="1"/>
  <c r="G194" i="98" s="1"/>
  <c r="J194" i="98" s="1"/>
  <c r="E194" i="99" s="1"/>
  <c r="G153" i="97"/>
  <c r="J153" i="97" s="1"/>
  <c r="G153" i="98" s="1"/>
  <c r="J153" i="98" s="1"/>
  <c r="E153" i="99" s="1"/>
  <c r="G83" i="97"/>
  <c r="J83" i="97" s="1"/>
  <c r="G83" i="98" s="1"/>
  <c r="J83" i="98" s="1"/>
  <c r="E83" i="99" s="1"/>
  <c r="G125" i="97"/>
  <c r="J125" i="97" s="1"/>
  <c r="G125" i="98" s="1"/>
  <c r="J125" i="98" s="1"/>
  <c r="E125" i="99" s="1"/>
  <c r="G151" i="97"/>
  <c r="J151" i="97" s="1"/>
  <c r="G151" i="98" s="1"/>
  <c r="J151" i="98" s="1"/>
  <c r="E151" i="99" s="1"/>
  <c r="G213" i="97"/>
  <c r="J213" i="97" s="1"/>
  <c r="G213" i="98" s="1"/>
  <c r="J213" i="98" s="1"/>
  <c r="E213" i="99" s="1"/>
  <c r="G205" i="97"/>
  <c r="J205" i="97" s="1"/>
  <c r="G205" i="98" s="1"/>
  <c r="J205" i="98" s="1"/>
  <c r="E205" i="99" s="1"/>
  <c r="G148" i="97"/>
  <c r="J148" i="97" s="1"/>
  <c r="G148" i="98" s="1"/>
  <c r="J148" i="98" s="1"/>
  <c r="E148" i="99" s="1"/>
  <c r="G177" i="97"/>
  <c r="J177" i="97" s="1"/>
  <c r="G177" i="98" s="1"/>
  <c r="J177" i="98" s="1"/>
  <c r="E177" i="99" s="1"/>
  <c r="G181" i="97"/>
  <c r="J181" i="97" s="1"/>
  <c r="G181" i="98" s="1"/>
  <c r="J181" i="98" s="1"/>
  <c r="E181" i="99" s="1"/>
  <c r="G127" i="97"/>
  <c r="J127" i="97" s="1"/>
  <c r="G127" i="98" s="1"/>
  <c r="J127" i="98" s="1"/>
  <c r="E127" i="99" s="1"/>
  <c r="G113" i="97"/>
  <c r="J113" i="97" s="1"/>
  <c r="G113" i="98" s="1"/>
  <c r="J113" i="98" s="1"/>
  <c r="E113" i="99" s="1"/>
  <c r="G84" i="97"/>
  <c r="J84" i="97" s="1"/>
  <c r="G84" i="98" s="1"/>
  <c r="J84" i="98" s="1"/>
  <c r="E84" i="99" s="1"/>
  <c r="G226" i="97"/>
  <c r="J226" i="97" s="1"/>
  <c r="G226" i="98" s="1"/>
  <c r="J226" i="98" s="1"/>
  <c r="E226" i="99" s="1"/>
  <c r="G206" i="97"/>
  <c r="J206" i="97" s="1"/>
  <c r="G206" i="98" s="1"/>
  <c r="J206" i="98" s="1"/>
  <c r="E206" i="99" s="1"/>
  <c r="G155" i="97"/>
  <c r="J155" i="97" s="1"/>
  <c r="G155" i="98" s="1"/>
  <c r="J155" i="98" s="1"/>
  <c r="E155" i="99" s="1"/>
  <c r="G152" i="97"/>
  <c r="J152" i="97" s="1"/>
  <c r="G152" i="98" s="1"/>
  <c r="J152" i="98" s="1"/>
  <c r="E152" i="99" s="1"/>
  <c r="G193" i="97"/>
  <c r="J193" i="97" s="1"/>
  <c r="G193" i="98" s="1"/>
  <c r="J193" i="98" s="1"/>
  <c r="E193" i="99" s="1"/>
  <c r="G126" i="97"/>
  <c r="J126" i="97" s="1"/>
  <c r="G126" i="98" s="1"/>
  <c r="J126" i="98" s="1"/>
  <c r="E126" i="99" s="1"/>
  <c r="E161" i="82"/>
  <c r="G161" i="82" s="1"/>
  <c r="J161" i="82" s="1"/>
  <c r="E161" i="83" s="1"/>
  <c r="G161" i="83" s="1"/>
  <c r="J161" i="83" s="1"/>
  <c r="E161" i="84" s="1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G87" i="83" s="1"/>
  <c r="J87" i="83" s="1"/>
  <c r="E214" i="81"/>
  <c r="G214" i="81" s="1"/>
  <c r="J214" i="81" s="1"/>
  <c r="E96" i="82"/>
  <c r="G96" i="82" s="1"/>
  <c r="J96" i="82" s="1"/>
  <c r="E96" i="83" s="1"/>
  <c r="G96" i="83" s="1"/>
  <c r="J96" i="83" s="1"/>
  <c r="E96" i="84" s="1"/>
  <c r="J198" i="95"/>
  <c r="E198" i="96" s="1"/>
  <c r="G198" i="96" s="1"/>
  <c r="J198" i="96" s="1"/>
  <c r="G198" i="97" s="1"/>
  <c r="J198" i="97" s="1"/>
  <c r="G86" i="83"/>
  <c r="J86" i="83" s="1"/>
  <c r="E86" i="84" s="1"/>
  <c r="G227" i="83"/>
  <c r="J227" i="83" s="1"/>
  <c r="E227" i="84" s="1"/>
  <c r="G228" i="83"/>
  <c r="J228" i="83" s="1"/>
  <c r="E228" i="84" s="1"/>
  <c r="G253" i="84"/>
  <c r="J253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39" i="97" l="1"/>
  <c r="J39" i="97" s="1"/>
  <c r="G39" i="98" s="1"/>
  <c r="J39" i="98" s="1"/>
  <c r="E39" i="99" s="1"/>
  <c r="G209" i="97"/>
  <c r="J209" i="97" s="1"/>
  <c r="G209" i="98" s="1"/>
  <c r="J209" i="98" s="1"/>
  <c r="E209" i="99" s="1"/>
  <c r="G209" i="99" s="1"/>
  <c r="J209" i="99" s="1"/>
  <c r="E209" i="100" s="1"/>
  <c r="G149" i="97"/>
  <c r="J149" i="97" s="1"/>
  <c r="G149" i="98" s="1"/>
  <c r="J149" i="98" s="1"/>
  <c r="E149" i="99" s="1"/>
  <c r="G197" i="97"/>
  <c r="J197" i="97" s="1"/>
  <c r="G197" i="98" s="1"/>
  <c r="J197" i="98" s="1"/>
  <c r="E197" i="99" s="1"/>
  <c r="G195" i="97"/>
  <c r="J195" i="97" s="1"/>
  <c r="G195" i="98" s="1"/>
  <c r="J195" i="98" s="1"/>
  <c r="E195" i="99" s="1"/>
  <c r="G212" i="97"/>
  <c r="J212" i="97" s="1"/>
  <c r="G212" i="98" s="1"/>
  <c r="J212" i="98" s="1"/>
  <c r="E212" i="99" s="1"/>
  <c r="G150" i="97"/>
  <c r="J150" i="97" s="1"/>
  <c r="G150" i="98" s="1"/>
  <c r="J150" i="98" s="1"/>
  <c r="E150" i="99" s="1"/>
  <c r="G202" i="97"/>
  <c r="J202" i="97" s="1"/>
  <c r="G202" i="98" s="1"/>
  <c r="J202" i="98" s="1"/>
  <c r="E202" i="99" s="1"/>
  <c r="G210" i="97"/>
  <c r="J210" i="97" s="1"/>
  <c r="G210" i="98" s="1"/>
  <c r="J210" i="98" s="1"/>
  <c r="E210" i="99" s="1"/>
  <c r="G128" i="97"/>
  <c r="J128" i="97" s="1"/>
  <c r="G128" i="98" s="1"/>
  <c r="J128" i="98" s="1"/>
  <c r="E128" i="99" s="1"/>
  <c r="G203" i="97"/>
  <c r="J203" i="97" s="1"/>
  <c r="G203" i="98" s="1"/>
  <c r="J203" i="98" s="1"/>
  <c r="E203" i="99" s="1"/>
  <c r="G196" i="97"/>
  <c r="J196" i="97" s="1"/>
  <c r="G196" i="98" s="1"/>
  <c r="J196" i="98" s="1"/>
  <c r="E196" i="99" s="1"/>
  <c r="G11" i="97"/>
  <c r="J11" i="97" s="1"/>
  <c r="G11" i="98" s="1"/>
  <c r="J11" i="98" s="1"/>
  <c r="E11" i="99" s="1"/>
  <c r="G147" i="97"/>
  <c r="J147" i="97" s="1"/>
  <c r="G147" i="98" s="1"/>
  <c r="J147" i="98" s="1"/>
  <c r="E147" i="99" s="1"/>
  <c r="G10" i="97"/>
  <c r="J10" i="97" s="1"/>
  <c r="G10" i="98" s="1"/>
  <c r="J10" i="98" s="1"/>
  <c r="E10" i="99" s="1"/>
  <c r="G211" i="97"/>
  <c r="J211" i="97" s="1"/>
  <c r="G211" i="98" s="1"/>
  <c r="J211" i="98" s="1"/>
  <c r="E211" i="99" s="1"/>
  <c r="G204" i="97"/>
  <c r="J204" i="97" s="1"/>
  <c r="G204" i="98" s="1"/>
  <c r="J204" i="98" s="1"/>
  <c r="E204" i="99" s="1"/>
  <c r="G182" i="97"/>
  <c r="J182" i="97" s="1"/>
  <c r="G182" i="98" s="1"/>
  <c r="J182" i="98" s="1"/>
  <c r="E182" i="99" s="1"/>
  <c r="G9" i="97"/>
  <c r="J9" i="97" s="1"/>
  <c r="G9" i="98" s="1"/>
  <c r="J9" i="98" s="1"/>
  <c r="E9" i="99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E97" i="86"/>
  <c r="G97" i="86" s="1"/>
  <c r="J97" i="86" s="1"/>
  <c r="G86" i="84"/>
  <c r="J86" i="84" s="1"/>
  <c r="G87" i="84"/>
  <c r="J87" i="84" s="1"/>
  <c r="G252" i="98"/>
  <c r="J252" i="98" s="1"/>
  <c r="E252" i="99" s="1"/>
  <c r="G252" i="99" s="1"/>
  <c r="J252" i="99" s="1"/>
  <c r="E252" i="100" s="1"/>
  <c r="G228" i="84"/>
  <c r="J228" i="84" s="1"/>
  <c r="E228" i="85" s="1"/>
  <c r="G227" i="84"/>
  <c r="J227" i="84" s="1"/>
  <c r="E227" i="85" s="1"/>
  <c r="G253" i="85"/>
  <c r="J253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E177" i="100" s="1"/>
  <c r="G125" i="99"/>
  <c r="J125" i="99" s="1"/>
  <c r="E125" i="100" s="1"/>
  <c r="G206" i="99"/>
  <c r="J206" i="99" s="1"/>
  <c r="E206" i="100" s="1"/>
  <c r="G127" i="99"/>
  <c r="J127" i="99" s="1"/>
  <c r="E127" i="100" s="1"/>
  <c r="G83" i="99"/>
  <c r="J83" i="99" s="1"/>
  <c r="E83" i="100" s="1"/>
  <c r="G153" i="99"/>
  <c r="J153" i="99" s="1"/>
  <c r="E153" i="100" s="1"/>
  <c r="G181" i="99"/>
  <c r="J181" i="99" s="1"/>
  <c r="E181" i="100" s="1"/>
  <c r="G84" i="99"/>
  <c r="J84" i="99" s="1"/>
  <c r="E84" i="100" s="1"/>
  <c r="G226" i="99"/>
  <c r="J226" i="99" s="1"/>
  <c r="E226" i="100" s="1"/>
  <c r="G148" i="99"/>
  <c r="J148" i="99" s="1"/>
  <c r="E148" i="100" s="1"/>
  <c r="G213" i="99"/>
  <c r="J213" i="99" s="1"/>
  <c r="E213" i="100" s="1"/>
  <c r="G155" i="99"/>
  <c r="J155" i="99" s="1"/>
  <c r="E155" i="100" s="1"/>
  <c r="G151" i="99"/>
  <c r="J151" i="99" s="1"/>
  <c r="E151" i="100" s="1"/>
  <c r="G152" i="99"/>
  <c r="J152" i="99" s="1"/>
  <c r="E152" i="100" s="1"/>
  <c r="G208" i="99"/>
  <c r="J208" i="99" s="1"/>
  <c r="E208" i="100" s="1"/>
  <c r="G113" i="99"/>
  <c r="J113" i="99" s="1"/>
  <c r="E113" i="100" s="1"/>
  <c r="G193" i="99"/>
  <c r="J193" i="99" s="1"/>
  <c r="E193" i="100" s="1"/>
  <c r="G205" i="99"/>
  <c r="J205" i="99" s="1"/>
  <c r="E205" i="100" s="1"/>
  <c r="G194" i="99"/>
  <c r="J194" i="99" s="1"/>
  <c r="E194" i="100" s="1"/>
  <c r="G126" i="99"/>
  <c r="J126" i="99" s="1"/>
  <c r="E126" i="100" s="1"/>
  <c r="G198" i="98"/>
  <c r="J198" i="98" s="1"/>
  <c r="E198" i="99" s="1"/>
  <c r="G93" i="85"/>
  <c r="J93" i="85" s="1"/>
  <c r="G228" i="85"/>
  <c r="J228" i="85" s="1"/>
  <c r="E228" i="86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27" i="85"/>
  <c r="J227" i="85" s="1"/>
  <c r="E227" i="86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97" i="87"/>
  <c r="J97" i="87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G25" i="85"/>
  <c r="J25" i="85" s="1"/>
  <c r="E25" i="86" s="1"/>
  <c r="G13" i="82"/>
  <c r="J13" i="82" s="1"/>
  <c r="E13" i="83" s="1"/>
  <c r="G104" i="86"/>
  <c r="J104" i="86" s="1"/>
  <c r="G191" i="86"/>
  <c r="J191" i="86" s="1"/>
  <c r="G190" i="86"/>
  <c r="J190" i="86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08" i="100" l="1"/>
  <c r="J208" i="100" s="1"/>
  <c r="G181" i="100"/>
  <c r="J181" i="100" s="1"/>
  <c r="G152" i="100"/>
  <c r="J152" i="100" s="1"/>
  <c r="G153" i="100"/>
  <c r="J153" i="100" s="1"/>
  <c r="G113" i="100"/>
  <c r="J113" i="100" s="1"/>
  <c r="G151" i="100"/>
  <c r="J151" i="100" s="1"/>
  <c r="G83" i="100"/>
  <c r="J83" i="100" s="1"/>
  <c r="G126" i="100"/>
  <c r="J126" i="100" s="1"/>
  <c r="G155" i="100"/>
  <c r="J155" i="100" s="1"/>
  <c r="G209" i="100"/>
  <c r="J209" i="100" s="1"/>
  <c r="G177" i="100"/>
  <c r="J177" i="100" s="1"/>
  <c r="G194" i="100"/>
  <c r="J194" i="100" s="1"/>
  <c r="G213" i="100"/>
  <c r="J213" i="100" s="1"/>
  <c r="G127" i="100"/>
  <c r="J127" i="100" s="1"/>
  <c r="G205" i="100"/>
  <c r="J205" i="100" s="1"/>
  <c r="G148" i="100"/>
  <c r="J148" i="100" s="1"/>
  <c r="G206" i="100"/>
  <c r="J206" i="100" s="1"/>
  <c r="G84" i="100"/>
  <c r="J84" i="100" s="1"/>
  <c r="G193" i="100"/>
  <c r="J193" i="100" s="1"/>
  <c r="G226" i="100"/>
  <c r="J226" i="100" s="1"/>
  <c r="G125" i="100"/>
  <c r="J125" i="100" s="1"/>
  <c r="G88" i="85"/>
  <c r="J88" i="85" s="1"/>
  <c r="E88" i="86" s="1"/>
  <c r="E87" i="85"/>
  <c r="G87" i="85"/>
  <c r="J87" i="85" s="1"/>
  <c r="E86" i="85"/>
  <c r="E101" i="86"/>
  <c r="G101" i="86" s="1"/>
  <c r="J101" i="86" s="1"/>
  <c r="E61" i="86"/>
  <c r="G61" i="86" s="1"/>
  <c r="J61" i="86" s="1"/>
  <c r="E98" i="86"/>
  <c r="G98" i="86" s="1"/>
  <c r="J98" i="86" s="1"/>
  <c r="E166" i="86"/>
  <c r="G166" i="86" s="1"/>
  <c r="J166" i="86" s="1"/>
  <c r="E168" i="86"/>
  <c r="G168" i="86" s="1"/>
  <c r="J168" i="86" s="1"/>
  <c r="E185" i="86"/>
  <c r="G185" i="86" s="1"/>
  <c r="J185" i="86" s="1"/>
  <c r="E77" i="86"/>
  <c r="G77" i="86" s="1"/>
  <c r="J77" i="86" s="1"/>
  <c r="E138" i="86"/>
  <c r="G138" i="86" s="1"/>
  <c r="J138" i="86" s="1"/>
  <c r="E144" i="86"/>
  <c r="G144" i="86" s="1"/>
  <c r="J144" i="86" s="1"/>
  <c r="E64" i="86"/>
  <c r="G64" i="86" s="1"/>
  <c r="J64" i="86" s="1"/>
  <c r="E121" i="86"/>
  <c r="G121" i="86" s="1"/>
  <c r="J121" i="86" s="1"/>
  <c r="E91" i="86"/>
  <c r="G91" i="86" s="1"/>
  <c r="J91" i="86" s="1"/>
  <c r="E118" i="86"/>
  <c r="G118" i="86" s="1"/>
  <c r="J118" i="86" s="1"/>
  <c r="E123" i="86"/>
  <c r="G123" i="86" s="1"/>
  <c r="J123" i="86" s="1"/>
  <c r="E68" i="86"/>
  <c r="G68" i="86" s="1"/>
  <c r="J68" i="86" s="1"/>
  <c r="E176" i="86"/>
  <c r="G176" i="86" s="1"/>
  <c r="J176" i="86" s="1"/>
  <c r="E224" i="86"/>
  <c r="G224" i="86" s="1"/>
  <c r="J224" i="86" s="1"/>
  <c r="E225" i="86"/>
  <c r="G225" i="86" s="1"/>
  <c r="J225" i="86" s="1"/>
  <c r="E79" i="86"/>
  <c r="G79" i="86" s="1"/>
  <c r="J79" i="86" s="1"/>
  <c r="E62" i="86"/>
  <c r="G62" i="86" s="1"/>
  <c r="J62" i="86" s="1"/>
  <c r="E170" i="86"/>
  <c r="G170" i="86" s="1"/>
  <c r="J170" i="86" s="1"/>
  <c r="E172" i="86"/>
  <c r="G172" i="86" s="1"/>
  <c r="J172" i="86" s="1"/>
  <c r="E215" i="86"/>
  <c r="G215" i="86" s="1"/>
  <c r="J215" i="86" s="1"/>
  <c r="E184" i="86"/>
  <c r="G184" i="86" s="1"/>
  <c r="J184" i="86" s="1"/>
  <c r="E160" i="86"/>
  <c r="G160" i="86" s="1"/>
  <c r="J160" i="86" s="1"/>
  <c r="E93" i="86"/>
  <c r="G93" i="86" s="1"/>
  <c r="J93" i="86" s="1"/>
  <c r="E90" i="86"/>
  <c r="G90" i="86" s="1"/>
  <c r="J90" i="86" s="1"/>
  <c r="E65" i="86"/>
  <c r="G65" i="86" s="1"/>
  <c r="J65" i="86" s="1"/>
  <c r="E72" i="86"/>
  <c r="G72" i="86" s="1"/>
  <c r="J72" i="86" s="1"/>
  <c r="E80" i="86"/>
  <c r="G80" i="86" s="1"/>
  <c r="J80" i="86" s="1"/>
  <c r="E66" i="86"/>
  <c r="G66" i="86" s="1"/>
  <c r="J66" i="86" s="1"/>
  <c r="E222" i="86"/>
  <c r="G222" i="86" s="1"/>
  <c r="J222" i="86" s="1"/>
  <c r="E92" i="86"/>
  <c r="G92" i="86" s="1"/>
  <c r="J92" i="86" s="1"/>
  <c r="E81" i="86"/>
  <c r="G81" i="86" s="1"/>
  <c r="J81" i="86" s="1"/>
  <c r="E141" i="86"/>
  <c r="G141" i="86" s="1"/>
  <c r="J141" i="86" s="1"/>
  <c r="E140" i="86"/>
  <c r="G140" i="86" s="1"/>
  <c r="J140" i="86" s="1"/>
  <c r="E167" i="86"/>
  <c r="G167" i="86" s="1"/>
  <c r="J167" i="86" s="1"/>
  <c r="E73" i="86"/>
  <c r="G73" i="86" s="1"/>
  <c r="J73" i="86" s="1"/>
  <c r="E137" i="86"/>
  <c r="G137" i="86" s="1"/>
  <c r="J137" i="86" s="1"/>
  <c r="E158" i="86"/>
  <c r="G158" i="86" s="1"/>
  <c r="J158" i="86" s="1"/>
  <c r="E143" i="86"/>
  <c r="G143" i="86" s="1"/>
  <c r="J143" i="86" s="1"/>
  <c r="E159" i="86"/>
  <c r="G159" i="86" s="1"/>
  <c r="J159" i="86" s="1"/>
  <c r="E69" i="86"/>
  <c r="G69" i="86" s="1"/>
  <c r="J69" i="86" s="1"/>
  <c r="E171" i="86"/>
  <c r="G171" i="86" s="1"/>
  <c r="J171" i="86" s="1"/>
  <c r="E95" i="86"/>
  <c r="G95" i="86" s="1"/>
  <c r="J95" i="86" s="1"/>
  <c r="E139" i="86"/>
  <c r="G139" i="86" s="1"/>
  <c r="J139" i="86" s="1"/>
  <c r="E142" i="86"/>
  <c r="G142" i="86" s="1"/>
  <c r="J142" i="86" s="1"/>
  <c r="E78" i="86"/>
  <c r="G78" i="86" s="1"/>
  <c r="J78" i="86" s="1"/>
  <c r="E164" i="86"/>
  <c r="G164" i="86" s="1"/>
  <c r="J164" i="86" s="1"/>
  <c r="E100" i="86"/>
  <c r="G100" i="86" s="1"/>
  <c r="J100" i="86" s="1"/>
  <c r="E89" i="86"/>
  <c r="G89" i="86" s="1"/>
  <c r="J89" i="86" s="1"/>
  <c r="G88" i="86"/>
  <c r="J88" i="86" s="1"/>
  <c r="E87" i="86"/>
  <c r="E162" i="86"/>
  <c r="G162" i="86" s="1"/>
  <c r="J162" i="86" s="1"/>
  <c r="E163" i="86"/>
  <c r="G163" i="86" s="1"/>
  <c r="J163" i="86" s="1"/>
  <c r="E120" i="86"/>
  <c r="G120" i="86" s="1"/>
  <c r="J120" i="86" s="1"/>
  <c r="E180" i="86"/>
  <c r="G180" i="86" s="1"/>
  <c r="J180" i="86" s="1"/>
  <c r="E145" i="86"/>
  <c r="G145" i="86" s="1"/>
  <c r="J145" i="86" s="1"/>
  <c r="E99" i="86"/>
  <c r="G99" i="86" s="1"/>
  <c r="J99" i="86" s="1"/>
  <c r="E130" i="86"/>
  <c r="G130" i="86" s="1"/>
  <c r="J130" i="86" s="1"/>
  <c r="E179" i="86"/>
  <c r="G179" i="86" s="1"/>
  <c r="J179" i="86" s="1"/>
  <c r="E106" i="86"/>
  <c r="G106" i="86" s="1"/>
  <c r="J106" i="86" s="1"/>
  <c r="E223" i="86"/>
  <c r="G223" i="86" s="1"/>
  <c r="J223" i="86" s="1"/>
  <c r="E183" i="86"/>
  <c r="G183" i="86" s="1"/>
  <c r="J183" i="86" s="1"/>
  <c r="E192" i="86"/>
  <c r="G192" i="86" s="1"/>
  <c r="J192" i="86" s="1"/>
  <c r="E74" i="86"/>
  <c r="G74" i="86" s="1"/>
  <c r="J74" i="86" s="1"/>
  <c r="E220" i="86"/>
  <c r="G220" i="86" s="1"/>
  <c r="J220" i="86" s="1"/>
  <c r="E67" i="86"/>
  <c r="G67" i="86" s="1"/>
  <c r="J67" i="86" s="1"/>
  <c r="E146" i="86"/>
  <c r="G146" i="86" s="1"/>
  <c r="J146" i="86" s="1"/>
  <c r="E154" i="86"/>
  <c r="G154" i="86" s="1"/>
  <c r="J154" i="86" s="1"/>
  <c r="E85" i="86"/>
  <c r="G85" i="86" s="1"/>
  <c r="J85" i="86" s="1"/>
  <c r="G86" i="85"/>
  <c r="J86" i="85" s="1"/>
  <c r="G228" i="86"/>
  <c r="J228" i="86" s="1"/>
  <c r="G227" i="86"/>
  <c r="J227" i="86" s="1"/>
  <c r="G253" i="86"/>
  <c r="J253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E150" i="100" s="1"/>
  <c r="G211" i="99"/>
  <c r="J211" i="99" s="1"/>
  <c r="E211" i="100" s="1"/>
  <c r="G9" i="99"/>
  <c r="J9" i="99" s="1"/>
  <c r="E9" i="100" s="1"/>
  <c r="G195" i="99"/>
  <c r="J195" i="99" s="1"/>
  <c r="E195" i="100" s="1"/>
  <c r="G149" i="99"/>
  <c r="J149" i="99" s="1"/>
  <c r="E149" i="100" s="1"/>
  <c r="G10" i="99"/>
  <c r="J10" i="99" s="1"/>
  <c r="E10" i="100" s="1"/>
  <c r="G128" i="99"/>
  <c r="J128" i="99" s="1"/>
  <c r="E128" i="100" s="1"/>
  <c r="G198" i="99"/>
  <c r="J198" i="99" s="1"/>
  <c r="E198" i="100" s="1"/>
  <c r="G197" i="99"/>
  <c r="J197" i="99" s="1"/>
  <c r="E197" i="100" s="1"/>
  <c r="G39" i="99"/>
  <c r="J39" i="99" s="1"/>
  <c r="E39" i="100" s="1"/>
  <c r="G196" i="99"/>
  <c r="J196" i="99" s="1"/>
  <c r="E196" i="100" s="1"/>
  <c r="G202" i="99"/>
  <c r="J202" i="99" s="1"/>
  <c r="E202" i="100" s="1"/>
  <c r="G210" i="99"/>
  <c r="J210" i="99" s="1"/>
  <c r="E210" i="100" s="1"/>
  <c r="G203" i="99"/>
  <c r="J203" i="99" s="1"/>
  <c r="E203" i="100" s="1"/>
  <c r="G11" i="99"/>
  <c r="J11" i="99" s="1"/>
  <c r="E11" i="100" s="1"/>
  <c r="G147" i="99"/>
  <c r="J147" i="99" s="1"/>
  <c r="E147" i="100" s="1"/>
  <c r="G182" i="99"/>
  <c r="J182" i="99" s="1"/>
  <c r="E182" i="100" s="1"/>
  <c r="G204" i="99"/>
  <c r="J204" i="99" s="1"/>
  <c r="E204" i="100" s="1"/>
  <c r="G212" i="99"/>
  <c r="J212" i="99" s="1"/>
  <c r="E212" i="100" s="1"/>
  <c r="G79" i="87"/>
  <c r="J79" i="87" s="1"/>
  <c r="G167" i="87"/>
  <c r="J167" i="87" s="1"/>
  <c r="G160" i="87"/>
  <c r="J160" i="87" s="1"/>
  <c r="G120" i="87"/>
  <c r="J120" i="87" s="1"/>
  <c r="G227" i="87"/>
  <c r="J227" i="87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96" i="85"/>
  <c r="J96" i="85" s="1"/>
  <c r="G21" i="86"/>
  <c r="J21" i="86" s="1"/>
  <c r="G21" i="87" s="1"/>
  <c r="J21" i="87" s="1"/>
  <c r="G38" i="85"/>
  <c r="J38" i="85" s="1"/>
  <c r="G26" i="86"/>
  <c r="J26" i="86" s="1"/>
  <c r="G26" i="87" s="1"/>
  <c r="J26" i="87" s="1"/>
  <c r="G122" i="85"/>
  <c r="J122" i="85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1" i="85"/>
  <c r="J161" i="85" s="1"/>
  <c r="G221" i="85"/>
  <c r="J221" i="85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104" i="87"/>
  <c r="J104" i="87" s="1"/>
  <c r="G191" i="87"/>
  <c r="J191" i="87" s="1"/>
  <c r="G190" i="87"/>
  <c r="J190" i="87" s="1"/>
  <c r="G133" i="85"/>
  <c r="J133" i="85" s="1"/>
  <c r="E133" i="86" s="1"/>
  <c r="G136" i="85"/>
  <c r="J136" i="85" s="1"/>
  <c r="E136" i="86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48" i="101" l="1"/>
  <c r="G148" i="101" s="1"/>
  <c r="J148" i="101" s="1"/>
  <c r="E126" i="101"/>
  <c r="G126" i="101" s="1"/>
  <c r="J126" i="101" s="1"/>
  <c r="E205" i="101"/>
  <c r="G205" i="101" s="1"/>
  <c r="J205" i="101" s="1"/>
  <c r="E83" i="101"/>
  <c r="G83" i="101" s="1"/>
  <c r="J83" i="101" s="1"/>
  <c r="E151" i="101"/>
  <c r="G151" i="101" s="1"/>
  <c r="J151" i="101" s="1"/>
  <c r="E125" i="101"/>
  <c r="G125" i="101" s="1"/>
  <c r="J125" i="101" s="1"/>
  <c r="E213" i="101"/>
  <c r="G213" i="101" s="1"/>
  <c r="J213" i="101" s="1"/>
  <c r="E113" i="101"/>
  <c r="G113" i="101" s="1"/>
  <c r="J113" i="101" s="1"/>
  <c r="E127" i="101"/>
  <c r="G127" i="101" s="1"/>
  <c r="J127" i="101" s="1"/>
  <c r="E226" i="101"/>
  <c r="G226" i="101" s="1"/>
  <c r="J226" i="101" s="1"/>
  <c r="E194" i="101"/>
  <c r="G194" i="101" s="1"/>
  <c r="J194" i="101" s="1"/>
  <c r="E153" i="101"/>
  <c r="G153" i="101" s="1"/>
  <c r="J153" i="101" s="1"/>
  <c r="E193" i="101"/>
  <c r="G193" i="101" s="1"/>
  <c r="J193" i="101" s="1"/>
  <c r="E177" i="101"/>
  <c r="G177" i="101" s="1"/>
  <c r="J177" i="101" s="1"/>
  <c r="E152" i="101"/>
  <c r="G152" i="101" s="1"/>
  <c r="J152" i="101" s="1"/>
  <c r="E84" i="101"/>
  <c r="G84" i="101" s="1"/>
  <c r="J84" i="101" s="1"/>
  <c r="E209" i="101"/>
  <c r="G209" i="101" s="1"/>
  <c r="J209" i="101" s="1"/>
  <c r="E181" i="101"/>
  <c r="G181" i="101" s="1"/>
  <c r="J181" i="101" s="1"/>
  <c r="E206" i="101"/>
  <c r="G206" i="101" s="1"/>
  <c r="J206" i="101" s="1"/>
  <c r="E155" i="101"/>
  <c r="G155" i="101" s="1"/>
  <c r="J155" i="101" s="1"/>
  <c r="E208" i="101"/>
  <c r="G208" i="101" s="1"/>
  <c r="J208" i="101" s="1"/>
  <c r="G204" i="100"/>
  <c r="J204" i="100" s="1"/>
  <c r="G182" i="100"/>
  <c r="J182" i="100" s="1"/>
  <c r="G197" i="100"/>
  <c r="J197" i="100" s="1"/>
  <c r="G150" i="100"/>
  <c r="J150" i="100" s="1"/>
  <c r="G147" i="100"/>
  <c r="J147" i="100" s="1"/>
  <c r="G198" i="100"/>
  <c r="J198" i="100" s="1"/>
  <c r="G11" i="100"/>
  <c r="J11" i="100" s="1"/>
  <c r="G128" i="100"/>
  <c r="J128" i="100" s="1"/>
  <c r="G203" i="100"/>
  <c r="J203" i="100" s="1"/>
  <c r="G10" i="100"/>
  <c r="J10" i="100" s="1"/>
  <c r="G210" i="100"/>
  <c r="J210" i="100" s="1"/>
  <c r="G149" i="100"/>
  <c r="J149" i="100" s="1"/>
  <c r="G211" i="100"/>
  <c r="J211" i="100" s="1"/>
  <c r="G202" i="100"/>
  <c r="J202" i="100" s="1"/>
  <c r="G195" i="100"/>
  <c r="J195" i="100" s="1"/>
  <c r="G39" i="100"/>
  <c r="J39" i="100" s="1"/>
  <c r="G212" i="100"/>
  <c r="J212" i="100" s="1"/>
  <c r="G196" i="100"/>
  <c r="J196" i="100" s="1"/>
  <c r="G9" i="100"/>
  <c r="J9" i="100" s="1"/>
  <c r="E221" i="86"/>
  <c r="G221" i="86" s="1"/>
  <c r="J221" i="86" s="1"/>
  <c r="E161" i="86"/>
  <c r="G161" i="86" s="1"/>
  <c r="J161" i="86" s="1"/>
  <c r="E96" i="86"/>
  <c r="G96" i="86" s="1"/>
  <c r="J96" i="86" s="1"/>
  <c r="E165" i="86"/>
  <c r="G165" i="86" s="1"/>
  <c r="J165" i="86" s="1"/>
  <c r="E119" i="86"/>
  <c r="G119" i="86" s="1"/>
  <c r="J119" i="86" s="1"/>
  <c r="E38" i="86"/>
  <c r="G38" i="86" s="1"/>
  <c r="J38" i="86" s="1"/>
  <c r="E122" i="86"/>
  <c r="G122" i="86" s="1"/>
  <c r="J122" i="86" s="1"/>
  <c r="E86" i="86"/>
  <c r="G86" i="86" s="1"/>
  <c r="J86" i="8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53" i="87"/>
  <c r="J253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84" i="102" l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G84" i="106" s="1"/>
  <c r="J84" i="106" s="1"/>
  <c r="G84" i="107" s="1"/>
  <c r="J84" i="107" s="1"/>
  <c r="E113" i="102"/>
  <c r="G113" i="102" s="1"/>
  <c r="J113" i="102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G152" i="106" s="1"/>
  <c r="J152" i="106" s="1"/>
  <c r="G152" i="107" s="1"/>
  <c r="J152" i="107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G213" i="106" s="1"/>
  <c r="J213" i="106" s="1"/>
  <c r="G213" i="107" s="1"/>
  <c r="J213" i="107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G155" i="106" s="1"/>
  <c r="J155" i="106" s="1"/>
  <c r="G155" i="107" s="1"/>
  <c r="J155" i="107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G153" i="106" s="1"/>
  <c r="J153" i="106" s="1"/>
  <c r="G153" i="107" s="1"/>
  <c r="J153" i="107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83" i="106" s="1"/>
  <c r="J83" i="106" s="1"/>
  <c r="G83" i="107" s="1"/>
  <c r="J83" i="107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G208" i="106" s="1"/>
  <c r="J208" i="106" s="1"/>
  <c r="G208" i="107" s="1"/>
  <c r="J208" i="107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G206" i="106" s="1"/>
  <c r="J206" i="106" s="1"/>
  <c r="G206" i="107" s="1"/>
  <c r="J206" i="107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G194" i="106" s="1"/>
  <c r="J194" i="106" s="1"/>
  <c r="G194" i="107" s="1"/>
  <c r="J194" i="107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G205" i="106" s="1"/>
  <c r="J205" i="106" s="1"/>
  <c r="G205" i="107" s="1"/>
  <c r="J205" i="107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G125" i="106" s="1"/>
  <c r="J125" i="106" s="1"/>
  <c r="G125" i="107" s="1"/>
  <c r="J125" i="107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G151" i="106" s="1"/>
  <c r="J151" i="106" s="1"/>
  <c r="G151" i="107" s="1"/>
  <c r="J151" i="107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G181" i="106" s="1"/>
  <c r="J181" i="106" s="1"/>
  <c r="G181" i="107" s="1"/>
  <c r="J181" i="107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G226" i="106" s="1"/>
  <c r="J226" i="106" s="1"/>
  <c r="G226" i="107" s="1"/>
  <c r="J226" i="107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G126" i="106" s="1"/>
  <c r="J126" i="106" s="1"/>
  <c r="G126" i="107" s="1"/>
  <c r="J126" i="107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G177" i="106" s="1"/>
  <c r="J177" i="106" s="1"/>
  <c r="G177" i="107" s="1"/>
  <c r="J177" i="107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G193" i="106" s="1"/>
  <c r="J193" i="106" s="1"/>
  <c r="G193" i="107" s="1"/>
  <c r="J193" i="107" s="1"/>
  <c r="E209" i="102"/>
  <c r="G209" i="102" s="1"/>
  <c r="J209" i="102" s="1"/>
  <c r="E209" i="103" s="1"/>
  <c r="G209" i="103" s="1"/>
  <c r="J209" i="103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G127" i="106" s="1"/>
  <c r="J127" i="106" s="1"/>
  <c r="G127" i="107" s="1"/>
  <c r="J127" i="107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G148" i="106" s="1"/>
  <c r="J148" i="106" s="1"/>
  <c r="G148" i="107" s="1"/>
  <c r="J148" i="107" s="1"/>
  <c r="E202" i="101"/>
  <c r="G202" i="101" s="1"/>
  <c r="J202" i="101" s="1"/>
  <c r="E198" i="101"/>
  <c r="G198" i="101" s="1"/>
  <c r="J198" i="101" s="1"/>
  <c r="E211" i="101"/>
  <c r="G211" i="101" s="1"/>
  <c r="J211" i="101" s="1"/>
  <c r="E147" i="101"/>
  <c r="G147" i="101" s="1"/>
  <c r="J147" i="101" s="1"/>
  <c r="E9" i="101"/>
  <c r="G9" i="101" s="1"/>
  <c r="J9" i="101" s="1"/>
  <c r="E196" i="101"/>
  <c r="G196" i="101" s="1"/>
  <c r="J196" i="101" s="1"/>
  <c r="E10" i="101"/>
  <c r="G10" i="101" s="1"/>
  <c r="J10" i="101" s="1"/>
  <c r="E182" i="101"/>
  <c r="G182" i="101" s="1"/>
  <c r="J182" i="101" s="1"/>
  <c r="E149" i="101"/>
  <c r="G149" i="101" s="1"/>
  <c r="J149" i="101" s="1"/>
  <c r="E212" i="101"/>
  <c r="G212" i="101" s="1"/>
  <c r="J212" i="101" s="1"/>
  <c r="E203" i="101"/>
  <c r="G203" i="101" s="1"/>
  <c r="J203" i="101" s="1"/>
  <c r="E204" i="101"/>
  <c r="G204" i="101" s="1"/>
  <c r="J204" i="101" s="1"/>
  <c r="E210" i="101"/>
  <c r="G210" i="101" s="1"/>
  <c r="J210" i="101" s="1"/>
  <c r="E39" i="101"/>
  <c r="G39" i="101" s="1"/>
  <c r="J39" i="101" s="1"/>
  <c r="E128" i="101"/>
  <c r="G128" i="101" s="1"/>
  <c r="J128" i="101" s="1"/>
  <c r="E150" i="101"/>
  <c r="G150" i="101" s="1"/>
  <c r="J150" i="101" s="1"/>
  <c r="E197" i="101"/>
  <c r="G197" i="101" s="1"/>
  <c r="J197" i="101" s="1"/>
  <c r="E195" i="101"/>
  <c r="G195" i="101" s="1"/>
  <c r="J195" i="101" s="1"/>
  <c r="E11" i="101"/>
  <c r="G11" i="101" s="1"/>
  <c r="J11" i="101" s="1"/>
  <c r="G70" i="97"/>
  <c r="J70" i="97" s="1"/>
  <c r="G70" i="98" s="1"/>
  <c r="J70" i="98" s="1"/>
  <c r="E70" i="99" s="1"/>
  <c r="G71" i="97"/>
  <c r="J71" i="97" s="1"/>
  <c r="G71" i="98" s="1"/>
  <c r="J71" i="98" s="1"/>
  <c r="E71" i="99" s="1"/>
  <c r="G175" i="97"/>
  <c r="J175" i="97" s="1"/>
  <c r="G175" i="98" s="1"/>
  <c r="J175" i="98" s="1"/>
  <c r="E175" i="99" s="1"/>
  <c r="E214" i="86"/>
  <c r="G214" i="86" s="1"/>
  <c r="J214" i="86" s="1"/>
  <c r="G86" i="89"/>
  <c r="J86" i="89" s="1"/>
  <c r="G87" i="89"/>
  <c r="J87" i="89" s="1"/>
  <c r="G88" i="90" s="1"/>
  <c r="J88" i="90" s="1"/>
  <c r="G228" i="89"/>
  <c r="J228" i="89" s="1"/>
  <c r="G227" i="89"/>
  <c r="J227" i="89" s="1"/>
  <c r="G253" i="88"/>
  <c r="J253" i="88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E134" i="86" s="1"/>
  <c r="G131" i="85"/>
  <c r="J131" i="85" s="1"/>
  <c r="E131" i="86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3" i="102" l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G203" i="106" s="1"/>
  <c r="J203" i="106" s="1"/>
  <c r="G203" i="107" s="1"/>
  <c r="J203" i="107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G195" i="106" s="1"/>
  <c r="J195" i="106" s="1"/>
  <c r="G195" i="107" s="1"/>
  <c r="J195" i="107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G212" i="106" s="1"/>
  <c r="J212" i="106" s="1"/>
  <c r="G212" i="107" s="1"/>
  <c r="J212" i="107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G198" i="106" s="1"/>
  <c r="J198" i="106" s="1"/>
  <c r="G198" i="107" s="1"/>
  <c r="J198" i="107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G211" i="106" s="1"/>
  <c r="J211" i="106" s="1"/>
  <c r="G211" i="107" s="1"/>
  <c r="J211" i="107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G197" i="106" s="1"/>
  <c r="J197" i="106" s="1"/>
  <c r="G197" i="107" s="1"/>
  <c r="J197" i="107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G149" i="106" s="1"/>
  <c r="J149" i="106" s="1"/>
  <c r="G149" i="107" s="1"/>
  <c r="J149" i="107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G202" i="106" s="1"/>
  <c r="J202" i="106" s="1"/>
  <c r="G202" i="107" s="1"/>
  <c r="J202" i="107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G150" i="106" s="1"/>
  <c r="J150" i="106" s="1"/>
  <c r="G150" i="107" s="1"/>
  <c r="J150" i="107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G182" i="106" s="1"/>
  <c r="J182" i="106" s="1"/>
  <c r="G182" i="107" s="1"/>
  <c r="J182" i="107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G128" i="106" s="1"/>
  <c r="J128" i="106" s="1"/>
  <c r="G128" i="107" s="1"/>
  <c r="J128" i="107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G10" i="106" s="1"/>
  <c r="J10" i="106" s="1"/>
  <c r="G10" i="107" s="1"/>
  <c r="J10" i="107" s="1"/>
  <c r="E209" i="104"/>
  <c r="G209" i="104" s="1"/>
  <c r="J209" i="104" s="1"/>
  <c r="E209" i="105" s="1"/>
  <c r="G209" i="105" s="1"/>
  <c r="J209" i="105" s="1"/>
  <c r="G209" i="106" s="1"/>
  <c r="J209" i="106" s="1"/>
  <c r="G209" i="107" s="1"/>
  <c r="J209" i="107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G210" i="106" s="1"/>
  <c r="J210" i="106" s="1"/>
  <c r="G210" i="107" s="1"/>
  <c r="J210" i="107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G9" i="106" s="1"/>
  <c r="J9" i="106" s="1"/>
  <c r="G9" i="107" s="1"/>
  <c r="J9" i="107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G113" i="106" s="1"/>
  <c r="J113" i="106" s="1"/>
  <c r="G113" i="107" s="1"/>
  <c r="J113" i="107" s="1"/>
  <c r="E11" i="102"/>
  <c r="G11" i="102" s="1"/>
  <c r="J11" i="102" s="1"/>
  <c r="E11" i="103" s="1"/>
  <c r="G11" i="103" s="1"/>
  <c r="J11" i="103" s="1"/>
  <c r="E11" i="104" s="1"/>
  <c r="G11" i="104" s="1"/>
  <c r="J11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G39" i="106" s="1"/>
  <c r="J39" i="106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G196" i="106" s="1"/>
  <c r="J196" i="106" s="1"/>
  <c r="G196" i="107" s="1"/>
  <c r="J196" i="107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G204" i="106" s="1"/>
  <c r="J204" i="106" s="1"/>
  <c r="G204" i="107" s="1"/>
  <c r="J204" i="107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G147" i="106" s="1"/>
  <c r="J147" i="106" s="1"/>
  <c r="G147" i="107" s="1"/>
  <c r="J147" i="107" s="1"/>
  <c r="G86" i="90"/>
  <c r="J86" i="90" s="1"/>
  <c r="G87" i="90"/>
  <c r="J87" i="90" s="1"/>
  <c r="G88" i="91" s="1"/>
  <c r="J88" i="91" s="1"/>
  <c r="G228" i="90"/>
  <c r="J228" i="90" s="1"/>
  <c r="G227" i="90"/>
  <c r="J227" i="90" s="1"/>
  <c r="G253" i="89"/>
  <c r="J253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E175" i="100" s="1"/>
  <c r="G70" i="99"/>
  <c r="J70" i="99" s="1"/>
  <c r="E70" i="100" s="1"/>
  <c r="G71" i="99"/>
  <c r="J71" i="99" s="1"/>
  <c r="E71" i="100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" i="105" l="1"/>
  <c r="G11" i="105" s="1"/>
  <c r="J11" i="105" s="1"/>
  <c r="G11" i="106" s="1"/>
  <c r="J11" i="106" s="1"/>
  <c r="G11" i="107" s="1"/>
  <c r="J11" i="107" s="1"/>
  <c r="G71" i="100"/>
  <c r="J71" i="100" s="1"/>
  <c r="G70" i="100"/>
  <c r="J70" i="100" s="1"/>
  <c r="G175" i="100"/>
  <c r="J175" i="100" s="1"/>
  <c r="G39" i="107"/>
  <c r="J39" i="107" s="1"/>
  <c r="G86" i="91"/>
  <c r="J86" i="91" s="1"/>
  <c r="G87" i="91"/>
  <c r="J87" i="91" s="1"/>
  <c r="G88" i="92" s="1"/>
  <c r="J88" i="92" s="1"/>
  <c r="G227" i="91"/>
  <c r="J227" i="91" s="1"/>
  <c r="G228" i="91"/>
  <c r="J228" i="91" s="1"/>
  <c r="G253" i="90"/>
  <c r="J253" i="90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175" i="101" l="1"/>
  <c r="G175" i="101" s="1"/>
  <c r="J175" i="101" s="1"/>
  <c r="E70" i="101"/>
  <c r="G70" i="101" s="1"/>
  <c r="J70" i="101" s="1"/>
  <c r="E71" i="101"/>
  <c r="G71" i="101" s="1"/>
  <c r="J71" i="101" s="1"/>
  <c r="G86" i="92"/>
  <c r="J86" i="92" s="1"/>
  <c r="G87" i="92"/>
  <c r="J87" i="92" s="1"/>
  <c r="G88" i="93" s="1"/>
  <c r="J88" i="93" s="1"/>
  <c r="G228" i="92"/>
  <c r="J228" i="92" s="1"/>
  <c r="G227" i="92"/>
  <c r="J227" i="92" s="1"/>
  <c r="G253" i="91"/>
  <c r="J253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E71" i="102" l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G71" i="106" s="1"/>
  <c r="J71" i="106" s="1"/>
  <c r="G71" i="107" s="1"/>
  <c r="J71" i="107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G70" i="106" s="1"/>
  <c r="J70" i="106" s="1"/>
  <c r="G70" i="107" s="1"/>
  <c r="J70" i="107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175" i="106" s="1"/>
  <c r="J175" i="106" s="1"/>
  <c r="G175" i="107" s="1"/>
  <c r="J175" i="107" s="1"/>
  <c r="G86" i="93"/>
  <c r="J86" i="93" s="1"/>
  <c r="G87" i="93"/>
  <c r="J87" i="93" s="1"/>
  <c r="G88" i="94" s="1"/>
  <c r="J88" i="94" s="1"/>
  <c r="G228" i="93"/>
  <c r="J228" i="93" s="1"/>
  <c r="G227" i="93"/>
  <c r="J227" i="93" s="1"/>
  <c r="G253" i="92"/>
  <c r="J253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E97" i="96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43" i="93"/>
  <c r="J43" i="93" s="1"/>
  <c r="G64" i="94"/>
  <c r="J64" i="94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E107" i="96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E110" i="96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" i="95" l="1"/>
  <c r="E20" i="96" s="1"/>
  <c r="G20" i="96" s="1"/>
  <c r="J20" i="96" s="1"/>
  <c r="G20" i="97" s="1"/>
  <c r="J20" i="97" s="1"/>
  <c r="G86" i="94"/>
  <c r="J86" i="94" s="1"/>
  <c r="G87" i="94"/>
  <c r="J87" i="94" s="1"/>
  <c r="G88" i="95" s="1"/>
  <c r="J88" i="95" s="1"/>
  <c r="E88" i="96" s="1"/>
  <c r="G227" i="94"/>
  <c r="J227" i="94" s="1"/>
  <c r="G228" i="94"/>
  <c r="J228" i="94" s="1"/>
  <c r="G253" i="93"/>
  <c r="J253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42" i="94"/>
  <c r="J42" i="94" s="1"/>
  <c r="G72" i="95"/>
  <c r="J72" i="95" s="1"/>
  <c r="E72" i="96" s="1"/>
  <c r="G98" i="95"/>
  <c r="G54" i="94"/>
  <c r="J54" i="94" s="1"/>
  <c r="G119" i="94"/>
  <c r="J119" i="94" s="1"/>
  <c r="G180" i="95"/>
  <c r="J180" i="95" s="1"/>
  <c r="E180" i="96" s="1"/>
  <c r="G37" i="94"/>
  <c r="J37" i="94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74" i="96"/>
  <c r="J74" i="96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116" i="97" l="1"/>
  <c r="J116" i="97" s="1"/>
  <c r="G116" i="98" s="1"/>
  <c r="J116" i="98" s="1"/>
  <c r="E116" i="99" s="1"/>
  <c r="G107" i="97"/>
  <c r="J107" i="97" s="1"/>
  <c r="G107" i="98" s="1"/>
  <c r="J107" i="98" s="1"/>
  <c r="E107" i="99" s="1"/>
  <c r="G117" i="97"/>
  <c r="J117" i="97" s="1"/>
  <c r="G117" i="98" s="1"/>
  <c r="J117" i="98" s="1"/>
  <c r="E117" i="99" s="1"/>
  <c r="G108" i="97"/>
  <c r="J108" i="97" s="1"/>
  <c r="G108" i="98" s="1"/>
  <c r="J108" i="98" s="1"/>
  <c r="E108" i="99" s="1"/>
  <c r="G111" i="97"/>
  <c r="J111" i="97" s="1"/>
  <c r="G111" i="98" s="1"/>
  <c r="J111" i="98" s="1"/>
  <c r="E111" i="99" s="1"/>
  <c r="G97" i="97"/>
  <c r="J97" i="97" s="1"/>
  <c r="G97" i="98" s="1"/>
  <c r="J97" i="98" s="1"/>
  <c r="E97" i="99" s="1"/>
  <c r="G115" i="97"/>
  <c r="J115" i="97" s="1"/>
  <c r="G115" i="98" s="1"/>
  <c r="J115" i="98" s="1"/>
  <c r="E115" i="99" s="1"/>
  <c r="G112" i="97"/>
  <c r="J112" i="97" s="1"/>
  <c r="G112" i="98" s="1"/>
  <c r="J112" i="98" s="1"/>
  <c r="E112" i="99" s="1"/>
  <c r="G110" i="97"/>
  <c r="J110" i="97" s="1"/>
  <c r="G110" i="98" s="1"/>
  <c r="J110" i="98" s="1"/>
  <c r="E110" i="99" s="1"/>
  <c r="J98" i="95"/>
  <c r="E98" i="96" s="1"/>
  <c r="G98" i="96" s="1"/>
  <c r="J98" i="96" s="1"/>
  <c r="G98" i="97" s="1"/>
  <c r="J98" i="97" s="1"/>
  <c r="J99" i="95"/>
  <c r="E99" i="96" s="1"/>
  <c r="G99" i="96" s="1"/>
  <c r="J99" i="96" s="1"/>
  <c r="G99" i="97" s="1"/>
  <c r="J99" i="97" s="1"/>
  <c r="J21" i="95"/>
  <c r="E21" i="96" s="1"/>
  <c r="G21" i="96" s="1"/>
  <c r="J21" i="96" s="1"/>
  <c r="G21" i="97" s="1"/>
  <c r="J21" i="97" s="1"/>
  <c r="J93" i="95"/>
  <c r="E93" i="96" s="1"/>
  <c r="G93" i="96" s="1"/>
  <c r="J93" i="96" s="1"/>
  <c r="G93" i="97" s="1"/>
  <c r="J93" i="97" s="1"/>
  <c r="J77" i="95"/>
  <c r="E77" i="96" s="1"/>
  <c r="G77" i="96" s="1"/>
  <c r="J77" i="96" s="1"/>
  <c r="G77" i="97" s="1"/>
  <c r="J77" i="97" s="1"/>
  <c r="J66" i="95"/>
  <c r="E66" i="96" s="1"/>
  <c r="G66" i="96" s="1"/>
  <c r="J66" i="96" s="1"/>
  <c r="G66" i="97" s="1"/>
  <c r="J66" i="97" s="1"/>
  <c r="G86" i="95"/>
  <c r="G87" i="95"/>
  <c r="G228" i="95"/>
  <c r="J228" i="95" s="1"/>
  <c r="E228" i="96" s="1"/>
  <c r="G227" i="95"/>
  <c r="G253" i="94"/>
  <c r="J253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G80" i="97" l="1"/>
  <c r="J80" i="97" s="1"/>
  <c r="G80" i="98" s="1"/>
  <c r="J80" i="98" s="1"/>
  <c r="E80" i="99" s="1"/>
  <c r="G137" i="97"/>
  <c r="J137" i="97" s="1"/>
  <c r="G137" i="98" s="1"/>
  <c r="J137" i="98" s="1"/>
  <c r="E137" i="99" s="1"/>
  <c r="G100" i="97"/>
  <c r="J100" i="97" s="1"/>
  <c r="G100" i="98" s="1"/>
  <c r="J100" i="98" s="1"/>
  <c r="E100" i="99" s="1"/>
  <c r="G179" i="97"/>
  <c r="J179" i="97" s="1"/>
  <c r="G179" i="98" s="1"/>
  <c r="J179" i="98" s="1"/>
  <c r="E179" i="99" s="1"/>
  <c r="G95" i="97"/>
  <c r="J95" i="97" s="1"/>
  <c r="G95" i="98" s="1"/>
  <c r="J95" i="98" s="1"/>
  <c r="E95" i="99" s="1"/>
  <c r="G130" i="97"/>
  <c r="J130" i="97" s="1"/>
  <c r="G130" i="98" s="1"/>
  <c r="J130" i="98" s="1"/>
  <c r="E130" i="99" s="1"/>
  <c r="G180" i="97"/>
  <c r="J180" i="97" s="1"/>
  <c r="G180" i="98" s="1"/>
  <c r="J180" i="98" s="1"/>
  <c r="E180" i="99" s="1"/>
  <c r="G24" i="97"/>
  <c r="J24" i="97" s="1"/>
  <c r="G24" i="98" s="1"/>
  <c r="J24" i="98" s="1"/>
  <c r="E24" i="99" s="1"/>
  <c r="G140" i="97"/>
  <c r="J140" i="97" s="1"/>
  <c r="G140" i="98" s="1"/>
  <c r="J140" i="98" s="1"/>
  <c r="E140" i="99" s="1"/>
  <c r="G79" i="97"/>
  <c r="J79" i="97" s="1"/>
  <c r="G79" i="98" s="1"/>
  <c r="J79" i="98" s="1"/>
  <c r="E79" i="99" s="1"/>
  <c r="G62" i="97"/>
  <c r="J62" i="97" s="1"/>
  <c r="G62" i="98" s="1"/>
  <c r="J62" i="98" s="1"/>
  <c r="E62" i="99" s="1"/>
  <c r="G160" i="97"/>
  <c r="J160" i="97" s="1"/>
  <c r="G160" i="98" s="1"/>
  <c r="J160" i="98" s="1"/>
  <c r="E160" i="99" s="1"/>
  <c r="G64" i="97"/>
  <c r="J64" i="97" s="1"/>
  <c r="G64" i="98" s="1"/>
  <c r="J64" i="98" s="1"/>
  <c r="E64" i="99" s="1"/>
  <c r="G170" i="97"/>
  <c r="J170" i="97" s="1"/>
  <c r="G170" i="98" s="1"/>
  <c r="J170" i="98" s="1"/>
  <c r="E170" i="99" s="1"/>
  <c r="G162" i="97"/>
  <c r="J162" i="97" s="1"/>
  <c r="G162" i="98" s="1"/>
  <c r="J162" i="98" s="1"/>
  <c r="E162" i="99" s="1"/>
  <c r="G25" i="97"/>
  <c r="J25" i="97" s="1"/>
  <c r="G25" i="98" s="1"/>
  <c r="J25" i="98" s="1"/>
  <c r="E25" i="99" s="1"/>
  <c r="G176" i="97"/>
  <c r="J176" i="97" s="1"/>
  <c r="G176" i="98" s="1"/>
  <c r="J176" i="98" s="1"/>
  <c r="E176" i="99" s="1"/>
  <c r="G120" i="97"/>
  <c r="J120" i="97" s="1"/>
  <c r="G120" i="98" s="1"/>
  <c r="J120" i="98" s="1"/>
  <c r="E120" i="99" s="1"/>
  <c r="G163" i="97"/>
  <c r="J163" i="97" s="1"/>
  <c r="G163" i="98" s="1"/>
  <c r="J163" i="98" s="1"/>
  <c r="E163" i="99" s="1"/>
  <c r="G220" i="97"/>
  <c r="J220" i="97" s="1"/>
  <c r="G220" i="98" s="1"/>
  <c r="J220" i="98" s="1"/>
  <c r="E220" i="99" s="1"/>
  <c r="G101" i="97"/>
  <c r="J101" i="97" s="1"/>
  <c r="G101" i="98" s="1"/>
  <c r="J101" i="98" s="1"/>
  <c r="E101" i="99" s="1"/>
  <c r="G26" i="97"/>
  <c r="J26" i="97" s="1"/>
  <c r="G26" i="98" s="1"/>
  <c r="J26" i="98" s="1"/>
  <c r="E26" i="99" s="1"/>
  <c r="G146" i="97"/>
  <c r="J146" i="97" s="1"/>
  <c r="G146" i="98" s="1"/>
  <c r="J146" i="98" s="1"/>
  <c r="E146" i="99" s="1"/>
  <c r="G78" i="97"/>
  <c r="J78" i="97" s="1"/>
  <c r="G78" i="98" s="1"/>
  <c r="J78" i="98" s="1"/>
  <c r="E78" i="99" s="1"/>
  <c r="G67" i="97"/>
  <c r="J67" i="97" s="1"/>
  <c r="G67" i="98" s="1"/>
  <c r="J67" i="98" s="1"/>
  <c r="E67" i="99" s="1"/>
  <c r="G72" i="97"/>
  <c r="J72" i="97" s="1"/>
  <c r="G72" i="98" s="1"/>
  <c r="J72" i="98" s="1"/>
  <c r="E72" i="99" s="1"/>
  <c r="G81" i="97"/>
  <c r="J81" i="97" s="1"/>
  <c r="G81" i="98" s="1"/>
  <c r="J81" i="98" s="1"/>
  <c r="E81" i="99" s="1"/>
  <c r="G168" i="97"/>
  <c r="J168" i="97" s="1"/>
  <c r="G168" i="98" s="1"/>
  <c r="J168" i="98" s="1"/>
  <c r="E168" i="99" s="1"/>
  <c r="G138" i="97"/>
  <c r="J138" i="97" s="1"/>
  <c r="G138" i="98" s="1"/>
  <c r="J138" i="98" s="1"/>
  <c r="E138" i="99" s="1"/>
  <c r="G145" i="97"/>
  <c r="J145" i="97" s="1"/>
  <c r="G145" i="98" s="1"/>
  <c r="J145" i="98" s="1"/>
  <c r="E145" i="99" s="1"/>
  <c r="G225" i="97"/>
  <c r="J225" i="97" s="1"/>
  <c r="G225" i="98" s="1"/>
  <c r="J225" i="98" s="1"/>
  <c r="E225" i="99" s="1"/>
  <c r="G224" i="97"/>
  <c r="J224" i="97" s="1"/>
  <c r="G224" i="98" s="1"/>
  <c r="J224" i="98" s="1"/>
  <c r="E224" i="99" s="1"/>
  <c r="G91" i="97"/>
  <c r="J91" i="97" s="1"/>
  <c r="G91" i="98" s="1"/>
  <c r="J91" i="98" s="1"/>
  <c r="E91" i="99" s="1"/>
  <c r="G69" i="97"/>
  <c r="J69" i="97" s="1"/>
  <c r="G69" i="98" s="1"/>
  <c r="J69" i="98" s="1"/>
  <c r="E69" i="99" s="1"/>
  <c r="G65" i="97"/>
  <c r="J65" i="97" s="1"/>
  <c r="G65" i="98" s="1"/>
  <c r="J65" i="98" s="1"/>
  <c r="E65" i="99" s="1"/>
  <c r="G167" i="97"/>
  <c r="J167" i="97" s="1"/>
  <c r="G167" i="98" s="1"/>
  <c r="J167" i="98" s="1"/>
  <c r="E167" i="99" s="1"/>
  <c r="G164" i="97"/>
  <c r="J164" i="97" s="1"/>
  <c r="G164" i="98" s="1"/>
  <c r="J164" i="98" s="1"/>
  <c r="E164" i="99" s="1"/>
  <c r="G159" i="97"/>
  <c r="J159" i="97" s="1"/>
  <c r="G159" i="98" s="1"/>
  <c r="J159" i="98" s="1"/>
  <c r="E159" i="99" s="1"/>
  <c r="G144" i="97"/>
  <c r="J144" i="97" s="1"/>
  <c r="G144" i="98" s="1"/>
  <c r="J144" i="98" s="1"/>
  <c r="E144" i="99" s="1"/>
  <c r="G61" i="97"/>
  <c r="J61" i="97" s="1"/>
  <c r="G61" i="98" s="1"/>
  <c r="J61" i="98" s="1"/>
  <c r="E61" i="99" s="1"/>
  <c r="G90" i="97"/>
  <c r="J90" i="97" s="1"/>
  <c r="G90" i="98" s="1"/>
  <c r="J90" i="98" s="1"/>
  <c r="E90" i="99" s="1"/>
  <c r="G106" i="97"/>
  <c r="J106" i="97" s="1"/>
  <c r="G106" i="98" s="1"/>
  <c r="J106" i="98" s="1"/>
  <c r="E106" i="99" s="1"/>
  <c r="G22" i="97"/>
  <c r="J22" i="97" s="1"/>
  <c r="G22" i="98" s="1"/>
  <c r="J22" i="98" s="1"/>
  <c r="E22" i="99" s="1"/>
  <c r="G142" i="97"/>
  <c r="J142" i="97" s="1"/>
  <c r="G142" i="98" s="1"/>
  <c r="J142" i="98" s="1"/>
  <c r="E142" i="99" s="1"/>
  <c r="G154" i="97"/>
  <c r="J154" i="97" s="1"/>
  <c r="G154" i="98" s="1"/>
  <c r="J154" i="98" s="1"/>
  <c r="E154" i="99" s="1"/>
  <c r="G19" i="97"/>
  <c r="J19" i="97" s="1"/>
  <c r="G19" i="98" s="1"/>
  <c r="J19" i="98" s="1"/>
  <c r="E19" i="99" s="1"/>
  <c r="G85" i="97"/>
  <c r="J85" i="97" s="1"/>
  <c r="G85" i="98" s="1"/>
  <c r="J85" i="98" s="1"/>
  <c r="E85" i="99" s="1"/>
  <c r="G92" i="97"/>
  <c r="J92" i="97" s="1"/>
  <c r="G92" i="98" s="1"/>
  <c r="J92" i="98" s="1"/>
  <c r="E92" i="99" s="1"/>
  <c r="G172" i="97"/>
  <c r="J172" i="97" s="1"/>
  <c r="G172" i="98" s="1"/>
  <c r="J172" i="98" s="1"/>
  <c r="E172" i="99" s="1"/>
  <c r="G158" i="97"/>
  <c r="J158" i="97" s="1"/>
  <c r="G158" i="98" s="1"/>
  <c r="J158" i="98" s="1"/>
  <c r="E158" i="99" s="1"/>
  <c r="G123" i="97"/>
  <c r="J123" i="97" s="1"/>
  <c r="G123" i="98" s="1"/>
  <c r="J123" i="98" s="1"/>
  <c r="E123" i="99" s="1"/>
  <c r="G215" i="97"/>
  <c r="J215" i="97" s="1"/>
  <c r="G215" i="98" s="1"/>
  <c r="J215" i="98" s="1"/>
  <c r="E215" i="99" s="1"/>
  <c r="G118" i="97"/>
  <c r="J118" i="97" s="1"/>
  <c r="G118" i="98" s="1"/>
  <c r="J118" i="98" s="1"/>
  <c r="E118" i="99" s="1"/>
  <c r="G143" i="97"/>
  <c r="J143" i="97" s="1"/>
  <c r="G143" i="98" s="1"/>
  <c r="J143" i="98" s="1"/>
  <c r="E143" i="99" s="1"/>
  <c r="G185" i="97"/>
  <c r="J185" i="97" s="1"/>
  <c r="G185" i="98" s="1"/>
  <c r="J185" i="98" s="1"/>
  <c r="E185" i="99" s="1"/>
  <c r="G222" i="97"/>
  <c r="J222" i="97" s="1"/>
  <c r="G222" i="98" s="1"/>
  <c r="J222" i="98" s="1"/>
  <c r="E222" i="99" s="1"/>
  <c r="G141" i="97"/>
  <c r="J141" i="97" s="1"/>
  <c r="G141" i="98" s="1"/>
  <c r="J141" i="98" s="1"/>
  <c r="E141" i="99" s="1"/>
  <c r="G166" i="97"/>
  <c r="J166" i="97" s="1"/>
  <c r="G166" i="98" s="1"/>
  <c r="J166" i="98" s="1"/>
  <c r="E166" i="99" s="1"/>
  <c r="G23" i="97"/>
  <c r="J23" i="97" s="1"/>
  <c r="G23" i="98" s="1"/>
  <c r="J23" i="98" s="1"/>
  <c r="E23" i="99" s="1"/>
  <c r="G192" i="97"/>
  <c r="J192" i="97" s="1"/>
  <c r="G192" i="98" s="1"/>
  <c r="J192" i="98" s="1"/>
  <c r="E192" i="99" s="1"/>
  <c r="G68" i="97"/>
  <c r="J68" i="97" s="1"/>
  <c r="G68" i="98" s="1"/>
  <c r="J68" i="98" s="1"/>
  <c r="E68" i="99" s="1"/>
  <c r="G89" i="97"/>
  <c r="J89" i="97" s="1"/>
  <c r="G89" i="98" s="1"/>
  <c r="J89" i="98" s="1"/>
  <c r="E89" i="99" s="1"/>
  <c r="G171" i="97"/>
  <c r="J171" i="97" s="1"/>
  <c r="G171" i="98" s="1"/>
  <c r="J171" i="98" s="1"/>
  <c r="E171" i="99" s="1"/>
  <c r="G184" i="97"/>
  <c r="J184" i="97" s="1"/>
  <c r="G184" i="98" s="1"/>
  <c r="J184" i="98" s="1"/>
  <c r="E184" i="99" s="1"/>
  <c r="G223" i="97"/>
  <c r="J223" i="97" s="1"/>
  <c r="G223" i="98" s="1"/>
  <c r="J223" i="98" s="1"/>
  <c r="E223" i="99" s="1"/>
  <c r="G183" i="97"/>
  <c r="J183" i="97" s="1"/>
  <c r="G183" i="98" s="1"/>
  <c r="J183" i="98" s="1"/>
  <c r="E183" i="99" s="1"/>
  <c r="G139" i="97"/>
  <c r="J139" i="97" s="1"/>
  <c r="G139" i="98" s="1"/>
  <c r="J139" i="98" s="1"/>
  <c r="E139" i="99" s="1"/>
  <c r="G121" i="97"/>
  <c r="J121" i="97" s="1"/>
  <c r="G121" i="98" s="1"/>
  <c r="J121" i="98" s="1"/>
  <c r="E121" i="99" s="1"/>
  <c r="J227" i="95"/>
  <c r="E227" i="96" s="1"/>
  <c r="G227" i="96" s="1"/>
  <c r="J227" i="96" s="1"/>
  <c r="G227" i="97" s="1"/>
  <c r="J227" i="97" s="1"/>
  <c r="G227" i="98" s="1"/>
  <c r="J227" i="98" s="1"/>
  <c r="E227" i="99" s="1"/>
  <c r="G88" i="96"/>
  <c r="J88" i="96" s="1"/>
  <c r="J87" i="95"/>
  <c r="E87" i="96" s="1"/>
  <c r="G87" i="96" s="1"/>
  <c r="J87" i="96" s="1"/>
  <c r="J86" i="95"/>
  <c r="E86" i="96" s="1"/>
  <c r="G86" i="96" s="1"/>
  <c r="J86" i="96" s="1"/>
  <c r="J49" i="95"/>
  <c r="E49" i="96" s="1"/>
  <c r="G49" i="96" s="1"/>
  <c r="J49" i="96" s="1"/>
  <c r="G49" i="97" s="1"/>
  <c r="J49" i="97" s="1"/>
  <c r="J51" i="95"/>
  <c r="E51" i="96" s="1"/>
  <c r="G51" i="96" s="1"/>
  <c r="J51" i="96" s="1"/>
  <c r="G51" i="97" s="1"/>
  <c r="J51" i="97" s="1"/>
  <c r="G228" i="96"/>
  <c r="J228" i="96" s="1"/>
  <c r="G253" i="95"/>
  <c r="J253" i="95" s="1"/>
  <c r="E253" i="96" s="1"/>
  <c r="G173" i="94"/>
  <c r="J173" i="94" s="1"/>
  <c r="G174" i="94"/>
  <c r="J174" i="94" s="1"/>
  <c r="G103" i="94"/>
  <c r="J103" i="94" s="1"/>
  <c r="G102" i="94"/>
  <c r="J102" i="94" s="1"/>
  <c r="G97" i="99"/>
  <c r="J97" i="99" s="1"/>
  <c r="E97" i="100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E111" i="100" s="1"/>
  <c r="G59" i="96"/>
  <c r="J59" i="96" s="1"/>
  <c r="G57" i="96"/>
  <c r="J57" i="96" s="1"/>
  <c r="G30" i="96"/>
  <c r="J30" i="96" s="1"/>
  <c r="G161" i="96"/>
  <c r="J161" i="96" s="1"/>
  <c r="G108" i="99"/>
  <c r="J108" i="99" s="1"/>
  <c r="E108" i="100" s="1"/>
  <c r="G48" i="96"/>
  <c r="J48" i="96" s="1"/>
  <c r="G31" i="96"/>
  <c r="J31" i="96" s="1"/>
  <c r="G54" i="96"/>
  <c r="J54" i="96" s="1"/>
  <c r="G28" i="96"/>
  <c r="J28" i="96" s="1"/>
  <c r="G117" i="99"/>
  <c r="J117" i="99" s="1"/>
  <c r="E117" i="100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E115" i="100" s="1"/>
  <c r="G107" i="99"/>
  <c r="J107" i="99" s="1"/>
  <c r="E107" i="100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E116" i="100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E110" i="100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E112" i="100" s="1"/>
  <c r="G20" i="99"/>
  <c r="J20" i="99" s="1"/>
  <c r="E20" i="100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E214" i="96" s="1"/>
  <c r="G5" i="81"/>
  <c r="J5" i="81" s="1"/>
  <c r="E5" i="82" s="1"/>
  <c r="G186" i="96"/>
  <c r="J186" i="96" s="1"/>
  <c r="G104" i="96"/>
  <c r="J104" i="96" s="1"/>
  <c r="G191" i="96"/>
  <c r="J191" i="96" s="1"/>
  <c r="G190" i="96"/>
  <c r="J190" i="96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G88" i="97" l="1"/>
  <c r="J88" i="97" s="1"/>
  <c r="G86" i="97"/>
  <c r="J86" i="97" s="1"/>
  <c r="G86" i="98" s="1"/>
  <c r="J86" i="98" s="1"/>
  <c r="G165" i="97"/>
  <c r="J165" i="97" s="1"/>
  <c r="G165" i="98" s="1"/>
  <c r="J165" i="98" s="1"/>
  <c r="E165" i="99" s="1"/>
  <c r="G52" i="97"/>
  <c r="J52" i="97" s="1"/>
  <c r="G52" i="98" s="1"/>
  <c r="J52" i="98" s="1"/>
  <c r="E52" i="99" s="1"/>
  <c r="G31" i="97"/>
  <c r="J31" i="97" s="1"/>
  <c r="G31" i="98" s="1"/>
  <c r="J31" i="98" s="1"/>
  <c r="E31" i="99" s="1"/>
  <c r="G40" i="97"/>
  <c r="J40" i="97" s="1"/>
  <c r="G40" i="98" s="1"/>
  <c r="J40" i="98" s="1"/>
  <c r="E40" i="99" s="1"/>
  <c r="G37" i="97"/>
  <c r="J37" i="97" s="1"/>
  <c r="G37" i="98" s="1"/>
  <c r="J37" i="98" s="1"/>
  <c r="E37" i="99" s="1"/>
  <c r="G36" i="97"/>
  <c r="J36" i="97" s="1"/>
  <c r="G36" i="98" s="1"/>
  <c r="J36" i="98" s="1"/>
  <c r="E36" i="99" s="1"/>
  <c r="G29" i="97"/>
  <c r="J29" i="97" s="1"/>
  <c r="G29" i="98" s="1"/>
  <c r="J29" i="98" s="1"/>
  <c r="E29" i="99" s="1"/>
  <c r="G38" i="97"/>
  <c r="J38" i="97" s="1"/>
  <c r="G38" i="98" s="1"/>
  <c r="J38" i="98" s="1"/>
  <c r="E38" i="99" s="1"/>
  <c r="G48" i="97"/>
  <c r="J48" i="97" s="1"/>
  <c r="G48" i="98" s="1"/>
  <c r="J48" i="98" s="1"/>
  <c r="E48" i="99" s="1"/>
  <c r="G53" i="97"/>
  <c r="J53" i="97" s="1"/>
  <c r="G53" i="98" s="1"/>
  <c r="J53" i="98" s="1"/>
  <c r="E53" i="99" s="1"/>
  <c r="G47" i="97"/>
  <c r="J47" i="97" s="1"/>
  <c r="G47" i="98" s="1"/>
  <c r="J47" i="98" s="1"/>
  <c r="E47" i="99" s="1"/>
  <c r="G50" i="97"/>
  <c r="J50" i="97" s="1"/>
  <c r="G50" i="98" s="1"/>
  <c r="J50" i="98" s="1"/>
  <c r="E50" i="99" s="1"/>
  <c r="G44" i="97"/>
  <c r="J44" i="97" s="1"/>
  <c r="G44" i="98" s="1"/>
  <c r="J44" i="98" s="1"/>
  <c r="E44" i="99" s="1"/>
  <c r="G46" i="97"/>
  <c r="J46" i="97" s="1"/>
  <c r="G46" i="98" s="1"/>
  <c r="J46" i="98" s="1"/>
  <c r="E46" i="99" s="1"/>
  <c r="G122" i="97"/>
  <c r="J122" i="97" s="1"/>
  <c r="G122" i="98" s="1"/>
  <c r="J122" i="98" s="1"/>
  <c r="E122" i="99" s="1"/>
  <c r="G32" i="97"/>
  <c r="J32" i="97" s="1"/>
  <c r="G32" i="98" s="1"/>
  <c r="J32" i="98" s="1"/>
  <c r="E32" i="99" s="1"/>
  <c r="G96" i="97"/>
  <c r="J96" i="97" s="1"/>
  <c r="G96" i="98" s="1"/>
  <c r="J96" i="98" s="1"/>
  <c r="E96" i="99" s="1"/>
  <c r="G161" i="97"/>
  <c r="J161" i="97" s="1"/>
  <c r="G161" i="98" s="1"/>
  <c r="J161" i="98" s="1"/>
  <c r="E161" i="99" s="1"/>
  <c r="G119" i="97"/>
  <c r="J119" i="97" s="1"/>
  <c r="G119" i="98" s="1"/>
  <c r="J119" i="98" s="1"/>
  <c r="E119" i="99" s="1"/>
  <c r="G33" i="97"/>
  <c r="J33" i="97" s="1"/>
  <c r="G33" i="98" s="1"/>
  <c r="J33" i="98" s="1"/>
  <c r="E33" i="99" s="1"/>
  <c r="G34" i="97"/>
  <c r="J34" i="97" s="1"/>
  <c r="G34" i="98" s="1"/>
  <c r="J34" i="98" s="1"/>
  <c r="E34" i="99" s="1"/>
  <c r="G58" i="97"/>
  <c r="J58" i="97" s="1"/>
  <c r="G58" i="98" s="1"/>
  <c r="J58" i="98" s="1"/>
  <c r="E58" i="99" s="1"/>
  <c r="G27" i="97"/>
  <c r="J27" i="97" s="1"/>
  <c r="G27" i="98" s="1"/>
  <c r="J27" i="98" s="1"/>
  <c r="E27" i="99" s="1"/>
  <c r="G30" i="97"/>
  <c r="J30" i="97" s="1"/>
  <c r="G30" i="98" s="1"/>
  <c r="J30" i="98" s="1"/>
  <c r="E30" i="99" s="1"/>
  <c r="G221" i="97"/>
  <c r="J221" i="97" s="1"/>
  <c r="G221" i="98" s="1"/>
  <c r="J221" i="98" s="1"/>
  <c r="E221" i="99" s="1"/>
  <c r="G42" i="97"/>
  <c r="J42" i="97" s="1"/>
  <c r="G42" i="98" s="1"/>
  <c r="J42" i="98" s="1"/>
  <c r="E42" i="99" s="1"/>
  <c r="G56" i="97"/>
  <c r="J56" i="97" s="1"/>
  <c r="G56" i="98" s="1"/>
  <c r="J56" i="98" s="1"/>
  <c r="E56" i="99" s="1"/>
  <c r="G41" i="97"/>
  <c r="J41" i="97" s="1"/>
  <c r="G41" i="98" s="1"/>
  <c r="J41" i="98" s="1"/>
  <c r="E41" i="99" s="1"/>
  <c r="G57" i="97"/>
  <c r="J57" i="97" s="1"/>
  <c r="G57" i="98" s="1"/>
  <c r="J57" i="98" s="1"/>
  <c r="E57" i="99" s="1"/>
  <c r="G54" i="97"/>
  <c r="J54" i="97" s="1"/>
  <c r="G54" i="98" s="1"/>
  <c r="J54" i="98" s="1"/>
  <c r="E54" i="99" s="1"/>
  <c r="G43" i="97"/>
  <c r="J43" i="97" s="1"/>
  <c r="G43" i="98" s="1"/>
  <c r="J43" i="98" s="1"/>
  <c r="E43" i="99" s="1"/>
  <c r="G55" i="97"/>
  <c r="J55" i="97" s="1"/>
  <c r="G55" i="98" s="1"/>
  <c r="J55" i="98" s="1"/>
  <c r="E55" i="99" s="1"/>
  <c r="G28" i="97"/>
  <c r="J28" i="97" s="1"/>
  <c r="G28" i="98" s="1"/>
  <c r="J28" i="98" s="1"/>
  <c r="E28" i="99" s="1"/>
  <c r="G59" i="97"/>
  <c r="J59" i="97" s="1"/>
  <c r="G59" i="98" s="1"/>
  <c r="J59" i="98" s="1"/>
  <c r="E59" i="99" s="1"/>
  <c r="G111" i="100"/>
  <c r="J111" i="100" s="1"/>
  <c r="G20" i="100"/>
  <c r="J20" i="100" s="1"/>
  <c r="G110" i="100"/>
  <c r="J110" i="100" s="1"/>
  <c r="G108" i="100"/>
  <c r="J108" i="100" s="1"/>
  <c r="G112" i="100"/>
  <c r="J112" i="100" s="1"/>
  <c r="G115" i="100"/>
  <c r="J115" i="100" s="1"/>
  <c r="G116" i="100"/>
  <c r="J116" i="100" s="1"/>
  <c r="G117" i="100"/>
  <c r="J117" i="100" s="1"/>
  <c r="G97" i="100"/>
  <c r="J97" i="100" s="1"/>
  <c r="G107" i="100"/>
  <c r="J107" i="100" s="1"/>
  <c r="G87" i="97"/>
  <c r="J87" i="97" s="1"/>
  <c r="G228" i="97"/>
  <c r="J228" i="97" s="1"/>
  <c r="G253" i="96"/>
  <c r="J253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E62" i="100" s="1"/>
  <c r="G23" i="99"/>
  <c r="J23" i="99" s="1"/>
  <c r="E23" i="100" s="1"/>
  <c r="G85" i="99"/>
  <c r="J85" i="99" s="1"/>
  <c r="E85" i="100" s="1"/>
  <c r="G98" i="99"/>
  <c r="J98" i="99" s="1"/>
  <c r="E98" i="100" s="1"/>
  <c r="G143" i="99"/>
  <c r="J143" i="99" s="1"/>
  <c r="E143" i="100" s="1"/>
  <c r="G26" i="99"/>
  <c r="J26" i="99" s="1"/>
  <c r="E26" i="100" s="1"/>
  <c r="G101" i="99"/>
  <c r="J101" i="99" s="1"/>
  <c r="E101" i="100" s="1"/>
  <c r="G92" i="99"/>
  <c r="J92" i="99" s="1"/>
  <c r="E92" i="100" s="1"/>
  <c r="G170" i="99"/>
  <c r="J170" i="99" s="1"/>
  <c r="E170" i="100" s="1"/>
  <c r="G166" i="99"/>
  <c r="J166" i="99" s="1"/>
  <c r="E166" i="100" s="1"/>
  <c r="G24" i="99"/>
  <c r="J24" i="99" s="1"/>
  <c r="E24" i="100" s="1"/>
  <c r="G61" i="99"/>
  <c r="J61" i="99" s="1"/>
  <c r="E61" i="100" s="1"/>
  <c r="G176" i="99"/>
  <c r="J176" i="99" s="1"/>
  <c r="E176" i="100" s="1"/>
  <c r="G138" i="99"/>
  <c r="J138" i="99" s="1"/>
  <c r="E138" i="100" s="1"/>
  <c r="G144" i="99"/>
  <c r="J144" i="99" s="1"/>
  <c r="E144" i="100" s="1"/>
  <c r="G22" i="99"/>
  <c r="J22" i="99" s="1"/>
  <c r="E22" i="100" s="1"/>
  <c r="G25" i="99"/>
  <c r="J25" i="99" s="1"/>
  <c r="E25" i="100" s="1"/>
  <c r="G163" i="99"/>
  <c r="J163" i="99" s="1"/>
  <c r="E163" i="100" s="1"/>
  <c r="G79" i="99"/>
  <c r="J79" i="99" s="1"/>
  <c r="E79" i="100" s="1"/>
  <c r="G100" i="99"/>
  <c r="J100" i="99" s="1"/>
  <c r="E100" i="100" s="1"/>
  <c r="G180" i="99"/>
  <c r="J180" i="99" s="1"/>
  <c r="E180" i="100" s="1"/>
  <c r="G72" i="99"/>
  <c r="J72" i="99" s="1"/>
  <c r="E72" i="100" s="1"/>
  <c r="G185" i="99"/>
  <c r="J185" i="99" s="1"/>
  <c r="E185" i="100" s="1"/>
  <c r="G139" i="99"/>
  <c r="J139" i="99" s="1"/>
  <c r="E139" i="100" s="1"/>
  <c r="G159" i="99"/>
  <c r="J159" i="99" s="1"/>
  <c r="E159" i="100" s="1"/>
  <c r="G146" i="99"/>
  <c r="J146" i="99" s="1"/>
  <c r="E146" i="100" s="1"/>
  <c r="G142" i="99"/>
  <c r="J142" i="99" s="1"/>
  <c r="E142" i="100" s="1"/>
  <c r="G215" i="99"/>
  <c r="J215" i="99" s="1"/>
  <c r="E215" i="100" s="1"/>
  <c r="G158" i="99"/>
  <c r="J158" i="99" s="1"/>
  <c r="E158" i="100" s="1"/>
  <c r="G145" i="99"/>
  <c r="J145" i="99" s="1"/>
  <c r="E145" i="100" s="1"/>
  <c r="G222" i="99"/>
  <c r="J222" i="99" s="1"/>
  <c r="E222" i="100" s="1"/>
  <c r="G220" i="99"/>
  <c r="J220" i="99" s="1"/>
  <c r="E220" i="100" s="1"/>
  <c r="G130" i="99"/>
  <c r="J130" i="99" s="1"/>
  <c r="E130" i="100" s="1"/>
  <c r="G184" i="99"/>
  <c r="J184" i="99" s="1"/>
  <c r="E184" i="100" s="1"/>
  <c r="G65" i="99"/>
  <c r="J65" i="99" s="1"/>
  <c r="E65" i="100" s="1"/>
  <c r="G224" i="99"/>
  <c r="J224" i="99" s="1"/>
  <c r="E224" i="100" s="1"/>
  <c r="G164" i="99"/>
  <c r="J164" i="99" s="1"/>
  <c r="E164" i="100" s="1"/>
  <c r="G167" i="99"/>
  <c r="J167" i="99" s="1"/>
  <c r="E167" i="100" s="1"/>
  <c r="G227" i="99"/>
  <c r="J227" i="99" s="1"/>
  <c r="E227" i="100" s="1"/>
  <c r="G162" i="99"/>
  <c r="J162" i="99" s="1"/>
  <c r="E162" i="100" s="1"/>
  <c r="G67" i="99"/>
  <c r="J67" i="99" s="1"/>
  <c r="E67" i="100" s="1"/>
  <c r="G121" i="99"/>
  <c r="J121" i="99" s="1"/>
  <c r="E121" i="100" s="1"/>
  <c r="G154" i="99"/>
  <c r="J154" i="99" s="1"/>
  <c r="E154" i="100" s="1"/>
  <c r="G120" i="99"/>
  <c r="J120" i="99" s="1"/>
  <c r="E120" i="100" s="1"/>
  <c r="G141" i="99"/>
  <c r="J141" i="99" s="1"/>
  <c r="E141" i="100" s="1"/>
  <c r="G168" i="99"/>
  <c r="J168" i="99" s="1"/>
  <c r="E168" i="100" s="1"/>
  <c r="G69" i="99"/>
  <c r="J69" i="99" s="1"/>
  <c r="E69" i="100" s="1"/>
  <c r="G172" i="99"/>
  <c r="J172" i="99" s="1"/>
  <c r="E172" i="100" s="1"/>
  <c r="G223" i="99"/>
  <c r="J223" i="99" s="1"/>
  <c r="E223" i="100" s="1"/>
  <c r="G225" i="99"/>
  <c r="J225" i="99" s="1"/>
  <c r="E225" i="100" s="1"/>
  <c r="G123" i="99"/>
  <c r="J123" i="99" s="1"/>
  <c r="E123" i="100" s="1"/>
  <c r="G89" i="99"/>
  <c r="J89" i="99" s="1"/>
  <c r="E89" i="100" s="1"/>
  <c r="G118" i="99"/>
  <c r="J118" i="99" s="1"/>
  <c r="E118" i="100" s="1"/>
  <c r="G90" i="99"/>
  <c r="J90" i="99" s="1"/>
  <c r="E90" i="100" s="1"/>
  <c r="G91" i="99"/>
  <c r="J91" i="99" s="1"/>
  <c r="E91" i="100" s="1"/>
  <c r="G214" i="96"/>
  <c r="J214" i="96" s="1"/>
  <c r="G171" i="99"/>
  <c r="J171" i="99" s="1"/>
  <c r="E171" i="100" s="1"/>
  <c r="G252" i="100"/>
  <c r="J252" i="100" s="1"/>
  <c r="G68" i="99"/>
  <c r="J68" i="99" s="1"/>
  <c r="E68" i="100" s="1"/>
  <c r="G64" i="99"/>
  <c r="J64" i="99" s="1"/>
  <c r="E64" i="100" s="1"/>
  <c r="G183" i="99"/>
  <c r="J183" i="99" s="1"/>
  <c r="E183" i="100" s="1"/>
  <c r="G106" i="99"/>
  <c r="J106" i="99" s="1"/>
  <c r="E106" i="100" s="1"/>
  <c r="G66" i="99"/>
  <c r="J66" i="99" s="1"/>
  <c r="E66" i="100" s="1"/>
  <c r="G137" i="99"/>
  <c r="J137" i="99" s="1"/>
  <c r="E137" i="100" s="1"/>
  <c r="G81" i="99"/>
  <c r="J81" i="99" s="1"/>
  <c r="E81" i="100" s="1"/>
  <c r="G179" i="99"/>
  <c r="J179" i="99" s="1"/>
  <c r="E179" i="100" s="1"/>
  <c r="G99" i="99"/>
  <c r="J99" i="99" s="1"/>
  <c r="E99" i="100" s="1"/>
  <c r="G78" i="99"/>
  <c r="J78" i="99" s="1"/>
  <c r="E78" i="100" s="1"/>
  <c r="G192" i="99"/>
  <c r="J192" i="99" s="1"/>
  <c r="E192" i="100" s="1"/>
  <c r="G160" i="99"/>
  <c r="J160" i="99" s="1"/>
  <c r="E160" i="100" s="1"/>
  <c r="G95" i="99"/>
  <c r="J95" i="99" s="1"/>
  <c r="E95" i="100" s="1"/>
  <c r="G140" i="99"/>
  <c r="J140" i="99" s="1"/>
  <c r="E140" i="100" s="1"/>
  <c r="G80" i="99"/>
  <c r="J80" i="99" s="1"/>
  <c r="E80" i="100" s="1"/>
  <c r="G19" i="99"/>
  <c r="J19" i="99" s="1"/>
  <c r="E19" i="100" s="1"/>
  <c r="G21" i="99"/>
  <c r="J21" i="99" s="1"/>
  <c r="E21" i="100" s="1"/>
  <c r="G93" i="99"/>
  <c r="J93" i="99" s="1"/>
  <c r="E93" i="100" s="1"/>
  <c r="G77" i="99"/>
  <c r="J77" i="99" s="1"/>
  <c r="E77" i="100" s="1"/>
  <c r="G74" i="99"/>
  <c r="J74" i="99" s="1"/>
  <c r="E74" i="100" s="1"/>
  <c r="G189" i="79"/>
  <c r="J189" i="79" s="1"/>
  <c r="G189" i="90"/>
  <c r="J189" i="90" s="1"/>
  <c r="G189" i="91"/>
  <c r="J189" i="91" s="1"/>
  <c r="G189" i="93"/>
  <c r="J189" i="93" s="1"/>
  <c r="G189" i="94"/>
  <c r="J189" i="94" s="1"/>
  <c r="G189" i="80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G189" i="88"/>
  <c r="J189" i="88" s="1"/>
  <c r="G189" i="95"/>
  <c r="J189" i="95" s="1"/>
  <c r="E189" i="96" s="1"/>
  <c r="G189" i="96" s="1"/>
  <c r="J189" i="96" s="1"/>
  <c r="G189" i="97" s="1"/>
  <c r="J189" i="97" s="1"/>
  <c r="G189" i="87"/>
  <c r="J189" i="87" s="1"/>
  <c r="G189" i="89"/>
  <c r="J189" i="89" s="1"/>
  <c r="G189" i="74"/>
  <c r="J189" i="74" s="1"/>
  <c r="G189" i="92"/>
  <c r="J189" i="92" s="1"/>
  <c r="G187" i="90"/>
  <c r="J187" i="90" s="1"/>
  <c r="G187" i="79"/>
  <c r="J187" i="79" s="1"/>
  <c r="G187" i="87"/>
  <c r="J187" i="87" s="1"/>
  <c r="G187" i="95"/>
  <c r="J187" i="95" s="1"/>
  <c r="E187" i="96" s="1"/>
  <c r="G187" i="93"/>
  <c r="J187" i="93" s="1"/>
  <c r="G187" i="74"/>
  <c r="J187" i="74" s="1"/>
  <c r="G187" i="92"/>
  <c r="J187" i="92" s="1"/>
  <c r="G187" i="89"/>
  <c r="J187" i="89" s="1"/>
  <c r="G187" i="78"/>
  <c r="J187" i="78" s="1"/>
  <c r="G187" i="94"/>
  <c r="J187" i="94" s="1"/>
  <c r="G187" i="91"/>
  <c r="J187" i="91" s="1"/>
  <c r="G187" i="80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G187" i="88"/>
  <c r="J187" i="88" s="1"/>
  <c r="G187" i="96"/>
  <c r="J187" i="96" s="1"/>
  <c r="G105" i="91"/>
  <c r="J105" i="91" s="1"/>
  <c r="G105" i="74"/>
  <c r="J105" i="74" s="1"/>
  <c r="G105" i="77" s="1"/>
  <c r="J105" i="77" s="1"/>
  <c r="G105" i="92"/>
  <c r="J105" i="92" s="1"/>
  <c r="G105" i="93"/>
  <c r="J105" i="93" s="1"/>
  <c r="G105" i="78"/>
  <c r="J105" i="78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105" i="89"/>
  <c r="J105" i="89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G104" i="97"/>
  <c r="J104" i="97" s="1"/>
  <c r="G191" i="97"/>
  <c r="J191" i="97" s="1"/>
  <c r="G190" i="97"/>
  <c r="J190" i="97" s="1"/>
  <c r="G133" i="95"/>
  <c r="J133" i="95" s="1"/>
  <c r="E133" i="96" s="1"/>
  <c r="G136" i="95"/>
  <c r="J136" i="95" s="1"/>
  <c r="E136" i="96" s="1"/>
  <c r="G132" i="96"/>
  <c r="J132" i="96" s="1"/>
  <c r="G135" i="96"/>
  <c r="J135" i="96" s="1"/>
  <c r="G20" i="106"/>
  <c r="J20" i="106" s="1"/>
  <c r="E108" i="101" l="1"/>
  <c r="G108" i="101" s="1"/>
  <c r="J108" i="101" s="1"/>
  <c r="E110" i="101"/>
  <c r="G110" i="101" s="1"/>
  <c r="J110" i="101" s="1"/>
  <c r="E20" i="101"/>
  <c r="G20" i="101" s="1"/>
  <c r="J20" i="101" s="1"/>
  <c r="E97" i="101"/>
  <c r="G97" i="101" s="1"/>
  <c r="J97" i="101" s="1"/>
  <c r="E111" i="101"/>
  <c r="G111" i="101" s="1"/>
  <c r="J111" i="101" s="1"/>
  <c r="E107" i="101"/>
  <c r="G107" i="101" s="1"/>
  <c r="J107" i="101" s="1"/>
  <c r="E117" i="101"/>
  <c r="G117" i="101" s="1"/>
  <c r="J117" i="101" s="1"/>
  <c r="E116" i="101"/>
  <c r="G116" i="101" s="1"/>
  <c r="J116" i="101" s="1"/>
  <c r="E115" i="101"/>
  <c r="G115" i="101" s="1"/>
  <c r="J115" i="101" s="1"/>
  <c r="E252" i="101"/>
  <c r="G252" i="101" s="1"/>
  <c r="J252" i="101" s="1"/>
  <c r="E252" i="102" s="1"/>
  <c r="E112" i="101"/>
  <c r="G112" i="101" s="1"/>
  <c r="J112" i="101" s="1"/>
  <c r="G214" i="97"/>
  <c r="J214" i="97" s="1"/>
  <c r="G214" i="98" s="1"/>
  <c r="J214" i="98" s="1"/>
  <c r="E214" i="99" s="1"/>
  <c r="G187" i="97"/>
  <c r="J187" i="97" s="1"/>
  <c r="G187" i="98" s="1"/>
  <c r="J187" i="98" s="1"/>
  <c r="E187" i="99" s="1"/>
  <c r="G88" i="98"/>
  <c r="J88" i="98" s="1"/>
  <c r="E88" i="99" s="1"/>
  <c r="G87" i="98"/>
  <c r="J87" i="98" s="1"/>
  <c r="G95" i="100"/>
  <c r="J95" i="100" s="1"/>
  <c r="G185" i="100"/>
  <c r="J185" i="100" s="1"/>
  <c r="G160" i="100"/>
  <c r="J160" i="100" s="1"/>
  <c r="G72" i="100"/>
  <c r="J72" i="100" s="1"/>
  <c r="G77" i="100"/>
  <c r="J77" i="100" s="1"/>
  <c r="G192" i="100"/>
  <c r="J192" i="100" s="1"/>
  <c r="G183" i="100"/>
  <c r="J183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38" i="100"/>
  <c r="J138" i="100" s="1"/>
  <c r="G26" i="100"/>
  <c r="J26" i="100" s="1"/>
  <c r="G91" i="100"/>
  <c r="J91" i="100" s="1"/>
  <c r="G22" i="100"/>
  <c r="J22" i="100" s="1"/>
  <c r="G74" i="100"/>
  <c r="J74" i="100" s="1"/>
  <c r="G167" i="100"/>
  <c r="J167" i="100" s="1"/>
  <c r="G101" i="100"/>
  <c r="J101" i="100" s="1"/>
  <c r="G93" i="100"/>
  <c r="J93" i="100" s="1"/>
  <c r="G78" i="100"/>
  <c r="J78" i="100" s="1"/>
  <c r="G64" i="100"/>
  <c r="J64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66" i="100"/>
  <c r="J66" i="100" s="1"/>
  <c r="G222" i="100"/>
  <c r="J222" i="100" s="1"/>
  <c r="G106" i="100"/>
  <c r="J106" i="100" s="1"/>
  <c r="G21" i="100"/>
  <c r="J21" i="100" s="1"/>
  <c r="G99" i="100"/>
  <c r="J99" i="100" s="1"/>
  <c r="G68" i="100"/>
  <c r="J68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61" i="100"/>
  <c r="J61" i="100" s="1"/>
  <c r="G98" i="100"/>
  <c r="J98" i="100" s="1"/>
  <c r="G69" i="100"/>
  <c r="J69" i="100" s="1"/>
  <c r="G168" i="100"/>
  <c r="J168" i="100" s="1"/>
  <c r="G19" i="100"/>
  <c r="J19" i="100" s="1"/>
  <c r="G179" i="100"/>
  <c r="J179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145" i="100"/>
  <c r="J145" i="100" s="1"/>
  <c r="G80" i="100"/>
  <c r="J80" i="100" s="1"/>
  <c r="G81" i="100"/>
  <c r="J81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E86" i="99"/>
  <c r="G86" i="99" s="1"/>
  <c r="J86" i="99" s="1"/>
  <c r="G92" i="100"/>
  <c r="J92" i="100" s="1"/>
  <c r="G90" i="100"/>
  <c r="J90" i="100" s="1"/>
  <c r="G144" i="100"/>
  <c r="J144" i="100" s="1"/>
  <c r="G140" i="100"/>
  <c r="J140" i="100" s="1"/>
  <c r="G137" i="100"/>
  <c r="J137" i="100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G88" i="99"/>
  <c r="J88" i="99" s="1"/>
  <c r="E88" i="100" s="1"/>
  <c r="E87" i="99"/>
  <c r="G87" i="99" s="1"/>
  <c r="J87" i="99" s="1"/>
  <c r="E87" i="100" s="1"/>
  <c r="J105" i="95"/>
  <c r="E105" i="96" s="1"/>
  <c r="G105" i="96" s="1"/>
  <c r="J105" i="96" s="1"/>
  <c r="J6" i="95"/>
  <c r="E6" i="96" s="1"/>
  <c r="G6" i="96" s="1"/>
  <c r="J6" i="96" s="1"/>
  <c r="G6" i="97" s="1"/>
  <c r="J6" i="97" s="1"/>
  <c r="G189" i="77"/>
  <c r="J189" i="77" s="1"/>
  <c r="G187" i="77"/>
  <c r="J187" i="77" s="1"/>
  <c r="G21" i="106"/>
  <c r="J21" i="106" s="1"/>
  <c r="G62" i="106"/>
  <c r="J62" i="106" s="1"/>
  <c r="G15" i="96"/>
  <c r="J15" i="96" s="1"/>
  <c r="G227" i="100"/>
  <c r="J227" i="100" s="1"/>
  <c r="E227" i="101" s="1"/>
  <c r="G251" i="103"/>
  <c r="J251" i="103" s="1"/>
  <c r="E251" i="104" s="1"/>
  <c r="G251" i="104" s="1"/>
  <c r="J251" i="104" s="1"/>
  <c r="E251" i="105" s="1"/>
  <c r="G251" i="105" s="1"/>
  <c r="J251" i="105" s="1"/>
  <c r="G228" i="98"/>
  <c r="J228" i="98" s="1"/>
  <c r="E228" i="99" s="1"/>
  <c r="G224" i="100"/>
  <c r="J224" i="100" s="1"/>
  <c r="E224" i="101" s="1"/>
  <c r="G225" i="100"/>
  <c r="J225" i="100" s="1"/>
  <c r="E225" i="101" s="1"/>
  <c r="G253" i="97"/>
  <c r="J253" i="97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41" i="99"/>
  <c r="J41" i="99" s="1"/>
  <c r="E41" i="100" s="1"/>
  <c r="G59" i="99"/>
  <c r="J59" i="99" s="1"/>
  <c r="E59" i="100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G53" i="99"/>
  <c r="J53" i="99" s="1"/>
  <c r="E53" i="100" s="1"/>
  <c r="G43" i="99"/>
  <c r="J43" i="99" s="1"/>
  <c r="E43" i="100" s="1"/>
  <c r="G56" i="99"/>
  <c r="J56" i="99" s="1"/>
  <c r="E56" i="100" s="1"/>
  <c r="G8" i="96"/>
  <c r="J8" i="96" s="1"/>
  <c r="G51" i="99"/>
  <c r="J51" i="99" s="1"/>
  <c r="E51" i="100" s="1"/>
  <c r="G54" i="99"/>
  <c r="J54" i="99" s="1"/>
  <c r="E54" i="100" s="1"/>
  <c r="G96" i="99"/>
  <c r="J96" i="99" s="1"/>
  <c r="E96" i="100" s="1"/>
  <c r="G33" i="99"/>
  <c r="J33" i="99" s="1"/>
  <c r="E33" i="100" s="1"/>
  <c r="G38" i="99"/>
  <c r="J38" i="99" s="1"/>
  <c r="E38" i="100" s="1"/>
  <c r="G49" i="99"/>
  <c r="J49" i="99" s="1"/>
  <c r="E49" i="100" s="1"/>
  <c r="G42" i="99"/>
  <c r="J42" i="99" s="1"/>
  <c r="E42" i="100" s="1"/>
  <c r="G58" i="99"/>
  <c r="J58" i="99" s="1"/>
  <c r="E58" i="100" s="1"/>
  <c r="G28" i="99"/>
  <c r="J28" i="99" s="1"/>
  <c r="E28" i="100" s="1"/>
  <c r="G34" i="99"/>
  <c r="J34" i="99" s="1"/>
  <c r="E34" i="100" s="1"/>
  <c r="G44" i="99"/>
  <c r="J44" i="99" s="1"/>
  <c r="E44" i="100" s="1"/>
  <c r="G52" i="99"/>
  <c r="J52" i="99" s="1"/>
  <c r="E52" i="100" s="1"/>
  <c r="G36" i="99"/>
  <c r="J36" i="99" s="1"/>
  <c r="E36" i="100" s="1"/>
  <c r="G55" i="99"/>
  <c r="J55" i="99" s="1"/>
  <c r="E55" i="100" s="1"/>
  <c r="G221" i="99"/>
  <c r="J221" i="99" s="1"/>
  <c r="E221" i="100" s="1"/>
  <c r="G17" i="96"/>
  <c r="J17" i="96" s="1"/>
  <c r="G48" i="99"/>
  <c r="J48" i="99" s="1"/>
  <c r="E48" i="100" s="1"/>
  <c r="G165" i="99"/>
  <c r="J165" i="99" s="1"/>
  <c r="E165" i="100" s="1"/>
  <c r="G161" i="99"/>
  <c r="J161" i="99" s="1"/>
  <c r="E161" i="100" s="1"/>
  <c r="G29" i="99"/>
  <c r="J29" i="99" s="1"/>
  <c r="E29" i="100" s="1"/>
  <c r="G122" i="99"/>
  <c r="J122" i="99" s="1"/>
  <c r="E122" i="100" s="1"/>
  <c r="G47" i="99"/>
  <c r="J47" i="99" s="1"/>
  <c r="E47" i="100" s="1"/>
  <c r="G32" i="99"/>
  <c r="J32" i="99" s="1"/>
  <c r="E32" i="100" s="1"/>
  <c r="G27" i="99"/>
  <c r="J27" i="99" s="1"/>
  <c r="E27" i="100" s="1"/>
  <c r="G50" i="99"/>
  <c r="J50" i="99" s="1"/>
  <c r="E50" i="100" s="1"/>
  <c r="G40" i="99"/>
  <c r="J40" i="99" s="1"/>
  <c r="E40" i="100" s="1"/>
  <c r="G119" i="99"/>
  <c r="J119" i="99" s="1"/>
  <c r="E119" i="100" s="1"/>
  <c r="G189" i="78"/>
  <c r="J189" i="78" s="1"/>
  <c r="G13" i="96"/>
  <c r="J13" i="96" s="1"/>
  <c r="G30" i="99"/>
  <c r="J30" i="99" s="1"/>
  <c r="E30" i="100" s="1"/>
  <c r="G46" i="99"/>
  <c r="J46" i="99" s="1"/>
  <c r="E46" i="100" s="1"/>
  <c r="G37" i="99"/>
  <c r="J37" i="99" s="1"/>
  <c r="E37" i="100" s="1"/>
  <c r="G57" i="99"/>
  <c r="J57" i="99" s="1"/>
  <c r="E57" i="100" s="1"/>
  <c r="G31" i="99"/>
  <c r="J31" i="99" s="1"/>
  <c r="E31" i="100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89" i="98"/>
  <c r="J189" i="98" s="1"/>
  <c r="E189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17" i="102" l="1"/>
  <c r="G117" i="102" s="1"/>
  <c r="J117" i="102" s="1"/>
  <c r="E117" i="103" s="1"/>
  <c r="G117" i="103" s="1"/>
  <c r="J117" i="103" s="1"/>
  <c r="E107" i="102"/>
  <c r="G107" i="102" s="1"/>
  <c r="J107" i="102" s="1"/>
  <c r="E107" i="103" s="1"/>
  <c r="G107" i="103" s="1"/>
  <c r="J107" i="103" s="1"/>
  <c r="E111" i="102"/>
  <c r="G111" i="102" s="1"/>
  <c r="J111" i="102" s="1"/>
  <c r="E111" i="103" s="1"/>
  <c r="G111" i="103" s="1"/>
  <c r="J111" i="103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G97" i="106" s="1"/>
  <c r="J97" i="106" s="1"/>
  <c r="G97" i="107" s="1"/>
  <c r="J97" i="107" s="1"/>
  <c r="E116" i="102"/>
  <c r="G116" i="102" s="1"/>
  <c r="J116" i="102" s="1"/>
  <c r="E116" i="103" s="1"/>
  <c r="G116" i="103" s="1"/>
  <c r="J116" i="103" s="1"/>
  <c r="E112" i="102"/>
  <c r="G112" i="102" s="1"/>
  <c r="J112" i="102" s="1"/>
  <c r="E112" i="103" s="1"/>
  <c r="G112" i="103" s="1"/>
  <c r="J112" i="103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110" i="102"/>
  <c r="G110" i="102" s="1"/>
  <c r="J110" i="102" s="1"/>
  <c r="E110" i="103" s="1"/>
  <c r="G110" i="103" s="1"/>
  <c r="J110" i="103" s="1"/>
  <c r="E115" i="102"/>
  <c r="G115" i="102" s="1"/>
  <c r="J115" i="102" s="1"/>
  <c r="E115" i="103" s="1"/>
  <c r="G115" i="103" s="1"/>
  <c r="J115" i="103" s="1"/>
  <c r="E108" i="102"/>
  <c r="G108" i="102" s="1"/>
  <c r="J108" i="102" s="1"/>
  <c r="E108" i="103" s="1"/>
  <c r="G108" i="103" s="1"/>
  <c r="J108" i="103" s="1"/>
  <c r="E162" i="101"/>
  <c r="G162" i="101" s="1"/>
  <c r="J162" i="101" s="1"/>
  <c r="E222" i="101"/>
  <c r="G222" i="101" s="1"/>
  <c r="J222" i="101" s="1"/>
  <c r="E64" i="101"/>
  <c r="G64" i="101" s="1"/>
  <c r="J64" i="101" s="1"/>
  <c r="E26" i="101"/>
  <c r="G26" i="101" s="1"/>
  <c r="J26" i="101" s="1"/>
  <c r="E192" i="101"/>
  <c r="G192" i="101" s="1"/>
  <c r="J192" i="101" s="1"/>
  <c r="E172" i="101"/>
  <c r="G172" i="101" s="1"/>
  <c r="J172" i="101" s="1"/>
  <c r="E166" i="101"/>
  <c r="G166" i="101" s="1"/>
  <c r="J166" i="101" s="1"/>
  <c r="E80" i="101"/>
  <c r="G80" i="101" s="1"/>
  <c r="J80" i="101" s="1"/>
  <c r="E179" i="101"/>
  <c r="G179" i="101" s="1"/>
  <c r="J179" i="101" s="1"/>
  <c r="E65" i="101"/>
  <c r="G65" i="101" s="1"/>
  <c r="J65" i="101" s="1"/>
  <c r="E66" i="101"/>
  <c r="G66" i="101" s="1"/>
  <c r="J66" i="101" s="1"/>
  <c r="E78" i="101"/>
  <c r="G78" i="101" s="1"/>
  <c r="J78" i="101" s="1"/>
  <c r="E138" i="101"/>
  <c r="G138" i="101" s="1"/>
  <c r="J138" i="101" s="1"/>
  <c r="E77" i="101"/>
  <c r="G77" i="101" s="1"/>
  <c r="J77" i="101" s="1"/>
  <c r="E142" i="101"/>
  <c r="G142" i="101" s="1"/>
  <c r="J142" i="101" s="1"/>
  <c r="E137" i="101"/>
  <c r="G137" i="101" s="1"/>
  <c r="J137" i="101" s="1"/>
  <c r="E145" i="101"/>
  <c r="G145" i="101" s="1"/>
  <c r="J145" i="101" s="1"/>
  <c r="E19" i="101"/>
  <c r="G19" i="101" s="1"/>
  <c r="J19" i="101" s="1"/>
  <c r="E154" i="101"/>
  <c r="G154" i="101" s="1"/>
  <c r="J154" i="101" s="1"/>
  <c r="E143" i="101"/>
  <c r="G143" i="101" s="1"/>
  <c r="J143" i="101" s="1"/>
  <c r="E93" i="101"/>
  <c r="G93" i="101" s="1"/>
  <c r="J93" i="101" s="1"/>
  <c r="E180" i="101"/>
  <c r="G180" i="101" s="1"/>
  <c r="J180" i="101" s="1"/>
  <c r="E72" i="101"/>
  <c r="G72" i="101" s="1"/>
  <c r="J72" i="101" s="1"/>
  <c r="E81" i="101"/>
  <c r="G81" i="101" s="1"/>
  <c r="J81" i="101" s="1"/>
  <c r="E25" i="101"/>
  <c r="G25" i="101" s="1"/>
  <c r="J25" i="101" s="1"/>
  <c r="E140" i="101"/>
  <c r="G140" i="101" s="1"/>
  <c r="J140" i="101" s="1"/>
  <c r="E159" i="101"/>
  <c r="G159" i="101" s="1"/>
  <c r="J159" i="101" s="1"/>
  <c r="E85" i="101"/>
  <c r="G85" i="101" s="1"/>
  <c r="J85" i="101" s="1"/>
  <c r="E168" i="101"/>
  <c r="G168" i="101" s="1"/>
  <c r="J168" i="101" s="1"/>
  <c r="E123" i="101"/>
  <c r="G123" i="101" s="1"/>
  <c r="J123" i="101" s="1"/>
  <c r="E176" i="101"/>
  <c r="G176" i="101" s="1"/>
  <c r="J176" i="101" s="1"/>
  <c r="E101" i="101"/>
  <c r="G101" i="101" s="1"/>
  <c r="J101" i="101" s="1"/>
  <c r="E158" i="101"/>
  <c r="G158" i="101" s="1"/>
  <c r="J158" i="101" s="1"/>
  <c r="E160" i="101"/>
  <c r="G160" i="101" s="1"/>
  <c r="J160" i="101" s="1"/>
  <c r="E144" i="101"/>
  <c r="G144" i="101" s="1"/>
  <c r="J144" i="101" s="1"/>
  <c r="E130" i="101"/>
  <c r="G130" i="101" s="1"/>
  <c r="J130" i="101" s="1"/>
  <c r="E24" i="101"/>
  <c r="G24" i="101" s="1"/>
  <c r="J24" i="101" s="1"/>
  <c r="E69" i="101"/>
  <c r="G69" i="101" s="1"/>
  <c r="J69" i="101" s="1"/>
  <c r="E68" i="101"/>
  <c r="G68" i="101" s="1"/>
  <c r="J68" i="101" s="1"/>
  <c r="E100" i="101"/>
  <c r="G100" i="101" s="1"/>
  <c r="J100" i="101" s="1"/>
  <c r="E167" i="101"/>
  <c r="G167" i="101" s="1"/>
  <c r="J167" i="101" s="1"/>
  <c r="E164" i="101"/>
  <c r="G164" i="101" s="1"/>
  <c r="J164" i="101" s="1"/>
  <c r="E185" i="101"/>
  <c r="G185" i="101" s="1"/>
  <c r="J185" i="101" s="1"/>
  <c r="E121" i="101"/>
  <c r="G121" i="101" s="1"/>
  <c r="J121" i="101" s="1"/>
  <c r="E62" i="101"/>
  <c r="G62" i="101" s="1"/>
  <c r="J62" i="101" s="1"/>
  <c r="E170" i="101"/>
  <c r="G170" i="101" s="1"/>
  <c r="J170" i="101" s="1"/>
  <c r="E90" i="101"/>
  <c r="G90" i="101" s="1"/>
  <c r="J90" i="101" s="1"/>
  <c r="E67" i="101"/>
  <c r="G67" i="101" s="1"/>
  <c r="J67" i="101" s="1"/>
  <c r="E163" i="101"/>
  <c r="G163" i="101" s="1"/>
  <c r="J163" i="101" s="1"/>
  <c r="E98" i="101"/>
  <c r="G98" i="101" s="1"/>
  <c r="J98" i="101" s="1"/>
  <c r="E99" i="101"/>
  <c r="G99" i="101" s="1"/>
  <c r="J99" i="101" s="1"/>
  <c r="E215" i="101"/>
  <c r="G215" i="101" s="1"/>
  <c r="J215" i="101" s="1"/>
  <c r="E74" i="101"/>
  <c r="G74" i="101" s="1"/>
  <c r="J74" i="101" s="1"/>
  <c r="E141" i="101"/>
  <c r="G141" i="101" s="1"/>
  <c r="J141" i="101" s="1"/>
  <c r="E95" i="101"/>
  <c r="G95" i="101" s="1"/>
  <c r="J95" i="101" s="1"/>
  <c r="E139" i="101"/>
  <c r="G139" i="101" s="1"/>
  <c r="J139" i="101" s="1"/>
  <c r="E92" i="101"/>
  <c r="G92" i="101" s="1"/>
  <c r="J92" i="101" s="1"/>
  <c r="E223" i="101"/>
  <c r="G223" i="101" s="1"/>
  <c r="J223" i="101" s="1"/>
  <c r="E146" i="101"/>
  <c r="G146" i="101" s="1"/>
  <c r="J146" i="101" s="1"/>
  <c r="E61" i="101"/>
  <c r="G61" i="101" s="1"/>
  <c r="J61" i="101" s="1"/>
  <c r="E21" i="101"/>
  <c r="G21" i="101" s="1"/>
  <c r="J21" i="101" s="1"/>
  <c r="E120" i="101"/>
  <c r="G120" i="101" s="1"/>
  <c r="J120" i="101" s="1"/>
  <c r="E22" i="101"/>
  <c r="G22" i="101" s="1"/>
  <c r="J22" i="101" s="1"/>
  <c r="E118" i="101"/>
  <c r="G118" i="101" s="1"/>
  <c r="J118" i="101" s="1"/>
  <c r="E23" i="101"/>
  <c r="G23" i="101" s="1"/>
  <c r="J23" i="101" s="1"/>
  <c r="E220" i="101"/>
  <c r="G220" i="101" s="1"/>
  <c r="J220" i="101" s="1"/>
  <c r="E86" i="100"/>
  <c r="G86" i="100" s="1"/>
  <c r="J86" i="100" s="1"/>
  <c r="E86" i="101" s="1"/>
  <c r="G86" i="101" s="1"/>
  <c r="J86" i="101" s="1"/>
  <c r="E86" i="102" s="1"/>
  <c r="E171" i="101"/>
  <c r="G171" i="101" s="1"/>
  <c r="J171" i="101" s="1"/>
  <c r="E184" i="101"/>
  <c r="G184" i="101" s="1"/>
  <c r="J184" i="101" s="1"/>
  <c r="E79" i="101"/>
  <c r="G79" i="101" s="1"/>
  <c r="J79" i="101" s="1"/>
  <c r="E106" i="101"/>
  <c r="G106" i="101" s="1"/>
  <c r="J106" i="101" s="1"/>
  <c r="E89" i="101"/>
  <c r="G89" i="101" s="1"/>
  <c r="J89" i="101" s="1"/>
  <c r="E91" i="101"/>
  <c r="G91" i="101" s="1"/>
  <c r="J91" i="101" s="1"/>
  <c r="E183" i="101"/>
  <c r="G183" i="101" s="1"/>
  <c r="J183" i="101" s="1"/>
  <c r="G105" i="97"/>
  <c r="J105" i="97" s="1"/>
  <c r="G105" i="98" s="1"/>
  <c r="J105" i="98" s="1"/>
  <c r="E105" i="99" s="1"/>
  <c r="G105" i="99" s="1"/>
  <c r="J105" i="99" s="1"/>
  <c r="E105" i="100" s="1"/>
  <c r="G16" i="97"/>
  <c r="J16" i="97" s="1"/>
  <c r="G16" i="98" s="1"/>
  <c r="J16" i="98" s="1"/>
  <c r="E16" i="99" s="1"/>
  <c r="G17" i="97"/>
  <c r="J17" i="97" s="1"/>
  <c r="G17" i="98" s="1"/>
  <c r="J17" i="98" s="1"/>
  <c r="E17" i="99" s="1"/>
  <c r="G8" i="97"/>
  <c r="J8" i="97" s="1"/>
  <c r="G8" i="98" s="1"/>
  <c r="J8" i="98" s="1"/>
  <c r="E8" i="99" s="1"/>
  <c r="G7" i="97"/>
  <c r="J7" i="97" s="1"/>
  <c r="G7" i="98" s="1"/>
  <c r="J7" i="98" s="1"/>
  <c r="E7" i="99" s="1"/>
  <c r="G14" i="97"/>
  <c r="J14" i="97" s="1"/>
  <c r="G14" i="98" s="1"/>
  <c r="J14" i="98" s="1"/>
  <c r="E14" i="99" s="1"/>
  <c r="G13" i="97"/>
  <c r="J13" i="97" s="1"/>
  <c r="G13" i="98" s="1"/>
  <c r="J13" i="98" s="1"/>
  <c r="E13" i="99" s="1"/>
  <c r="G88" i="100"/>
  <c r="J88" i="100" s="1"/>
  <c r="G87" i="100"/>
  <c r="J87" i="100" s="1"/>
  <c r="G29" i="100"/>
  <c r="J29" i="100" s="1"/>
  <c r="G52" i="100"/>
  <c r="J52" i="100" s="1"/>
  <c r="G33" i="100"/>
  <c r="J33" i="100" s="1"/>
  <c r="G47" i="100"/>
  <c r="J47" i="100" s="1"/>
  <c r="G119" i="100"/>
  <c r="J119" i="100" s="1"/>
  <c r="G161" i="100"/>
  <c r="J161" i="100" s="1"/>
  <c r="G44" i="100"/>
  <c r="J44" i="100" s="1"/>
  <c r="G96" i="100"/>
  <c r="J96" i="100" s="1"/>
  <c r="G59" i="100"/>
  <c r="J59" i="100" s="1"/>
  <c r="G30" i="100"/>
  <c r="J30" i="100" s="1"/>
  <c r="G43" i="100"/>
  <c r="J43" i="100" s="1"/>
  <c r="G38" i="100"/>
  <c r="J38" i="100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G36" i="100"/>
  <c r="J36" i="100" s="1"/>
  <c r="G57" i="100"/>
  <c r="J57" i="100" s="1"/>
  <c r="G50" i="100"/>
  <c r="J50" i="100" s="1"/>
  <c r="G48" i="100"/>
  <c r="J48" i="100" s="1"/>
  <c r="G28" i="100"/>
  <c r="J28" i="100" s="1"/>
  <c r="G51" i="100"/>
  <c r="J51" i="100" s="1"/>
  <c r="G49" i="100"/>
  <c r="J49" i="100" s="1"/>
  <c r="G53" i="100"/>
  <c r="J53" i="100" s="1"/>
  <c r="G37" i="100"/>
  <c r="J37" i="100" s="1"/>
  <c r="G27" i="100"/>
  <c r="J27" i="100" s="1"/>
  <c r="G58" i="100"/>
  <c r="J58" i="100" s="1"/>
  <c r="G55" i="100"/>
  <c r="J55" i="100" s="1"/>
  <c r="G122" i="100"/>
  <c r="J122" i="100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225" i="101"/>
  <c r="J225" i="101" s="1"/>
  <c r="E225" i="102" s="1"/>
  <c r="G224" i="101"/>
  <c r="J224" i="101" s="1"/>
  <c r="E224" i="102" s="1"/>
  <c r="G224" i="102" s="1"/>
  <c r="J224" i="102" s="1"/>
  <c r="E224" i="103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225" i="102"/>
  <c r="J225" i="102" s="1"/>
  <c r="E225" i="103" s="1"/>
  <c r="G228" i="99"/>
  <c r="J228" i="99" s="1"/>
  <c r="E228" i="100" s="1"/>
  <c r="G252" i="102"/>
  <c r="J252" i="102" s="1"/>
  <c r="E252" i="103" s="1"/>
  <c r="G227" i="101"/>
  <c r="J227" i="101" s="1"/>
  <c r="E227" i="102" s="1"/>
  <c r="G253" i="98"/>
  <c r="J253" i="98" s="1"/>
  <c r="E253" i="99" s="1"/>
  <c r="G188" i="94"/>
  <c r="J188" i="94" s="1"/>
  <c r="G188" i="79"/>
  <c r="J188" i="79" s="1"/>
  <c r="G188" i="87"/>
  <c r="J188" i="87" s="1"/>
  <c r="G188" i="93"/>
  <c r="J188" i="93" s="1"/>
  <c r="G188" i="95"/>
  <c r="J188" i="95" s="1"/>
  <c r="E188" i="96" s="1"/>
  <c r="G188" i="96" s="1"/>
  <c r="J188" i="96" s="1"/>
  <c r="G188" i="89"/>
  <c r="J188" i="89" s="1"/>
  <c r="G188" i="91"/>
  <c r="J188" i="91" s="1"/>
  <c r="G188" i="74"/>
  <c r="J188" i="74" s="1"/>
  <c r="G188" i="80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G188" i="88"/>
  <c r="J188" i="88" s="1"/>
  <c r="G188" i="78"/>
  <c r="J188" i="78" s="1"/>
  <c r="G188" i="90"/>
  <c r="J188" i="90" s="1"/>
  <c r="G188" i="92"/>
  <c r="J188" i="92" s="1"/>
  <c r="G174" i="97"/>
  <c r="J174" i="97" s="1"/>
  <c r="G173" i="97"/>
  <c r="J173" i="97" s="1"/>
  <c r="G207" i="78"/>
  <c r="J207" i="78" s="1"/>
  <c r="G207" i="92"/>
  <c r="J207" i="92" s="1"/>
  <c r="G207" i="94"/>
  <c r="J207" i="94" s="1"/>
  <c r="G207" i="93"/>
  <c r="J207" i="93" s="1"/>
  <c r="G207" i="74"/>
  <c r="J207" i="74" s="1"/>
  <c r="G207" i="77" s="1"/>
  <c r="J207" i="77" s="1"/>
  <c r="G207" i="79"/>
  <c r="J207" i="79" s="1"/>
  <c r="G207" i="90"/>
  <c r="J207" i="90" s="1"/>
  <c r="G207" i="87"/>
  <c r="J207" i="87" s="1"/>
  <c r="G207" i="80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9"/>
  <c r="J207" i="89" s="1"/>
  <c r="G207" i="95"/>
  <c r="G207" i="88"/>
  <c r="J207" i="88" s="1"/>
  <c r="G207" i="91"/>
  <c r="J207" i="91" s="1"/>
  <c r="G102" i="97"/>
  <c r="J102" i="97" s="1"/>
  <c r="G18" i="96"/>
  <c r="J18" i="96" s="1"/>
  <c r="G214" i="99"/>
  <c r="J214" i="99" s="1"/>
  <c r="E214" i="100" s="1"/>
  <c r="G76" i="89"/>
  <c r="J76" i="89" s="1"/>
  <c r="G76" i="74"/>
  <c r="J76" i="74" s="1"/>
  <c r="G76" i="77" s="1"/>
  <c r="J76" i="77" s="1"/>
  <c r="G76" i="92"/>
  <c r="J76" i="92" s="1"/>
  <c r="G76" i="95"/>
  <c r="J76" i="95" s="1"/>
  <c r="E76" i="96" s="1"/>
  <c r="G76" i="93"/>
  <c r="J76" i="93" s="1"/>
  <c r="G82" i="97"/>
  <c r="J82" i="97" s="1"/>
  <c r="G76" i="88"/>
  <c r="J76" i="88" s="1"/>
  <c r="G76" i="91"/>
  <c r="J76" i="91" s="1"/>
  <c r="G76" i="78"/>
  <c r="J76" i="78" s="1"/>
  <c r="G76" i="94"/>
  <c r="J76" i="94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E189" i="100" s="1"/>
  <c r="G186" i="99"/>
  <c r="J186" i="99" s="1"/>
  <c r="E186" i="100" s="1"/>
  <c r="G104" i="99"/>
  <c r="J104" i="99" s="1"/>
  <c r="E104" i="100" s="1"/>
  <c r="G187" i="99"/>
  <c r="J187" i="99" s="1"/>
  <c r="E187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G136" i="97"/>
  <c r="J136" i="97" s="1"/>
  <c r="E184" i="102" l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G184" i="106" s="1"/>
  <c r="J184" i="106" s="1"/>
  <c r="G184" i="107" s="1"/>
  <c r="J184" i="107" s="1"/>
  <c r="E79" i="102"/>
  <c r="G79" i="102" s="1"/>
  <c r="J79" i="102" s="1"/>
  <c r="E79" i="103" s="1"/>
  <c r="G79" i="103" s="1"/>
  <c r="J79" i="103" s="1"/>
  <c r="E79" i="104" s="1"/>
  <c r="G79" i="104" s="1"/>
  <c r="J79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G120" i="106" s="1"/>
  <c r="J120" i="106" s="1"/>
  <c r="G120" i="107" s="1"/>
  <c r="J120" i="107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G141" i="106" s="1"/>
  <c r="J141" i="106" s="1"/>
  <c r="G141" i="107" s="1"/>
  <c r="J141" i="107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G170" i="106" s="1"/>
  <c r="J170" i="106" s="1"/>
  <c r="G170" i="107" s="1"/>
  <c r="J170" i="107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G69" i="106" s="1"/>
  <c r="J69" i="106" s="1"/>
  <c r="G69" i="107" s="1"/>
  <c r="J69" i="107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G123" i="106" s="1"/>
  <c r="J123" i="106" s="1"/>
  <c r="G123" i="107" s="1"/>
  <c r="J123" i="107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G180" i="106" s="1"/>
  <c r="J180" i="106" s="1"/>
  <c r="G180" i="107" s="1"/>
  <c r="J180" i="107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G77" i="106" s="1"/>
  <c r="J77" i="106" s="1"/>
  <c r="G77" i="107" s="1"/>
  <c r="J77" i="107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G172" i="106" s="1"/>
  <c r="J172" i="106" s="1"/>
  <c r="G172" i="107" s="1"/>
  <c r="J172" i="107" s="1"/>
  <c r="E110" i="104"/>
  <c r="G110" i="104" s="1"/>
  <c r="J110" i="104" s="1"/>
  <c r="E110" i="105" s="1"/>
  <c r="G110" i="105" s="1"/>
  <c r="J110" i="105" s="1"/>
  <c r="G110" i="106" s="1"/>
  <c r="J110" i="106" s="1"/>
  <c r="G110" i="107" s="1"/>
  <c r="J110" i="107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G74" i="106" s="1"/>
  <c r="J74" i="106" s="1"/>
  <c r="G74" i="107" s="1"/>
  <c r="J74" i="107" s="1"/>
  <c r="E24" i="102"/>
  <c r="G24" i="102" s="1"/>
  <c r="J24" i="102" s="1"/>
  <c r="E24" i="103" s="1"/>
  <c r="G24" i="103" s="1"/>
  <c r="J24" i="103" s="1"/>
  <c r="E24" i="104" s="1"/>
  <c r="G24" i="104" s="1"/>
  <c r="J24" i="104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G93" i="106" s="1"/>
  <c r="J93" i="106" s="1"/>
  <c r="G93" i="107" s="1"/>
  <c r="J93" i="107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G138" i="106" s="1"/>
  <c r="J138" i="106" s="1"/>
  <c r="G138" i="107" s="1"/>
  <c r="J138" i="107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G192" i="106" s="1"/>
  <c r="J192" i="106" s="1"/>
  <c r="G192" i="107" s="1"/>
  <c r="J192" i="107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171" i="106" s="1"/>
  <c r="J171" i="106" s="1"/>
  <c r="G171" i="107" s="1"/>
  <c r="J171" i="107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G61" i="106" s="1"/>
  <c r="J61" i="106" s="1"/>
  <c r="G61" i="107" s="1"/>
  <c r="J61" i="107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G215" i="106" s="1"/>
  <c r="J215" i="106" s="1"/>
  <c r="G215" i="107" s="1"/>
  <c r="J215" i="107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G121" i="106" s="1"/>
  <c r="J121" i="106" s="1"/>
  <c r="G121" i="107" s="1"/>
  <c r="J121" i="107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G130" i="106" s="1"/>
  <c r="J130" i="106" s="1"/>
  <c r="G130" i="107" s="1"/>
  <c r="J130" i="107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G85" i="106" s="1"/>
  <c r="J85" i="106" s="1"/>
  <c r="G85" i="107" s="1"/>
  <c r="J85" i="107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G143" i="106" s="1"/>
  <c r="J143" i="106" s="1"/>
  <c r="G143" i="107" s="1"/>
  <c r="J143" i="107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G78" i="106" s="1"/>
  <c r="J78" i="106" s="1"/>
  <c r="G78" i="107" s="1"/>
  <c r="J78" i="107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G26" i="106" s="1"/>
  <c r="J26" i="106" s="1"/>
  <c r="G26" i="107" s="1"/>
  <c r="J26" i="107" s="1"/>
  <c r="E112" i="104"/>
  <c r="G112" i="104" s="1"/>
  <c r="J112" i="104" s="1"/>
  <c r="E112" i="105" s="1"/>
  <c r="G112" i="105" s="1"/>
  <c r="J112" i="105" s="1"/>
  <c r="G112" i="106" s="1"/>
  <c r="J112" i="106" s="1"/>
  <c r="G112" i="107" s="1"/>
  <c r="J112" i="107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G146" i="106" s="1"/>
  <c r="J146" i="106" s="1"/>
  <c r="G146" i="107" s="1"/>
  <c r="J146" i="107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G99" i="106" s="1"/>
  <c r="J99" i="106" s="1"/>
  <c r="G99" i="107" s="1"/>
  <c r="J99" i="107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G185" i="106" s="1"/>
  <c r="J185" i="106" s="1"/>
  <c r="G185" i="107" s="1"/>
  <c r="J185" i="107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G144" i="106" s="1"/>
  <c r="J144" i="106" s="1"/>
  <c r="G144" i="107" s="1"/>
  <c r="J144" i="107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G159" i="106" s="1"/>
  <c r="J159" i="106" s="1"/>
  <c r="G159" i="107" s="1"/>
  <c r="J159" i="107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G154" i="106" s="1"/>
  <c r="J154" i="106" s="1"/>
  <c r="G154" i="107" s="1"/>
  <c r="J154" i="107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G66" i="106" s="1"/>
  <c r="J66" i="106" s="1"/>
  <c r="G66" i="107" s="1"/>
  <c r="J66" i="107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G64" i="106" s="1"/>
  <c r="J64" i="106" s="1"/>
  <c r="G64" i="107" s="1"/>
  <c r="J64" i="107" s="1"/>
  <c r="E116" i="104"/>
  <c r="G116" i="104" s="1"/>
  <c r="J116" i="104" s="1"/>
  <c r="E116" i="105" s="1"/>
  <c r="G116" i="105" s="1"/>
  <c r="J116" i="105" s="1"/>
  <c r="G116" i="106" s="1"/>
  <c r="J116" i="106" s="1"/>
  <c r="G116" i="107" s="1"/>
  <c r="J116" i="107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G168" i="106" s="1"/>
  <c r="J168" i="106" s="1"/>
  <c r="G168" i="107" s="1"/>
  <c r="J168" i="107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G183" i="106" s="1"/>
  <c r="J183" i="106" s="1"/>
  <c r="G183" i="107" s="1"/>
  <c r="J183" i="107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G220" i="106" s="1"/>
  <c r="J220" i="106" s="1"/>
  <c r="G220" i="107" s="1"/>
  <c r="J220" i="107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G223" i="106" s="1"/>
  <c r="J223" i="106" s="1"/>
  <c r="G223" i="107" s="1"/>
  <c r="J223" i="107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G98" i="106" s="1"/>
  <c r="J98" i="106" s="1"/>
  <c r="G98" i="107" s="1"/>
  <c r="J98" i="107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G164" i="106" s="1"/>
  <c r="J164" i="106" s="1"/>
  <c r="G164" i="107" s="1"/>
  <c r="J164" i="107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G160" i="106" s="1"/>
  <c r="J160" i="106" s="1"/>
  <c r="G160" i="107" s="1"/>
  <c r="J160" i="107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G140" i="106" s="1"/>
  <c r="J140" i="106" s="1"/>
  <c r="G140" i="107" s="1"/>
  <c r="J140" i="107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G19" i="106" s="1"/>
  <c r="J19" i="106" s="1"/>
  <c r="G19" i="107" s="1"/>
  <c r="J19" i="107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G65" i="106" s="1"/>
  <c r="J65" i="106" s="1"/>
  <c r="G65" i="107" s="1"/>
  <c r="J65" i="107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G222" i="106" s="1"/>
  <c r="J222" i="106" s="1"/>
  <c r="G222" i="107" s="1"/>
  <c r="J222" i="107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G23" i="106" s="1"/>
  <c r="J23" i="106" s="1"/>
  <c r="G23" i="107" s="1"/>
  <c r="J23" i="107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163" i="106" s="1"/>
  <c r="J163" i="106" s="1"/>
  <c r="G163" i="107" s="1"/>
  <c r="J163" i="107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G158" i="106" s="1"/>
  <c r="J158" i="106" s="1"/>
  <c r="G158" i="107" s="1"/>
  <c r="J158" i="107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G145" i="106" s="1"/>
  <c r="J145" i="106" s="1"/>
  <c r="G145" i="107" s="1"/>
  <c r="J145" i="107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G179" i="106" s="1"/>
  <c r="J179" i="106" s="1"/>
  <c r="G179" i="107" s="1"/>
  <c r="J179" i="107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G162" i="106" s="1"/>
  <c r="J162" i="106" s="1"/>
  <c r="G162" i="107" s="1"/>
  <c r="J162" i="107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G89" i="106" s="1"/>
  <c r="J89" i="106" s="1"/>
  <c r="G89" i="107" s="1"/>
  <c r="J89" i="107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G118" i="106" s="1"/>
  <c r="J118" i="106" s="1"/>
  <c r="G118" i="107" s="1"/>
  <c r="J118" i="107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G139" i="106" s="1"/>
  <c r="J139" i="106" s="1"/>
  <c r="G139" i="107" s="1"/>
  <c r="J139" i="107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G67" i="106" s="1"/>
  <c r="J67" i="106" s="1"/>
  <c r="G67" i="107" s="1"/>
  <c r="J67" i="107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G100" i="106" s="1"/>
  <c r="J100" i="106" s="1"/>
  <c r="G100" i="107" s="1"/>
  <c r="J100" i="107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G101" i="106" s="1"/>
  <c r="J101" i="106" s="1"/>
  <c r="G101" i="107" s="1"/>
  <c r="J101" i="107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G81" i="106" s="1"/>
  <c r="J81" i="106" s="1"/>
  <c r="G81" i="107" s="1"/>
  <c r="J81" i="107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G137" i="106" s="1"/>
  <c r="J137" i="106" s="1"/>
  <c r="G137" i="107" s="1"/>
  <c r="J137" i="107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G80" i="106" s="1"/>
  <c r="J80" i="106" s="1"/>
  <c r="G80" i="107" s="1"/>
  <c r="J80" i="107" s="1"/>
  <c r="E108" i="104"/>
  <c r="G108" i="104" s="1"/>
  <c r="J108" i="104" s="1"/>
  <c r="E108" i="105" s="1"/>
  <c r="G108" i="105" s="1"/>
  <c r="J108" i="105" s="1"/>
  <c r="G108" i="106" s="1"/>
  <c r="J108" i="106" s="1"/>
  <c r="G108" i="107" s="1"/>
  <c r="J108" i="107" s="1"/>
  <c r="E107" i="104"/>
  <c r="G107" i="104" s="1"/>
  <c r="J107" i="104" s="1"/>
  <c r="E107" i="105" s="1"/>
  <c r="G107" i="105" s="1"/>
  <c r="J107" i="105" s="1"/>
  <c r="G107" i="106" s="1"/>
  <c r="J107" i="106" s="1"/>
  <c r="G107" i="107" s="1"/>
  <c r="J107" i="107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G91" i="106" s="1"/>
  <c r="J91" i="106" s="1"/>
  <c r="G91" i="107" s="1"/>
  <c r="J91" i="107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G92" i="106" s="1"/>
  <c r="J92" i="106" s="1"/>
  <c r="G92" i="107" s="1"/>
  <c r="J92" i="107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G167" i="106" s="1"/>
  <c r="J167" i="106" s="1"/>
  <c r="G167" i="107" s="1"/>
  <c r="J167" i="107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G25" i="106" s="1"/>
  <c r="J25" i="106" s="1"/>
  <c r="G25" i="107" s="1"/>
  <c r="J25" i="107" s="1"/>
  <c r="E111" i="104"/>
  <c r="G111" i="104" s="1"/>
  <c r="J111" i="104" s="1"/>
  <c r="E111" i="105" s="1"/>
  <c r="G111" i="105" s="1"/>
  <c r="J111" i="105" s="1"/>
  <c r="G111" i="106" s="1"/>
  <c r="J111" i="106" s="1"/>
  <c r="G111" i="107" s="1"/>
  <c r="J111" i="107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G106" i="106" s="1"/>
  <c r="J106" i="106" s="1"/>
  <c r="G106" i="107" s="1"/>
  <c r="J106" i="107" s="1"/>
  <c r="E22" i="102"/>
  <c r="G22" i="102" s="1"/>
  <c r="J22" i="102" s="1"/>
  <c r="E22" i="103" s="1"/>
  <c r="G22" i="103" s="1"/>
  <c r="J22" i="103" s="1"/>
  <c r="E22" i="104" s="1"/>
  <c r="G22" i="104" s="1"/>
  <c r="J22" i="104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G95" i="106" s="1"/>
  <c r="J95" i="106" s="1"/>
  <c r="G95" i="107" s="1"/>
  <c r="J95" i="107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G90" i="106" s="1"/>
  <c r="J90" i="106" s="1"/>
  <c r="G90" i="107" s="1"/>
  <c r="J90" i="107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G68" i="106" s="1"/>
  <c r="J68" i="106" s="1"/>
  <c r="G68" i="107" s="1"/>
  <c r="J68" i="107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G176" i="106" s="1"/>
  <c r="J176" i="106" s="1"/>
  <c r="G176" i="107" s="1"/>
  <c r="J176" i="107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G72" i="106" s="1"/>
  <c r="J72" i="106" s="1"/>
  <c r="G72" i="107" s="1"/>
  <c r="J72" i="107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G142" i="106" s="1"/>
  <c r="J142" i="106" s="1"/>
  <c r="G142" i="107" s="1"/>
  <c r="J142" i="107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G166" i="106" s="1"/>
  <c r="J166" i="106" s="1"/>
  <c r="G166" i="107" s="1"/>
  <c r="J166" i="107" s="1"/>
  <c r="E115" i="104"/>
  <c r="G115" i="104" s="1"/>
  <c r="J115" i="104" s="1"/>
  <c r="E115" i="105" s="1"/>
  <c r="G115" i="105" s="1"/>
  <c r="J115" i="105" s="1"/>
  <c r="G115" i="106" s="1"/>
  <c r="J115" i="106" s="1"/>
  <c r="G115" i="107" s="1"/>
  <c r="J115" i="107" s="1"/>
  <c r="E117" i="104"/>
  <c r="G117" i="104" s="1"/>
  <c r="J117" i="104" s="1"/>
  <c r="E117" i="105" s="1"/>
  <c r="G117" i="105" s="1"/>
  <c r="J117" i="105" s="1"/>
  <c r="G117" i="106" s="1"/>
  <c r="J117" i="106" s="1"/>
  <c r="G117" i="107" s="1"/>
  <c r="J117" i="107" s="1"/>
  <c r="E88" i="101"/>
  <c r="G88" i="101" s="1"/>
  <c r="J88" i="101" s="1"/>
  <c r="E88" i="102" s="1"/>
  <c r="E161" i="101"/>
  <c r="G161" i="101" s="1"/>
  <c r="J161" i="101" s="1"/>
  <c r="E58" i="101"/>
  <c r="G58" i="101" s="1"/>
  <c r="J58" i="101" s="1"/>
  <c r="E50" i="101"/>
  <c r="G50" i="101" s="1"/>
  <c r="J50" i="101" s="1"/>
  <c r="E31" i="101"/>
  <c r="G31" i="101" s="1"/>
  <c r="J31" i="101" s="1"/>
  <c r="E119" i="101"/>
  <c r="G119" i="101" s="1"/>
  <c r="J119" i="101" s="1"/>
  <c r="E28" i="101"/>
  <c r="G28" i="101" s="1"/>
  <c r="J28" i="101" s="1"/>
  <c r="E40" i="101"/>
  <c r="G40" i="101" s="1"/>
  <c r="J40" i="101" s="1"/>
  <c r="E56" i="101"/>
  <c r="G56" i="101" s="1"/>
  <c r="J56" i="101" s="1"/>
  <c r="E27" i="101"/>
  <c r="G27" i="101" s="1"/>
  <c r="J27" i="101" s="1"/>
  <c r="E57" i="101"/>
  <c r="G57" i="101" s="1"/>
  <c r="J57" i="101" s="1"/>
  <c r="E38" i="101"/>
  <c r="G38" i="101" s="1"/>
  <c r="J38" i="101" s="1"/>
  <c r="E47" i="101"/>
  <c r="G47" i="101" s="1"/>
  <c r="J47" i="101" s="1"/>
  <c r="E165" i="101"/>
  <c r="G165" i="101" s="1"/>
  <c r="J165" i="101" s="1"/>
  <c r="E55" i="101"/>
  <c r="G55" i="101" s="1"/>
  <c r="J55" i="101" s="1"/>
  <c r="E42" i="101"/>
  <c r="G42" i="101" s="1"/>
  <c r="J42" i="101" s="1"/>
  <c r="E37" i="101"/>
  <c r="G37" i="101" s="1"/>
  <c r="J37" i="101" s="1"/>
  <c r="E36" i="101"/>
  <c r="G36" i="101" s="1"/>
  <c r="J36" i="101" s="1"/>
  <c r="E43" i="101"/>
  <c r="G43" i="101" s="1"/>
  <c r="J43" i="101" s="1"/>
  <c r="E33" i="101"/>
  <c r="G33" i="101" s="1"/>
  <c r="J33" i="101" s="1"/>
  <c r="E44" i="101"/>
  <c r="G44" i="101" s="1"/>
  <c r="J44" i="101" s="1"/>
  <c r="E221" i="101"/>
  <c r="G221" i="101" s="1"/>
  <c r="J221" i="101" s="1"/>
  <c r="E53" i="101"/>
  <c r="G53" i="101" s="1"/>
  <c r="J53" i="101" s="1"/>
  <c r="E41" i="101"/>
  <c r="G41" i="101" s="1"/>
  <c r="J41" i="101" s="1"/>
  <c r="E30" i="101"/>
  <c r="G30" i="101" s="1"/>
  <c r="J30" i="101" s="1"/>
  <c r="E52" i="101"/>
  <c r="G52" i="101" s="1"/>
  <c r="J52" i="101" s="1"/>
  <c r="E48" i="101"/>
  <c r="G48" i="101" s="1"/>
  <c r="J48" i="101" s="1"/>
  <c r="E32" i="101"/>
  <c r="G32" i="101" s="1"/>
  <c r="J32" i="101" s="1"/>
  <c r="E49" i="101"/>
  <c r="G49" i="101" s="1"/>
  <c r="J49" i="101" s="1"/>
  <c r="E54" i="101"/>
  <c r="G54" i="101" s="1"/>
  <c r="J54" i="101" s="1"/>
  <c r="E59" i="101"/>
  <c r="G59" i="101" s="1"/>
  <c r="J59" i="101" s="1"/>
  <c r="E29" i="101"/>
  <c r="G29" i="101" s="1"/>
  <c r="J29" i="101" s="1"/>
  <c r="E122" i="101"/>
  <c r="G122" i="101" s="1"/>
  <c r="J122" i="101" s="1"/>
  <c r="E46" i="101"/>
  <c r="G46" i="101" s="1"/>
  <c r="J46" i="101" s="1"/>
  <c r="E51" i="101"/>
  <c r="G51" i="101" s="1"/>
  <c r="J51" i="101" s="1"/>
  <c r="E34" i="101"/>
  <c r="G34" i="101" s="1"/>
  <c r="J34" i="101" s="1"/>
  <c r="E96" i="101"/>
  <c r="G96" i="101" s="1"/>
  <c r="J96" i="101" s="1"/>
  <c r="E87" i="101"/>
  <c r="G87" i="101" s="1"/>
  <c r="J87" i="101" s="1"/>
  <c r="G18" i="97"/>
  <c r="J18" i="97" s="1"/>
  <c r="G18" i="98" s="1"/>
  <c r="J18" i="98" s="1"/>
  <c r="E18" i="99" s="1"/>
  <c r="G188" i="97"/>
  <c r="J188" i="97" s="1"/>
  <c r="G188" i="98" s="1"/>
  <c r="J188" i="98" s="1"/>
  <c r="E188" i="99" s="1"/>
  <c r="G188" i="99" s="1"/>
  <c r="J188" i="99" s="1"/>
  <c r="G214" i="100"/>
  <c r="J214" i="100" s="1"/>
  <c r="J207" i="95"/>
  <c r="E207" i="96" s="1"/>
  <c r="G207" i="96" s="1"/>
  <c r="J207" i="96" s="1"/>
  <c r="G188" i="77"/>
  <c r="J188" i="77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28" i="100"/>
  <c r="J228" i="100" s="1"/>
  <c r="E228" i="101" s="1"/>
  <c r="G224" i="103"/>
  <c r="J224" i="103" s="1"/>
  <c r="E224" i="104" s="1"/>
  <c r="G253" i="99"/>
  <c r="J253" i="99" s="1"/>
  <c r="E253" i="100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G7" i="99"/>
  <c r="J7" i="99" s="1"/>
  <c r="E7" i="100" s="1"/>
  <c r="G15" i="99"/>
  <c r="J15" i="99" s="1"/>
  <c r="E15" i="100" s="1"/>
  <c r="G14" i="99"/>
  <c r="J14" i="99" s="1"/>
  <c r="E14" i="100" s="1"/>
  <c r="G16" i="99"/>
  <c r="J16" i="99" s="1"/>
  <c r="E16" i="100" s="1"/>
  <c r="G13" i="99"/>
  <c r="J13" i="99" s="1"/>
  <c r="E13" i="100" s="1"/>
  <c r="G6" i="99"/>
  <c r="J6" i="99" s="1"/>
  <c r="E6" i="100" s="1"/>
  <c r="G8" i="99"/>
  <c r="J8" i="99" s="1"/>
  <c r="E8" i="100" s="1"/>
  <c r="G17" i="99"/>
  <c r="J17" i="99" s="1"/>
  <c r="E17" i="100" s="1"/>
  <c r="G76" i="87"/>
  <c r="J76" i="87" s="1"/>
  <c r="G76" i="96"/>
  <c r="J76" i="96" s="1"/>
  <c r="G76" i="90"/>
  <c r="J76" i="90" s="1"/>
  <c r="G216" i="79"/>
  <c r="J216" i="79" s="1"/>
  <c r="G216" i="80" s="1"/>
  <c r="J216" i="80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E82" i="99" s="1"/>
  <c r="G124" i="77"/>
  <c r="J124" i="77" s="1"/>
  <c r="G5" i="85"/>
  <c r="J5" i="85" s="1"/>
  <c r="E5" i="86" s="1"/>
  <c r="G189" i="100"/>
  <c r="J189" i="100" s="1"/>
  <c r="E189" i="101" s="1"/>
  <c r="G186" i="100"/>
  <c r="J186" i="100" s="1"/>
  <c r="E186" i="101" s="1"/>
  <c r="G105" i="100"/>
  <c r="J105" i="100" s="1"/>
  <c r="E105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52" i="102" l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G52" i="106" s="1"/>
  <c r="J52" i="106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G27" i="106" s="1"/>
  <c r="J27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34" i="106" s="1"/>
  <c r="J34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G54" i="106" s="1"/>
  <c r="J54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G165" i="106" s="1"/>
  <c r="J165" i="106" s="1"/>
  <c r="G165" i="107" s="1"/>
  <c r="J165" i="107" s="1"/>
  <c r="E32" i="102"/>
  <c r="G32" i="102" s="1"/>
  <c r="J32" i="102" s="1"/>
  <c r="E32" i="103" s="1"/>
  <c r="G32" i="103" s="1"/>
  <c r="J32" i="103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G38" i="106" s="1"/>
  <c r="J38" i="106" s="1"/>
  <c r="G38" i="107" s="1"/>
  <c r="J38" i="107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G50" i="106" s="1"/>
  <c r="J50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G33" i="106" s="1"/>
  <c r="J33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G46" i="106" s="1"/>
  <c r="J46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G36" i="106" s="1"/>
  <c r="J36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G161" i="106" s="1"/>
  <c r="J161" i="106" s="1"/>
  <c r="G161" i="107" s="1"/>
  <c r="J161" i="107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G119" i="106" s="1"/>
  <c r="J119" i="106" s="1"/>
  <c r="G119" i="107" s="1"/>
  <c r="J119" i="107" s="1"/>
  <c r="E24" i="105"/>
  <c r="G24" i="105" s="1"/>
  <c r="J24" i="105" s="1"/>
  <c r="G24" i="106" s="1"/>
  <c r="J24" i="106" s="1"/>
  <c r="G24" i="107" s="1"/>
  <c r="J24" i="107" s="1"/>
  <c r="G88" i="102"/>
  <c r="J88" i="102" s="1"/>
  <c r="E88" i="103" s="1"/>
  <c r="E87" i="102"/>
  <c r="G87" i="102" s="1"/>
  <c r="J87" i="102" s="1"/>
  <c r="E87" i="103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G221" i="106" s="1"/>
  <c r="J221" i="106" s="1"/>
  <c r="G221" i="107" s="1"/>
  <c r="J221" i="107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G29" i="106" s="1"/>
  <c r="J29" i="106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G42" i="106" s="1"/>
  <c r="J42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G122" i="106" s="1"/>
  <c r="J122" i="106" s="1"/>
  <c r="G122" i="107" s="1"/>
  <c r="J122" i="107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G37" i="106" s="1"/>
  <c r="J37" i="106" s="1"/>
  <c r="E188" i="100"/>
  <c r="G188" i="100" s="1"/>
  <c r="J188" i="100" s="1"/>
  <c r="E188" i="101" s="1"/>
  <c r="G188" i="101" s="1"/>
  <c r="J188" i="101" s="1"/>
  <c r="E188" i="102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G43" i="106" s="1"/>
  <c r="J43" i="106" s="1"/>
  <c r="E28" i="102"/>
  <c r="G28" i="102" s="1"/>
  <c r="J28" i="102" s="1"/>
  <c r="E28" i="103" s="1"/>
  <c r="G28" i="103" s="1"/>
  <c r="J28" i="103" s="1"/>
  <c r="E22" i="105"/>
  <c r="G22" i="105" s="1"/>
  <c r="J22" i="105" s="1"/>
  <c r="G22" i="106" s="1"/>
  <c r="J22" i="106" s="1"/>
  <c r="G22" i="107" s="1"/>
  <c r="J22" i="107" s="1"/>
  <c r="E53" i="102"/>
  <c r="G53" i="102" s="1"/>
  <c r="J53" i="102" s="1"/>
  <c r="E53" i="103" s="1"/>
  <c r="G53" i="103" s="1"/>
  <c r="J53" i="103" s="1"/>
  <c r="E53" i="104" s="1"/>
  <c r="G53" i="104" s="1"/>
  <c r="J53" i="104" s="1"/>
  <c r="E53" i="105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G48" i="106" s="1"/>
  <c r="J48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G51" i="106" s="1"/>
  <c r="J51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G30" i="106" s="1"/>
  <c r="J30" i="106" s="1"/>
  <c r="E47" i="102"/>
  <c r="G47" i="102" s="1"/>
  <c r="J47" i="102" s="1"/>
  <c r="E47" i="103" s="1"/>
  <c r="G47" i="103" s="1"/>
  <c r="J47" i="103" s="1"/>
  <c r="E47" i="104" s="1"/>
  <c r="G47" i="104" s="1"/>
  <c r="J47" i="104" s="1"/>
  <c r="E47" i="105" s="1"/>
  <c r="E31" i="102"/>
  <c r="G31" i="102" s="1"/>
  <c r="J31" i="102" s="1"/>
  <c r="E31" i="103" s="1"/>
  <c r="G31" i="103" s="1"/>
  <c r="J31" i="103" s="1"/>
  <c r="E31" i="104" s="1"/>
  <c r="G31" i="104" s="1"/>
  <c r="J31" i="104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G49" i="106" s="1"/>
  <c r="J49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G96" i="106" s="1"/>
  <c r="J96" i="106" s="1"/>
  <c r="G96" i="107" s="1"/>
  <c r="J96" i="107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G44" i="106" s="1"/>
  <c r="J44" i="106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79" i="105"/>
  <c r="G79" i="105" s="1"/>
  <c r="J79" i="105" s="1"/>
  <c r="G79" i="106" s="1"/>
  <c r="J79" i="106" s="1"/>
  <c r="G79" i="107" s="1"/>
  <c r="J79" i="107" s="1"/>
  <c r="E214" i="101"/>
  <c r="G214" i="101" s="1"/>
  <c r="J214" i="101" s="1"/>
  <c r="G207" i="97"/>
  <c r="J207" i="97" s="1"/>
  <c r="G207" i="98" s="1"/>
  <c r="J207" i="98" s="1"/>
  <c r="E207" i="99" s="1"/>
  <c r="G207" i="99" s="1"/>
  <c r="J207" i="99" s="1"/>
  <c r="G13" i="100"/>
  <c r="J13" i="100" s="1"/>
  <c r="G16" i="100"/>
  <c r="J16" i="100" s="1"/>
  <c r="G14" i="100"/>
  <c r="J14" i="100" s="1"/>
  <c r="G15" i="100"/>
  <c r="J15" i="100" s="1"/>
  <c r="G7" i="100"/>
  <c r="J7" i="100" s="1"/>
  <c r="G6" i="100"/>
  <c r="J6" i="100" s="1"/>
  <c r="G17" i="100"/>
  <c r="J17" i="100" s="1"/>
  <c r="G8" i="100"/>
  <c r="J8" i="100" s="1"/>
  <c r="E216" i="81"/>
  <c r="G216" i="81" s="1"/>
  <c r="J216" i="81" s="1"/>
  <c r="E216" i="82" s="1"/>
  <c r="G216" i="82" s="1"/>
  <c r="J216" i="82" s="1"/>
  <c r="E216" i="83" s="1"/>
  <c r="E219" i="81"/>
  <c r="G219" i="81" s="1"/>
  <c r="J219" i="81" s="1"/>
  <c r="G32" i="107"/>
  <c r="J32" i="107" s="1"/>
  <c r="G88" i="103"/>
  <c r="J88" i="103" s="1"/>
  <c r="E88" i="104" s="1"/>
  <c r="G87" i="103"/>
  <c r="J87" i="103" s="1"/>
  <c r="E87" i="104" s="1"/>
  <c r="G252" i="103"/>
  <c r="J252" i="103" s="1"/>
  <c r="E252" i="104" s="1"/>
  <c r="G28" i="107"/>
  <c r="J28" i="107" s="1"/>
  <c r="G76" i="106"/>
  <c r="J76" i="106" s="1"/>
  <c r="G76" i="107" s="1"/>
  <c r="J76" i="107" s="1"/>
  <c r="G86" i="103"/>
  <c r="J86" i="103" s="1"/>
  <c r="E86" i="104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18" i="99"/>
  <c r="J18" i="99" s="1"/>
  <c r="E18" i="100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E82" i="100" s="1"/>
  <c r="G131" i="97"/>
  <c r="J131" i="97" s="1"/>
  <c r="G134" i="97"/>
  <c r="J134" i="97" s="1"/>
  <c r="G189" i="101"/>
  <c r="J189" i="101" s="1"/>
  <c r="E189" i="102" s="1"/>
  <c r="G186" i="101"/>
  <c r="J186" i="101" s="1"/>
  <c r="E186" i="102" s="1"/>
  <c r="G105" i="101"/>
  <c r="J105" i="101" s="1"/>
  <c r="E105" i="102" s="1"/>
  <c r="G187" i="101"/>
  <c r="J187" i="101" s="1"/>
  <c r="E187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31" i="105" l="1"/>
  <c r="G31" i="105" s="1"/>
  <c r="J31" i="105" s="1"/>
  <c r="E28" i="104"/>
  <c r="G28" i="104" s="1"/>
  <c r="J28" i="104" s="1"/>
  <c r="E28" i="105" s="1"/>
  <c r="G28" i="105" s="1"/>
  <c r="J28" i="105" s="1"/>
  <c r="G28" i="106" s="1"/>
  <c r="J28" i="106" s="1"/>
  <c r="E32" i="104"/>
  <c r="G32" i="104" s="1"/>
  <c r="J32" i="104" s="1"/>
  <c r="E32" i="105" s="1"/>
  <c r="G32" i="105" s="1"/>
  <c r="J32" i="105" s="1"/>
  <c r="G32" i="106" s="1"/>
  <c r="J32" i="106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G214" i="106" s="1"/>
  <c r="J214" i="106" s="1"/>
  <c r="G214" i="107" s="1"/>
  <c r="J214" i="107" s="1"/>
  <c r="E16" i="101"/>
  <c r="G16" i="101" s="1"/>
  <c r="J16" i="101" s="1"/>
  <c r="E13" i="101"/>
  <c r="G13" i="101" s="1"/>
  <c r="J13" i="101" s="1"/>
  <c r="E8" i="101"/>
  <c r="G8" i="101" s="1"/>
  <c r="J8" i="101" s="1"/>
  <c r="E207" i="100"/>
  <c r="G207" i="100" s="1"/>
  <c r="J207" i="100" s="1"/>
  <c r="E17" i="101"/>
  <c r="G17" i="101" s="1"/>
  <c r="J17" i="101" s="1"/>
  <c r="E6" i="101"/>
  <c r="G6" i="101" s="1"/>
  <c r="J6" i="101" s="1"/>
  <c r="E7" i="101"/>
  <c r="G7" i="101" s="1"/>
  <c r="J7" i="101" s="1"/>
  <c r="E14" i="101"/>
  <c r="G14" i="101" s="1"/>
  <c r="J14" i="101" s="1"/>
  <c r="E15" i="101"/>
  <c r="G15" i="101" s="1"/>
  <c r="J15" i="101" s="1"/>
  <c r="G18" i="100"/>
  <c r="J18" i="100" s="1"/>
  <c r="G174" i="100"/>
  <c r="J174" i="100" s="1"/>
  <c r="E174" i="101" s="1"/>
  <c r="G173" i="100"/>
  <c r="J173" i="100" s="1"/>
  <c r="E173" i="101" s="1"/>
  <c r="G102" i="100"/>
  <c r="J102" i="100" s="1"/>
  <c r="E102" i="101" s="1"/>
  <c r="G103" i="100"/>
  <c r="J103" i="100" s="1"/>
  <c r="E103" i="101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18" i="81"/>
  <c r="G218" i="81" s="1"/>
  <c r="J218" i="81" s="1"/>
  <c r="E201" i="81"/>
  <c r="G201" i="81" s="1"/>
  <c r="J201" i="81" s="1"/>
  <c r="G200" i="81"/>
  <c r="J200" i="81" s="1"/>
  <c r="E200" i="81"/>
  <c r="E199" i="81"/>
  <c r="G199" i="81" s="1"/>
  <c r="J199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52" i="104"/>
  <c r="J252" i="104" s="1"/>
  <c r="E252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88" i="104"/>
  <c r="J88" i="104" s="1"/>
  <c r="E88" i="105" s="1"/>
  <c r="G87" i="104"/>
  <c r="J87" i="104" s="1"/>
  <c r="E87" i="105" s="1"/>
  <c r="G36" i="107"/>
  <c r="J36" i="107" s="1"/>
  <c r="G30" i="107"/>
  <c r="J30" i="107" s="1"/>
  <c r="G86" i="104"/>
  <c r="J86" i="104" s="1"/>
  <c r="E86" i="105" s="1"/>
  <c r="G253" i="100"/>
  <c r="J253" i="100" s="1"/>
  <c r="E253" i="101" s="1"/>
  <c r="G227" i="104"/>
  <c r="J227" i="104" s="1"/>
  <c r="E227" i="105" s="1"/>
  <c r="G224" i="105"/>
  <c r="J224" i="105" s="1"/>
  <c r="G225" i="105"/>
  <c r="J225" i="105" s="1"/>
  <c r="G228" i="102"/>
  <c r="J228" i="102" s="1"/>
  <c r="E228" i="103" s="1"/>
  <c r="G76" i="98"/>
  <c r="J76" i="98" s="1"/>
  <c r="E76" i="99" s="1"/>
  <c r="G5" i="87"/>
  <c r="J5" i="87" s="1"/>
  <c r="G5" i="88" s="1"/>
  <c r="J5" i="88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16" i="83"/>
  <c r="J216" i="83" s="1"/>
  <c r="E216" i="84" s="1"/>
  <c r="G186" i="102"/>
  <c r="J186" i="102" s="1"/>
  <c r="E186" i="103" s="1"/>
  <c r="G189" i="102"/>
  <c r="J189" i="102" s="1"/>
  <c r="E189" i="103" s="1"/>
  <c r="G188" i="102"/>
  <c r="J188" i="102" s="1"/>
  <c r="E188" i="103" s="1"/>
  <c r="G104" i="102"/>
  <c r="J104" i="102" s="1"/>
  <c r="E104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7" i="102" l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G7" i="106" s="1"/>
  <c r="J7" i="106" s="1"/>
  <c r="G7" i="107" s="1"/>
  <c r="J7" i="107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8" i="106" s="1"/>
  <c r="J8" i="106" s="1"/>
  <c r="G8" i="107" s="1"/>
  <c r="J8" i="107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G14" i="106" s="1"/>
  <c r="J14" i="106" s="1"/>
  <c r="G14" i="107" s="1"/>
  <c r="J14" i="107" s="1"/>
  <c r="E207" i="10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E6" i="102"/>
  <c r="G6" i="102" s="1"/>
  <c r="J6" i="102" s="1"/>
  <c r="E6" i="103" s="1"/>
  <c r="G6" i="103" s="1"/>
  <c r="J6" i="103" s="1"/>
  <c r="E6" i="104" s="1"/>
  <c r="G6" i="104" s="1"/>
  <c r="J6" i="104" s="1"/>
  <c r="E18" i="101"/>
  <c r="G18" i="101" s="1"/>
  <c r="J18" i="101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G13" i="106" s="1"/>
  <c r="J13" i="106" s="1"/>
  <c r="G13" i="107" s="1"/>
  <c r="J13" i="107" s="1"/>
  <c r="E15" i="102"/>
  <c r="G15" i="102" s="1"/>
  <c r="J15" i="102" s="1"/>
  <c r="E15" i="103" s="1"/>
  <c r="G15" i="103" s="1"/>
  <c r="J15" i="103" s="1"/>
  <c r="E15" i="104" s="1"/>
  <c r="G15" i="104" s="1"/>
  <c r="J15" i="104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G17" i="106" s="1"/>
  <c r="J17" i="106" s="1"/>
  <c r="G17" i="107" s="1"/>
  <c r="J17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16" i="106" s="1"/>
  <c r="J16" i="106" s="1"/>
  <c r="G16" i="107" s="1"/>
  <c r="J16" i="107" s="1"/>
  <c r="G102" i="101"/>
  <c r="J102" i="101" s="1"/>
  <c r="E102" i="102" s="1"/>
  <c r="G174" i="101"/>
  <c r="J174" i="101" s="1"/>
  <c r="E174" i="102" s="1"/>
  <c r="G173" i="101"/>
  <c r="J173" i="101" s="1"/>
  <c r="E201" i="82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E199" i="82"/>
  <c r="G199" i="82" s="1"/>
  <c r="J199" i="82" s="1"/>
  <c r="E199" i="83" s="1"/>
  <c r="G199" i="83" s="1"/>
  <c r="J199" i="83" s="1"/>
  <c r="E199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G53" i="107"/>
  <c r="J53" i="107" s="1"/>
  <c r="G251" i="106"/>
  <c r="J251" i="106" s="1"/>
  <c r="E251" i="107" s="1"/>
  <c r="G251" i="107" s="1"/>
  <c r="J251" i="107" s="1"/>
  <c r="G47" i="107"/>
  <c r="J47" i="107" s="1"/>
  <c r="G252" i="105"/>
  <c r="J252" i="105" s="1"/>
  <c r="G88" i="105"/>
  <c r="J88" i="105" s="1"/>
  <c r="G87" i="105"/>
  <c r="J87" i="105" s="1"/>
  <c r="G86" i="105"/>
  <c r="J86" i="105" s="1"/>
  <c r="G253" i="101"/>
  <c r="J253" i="101" s="1"/>
  <c r="E253" i="102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E76" i="100" s="1"/>
  <c r="G5" i="89"/>
  <c r="J5" i="89" s="1"/>
  <c r="G5" i="90" s="1"/>
  <c r="J5" i="90" s="1"/>
  <c r="G124" i="80"/>
  <c r="J124" i="80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8" i="102" l="1"/>
  <c r="G18" i="102" s="1"/>
  <c r="J18" i="102" s="1"/>
  <c r="E18" i="103" s="1"/>
  <c r="G18" i="103" s="1"/>
  <c r="J18" i="103" s="1"/>
  <c r="E18" i="104" s="1"/>
  <c r="G18" i="104" s="1"/>
  <c r="J18" i="104" s="1"/>
  <c r="E6" i="105"/>
  <c r="G6" i="105" s="1"/>
  <c r="J6" i="105" s="1"/>
  <c r="G6" i="106" s="1"/>
  <c r="J6" i="106" s="1"/>
  <c r="G6" i="107" s="1"/>
  <c r="J6" i="107" s="1"/>
  <c r="E15" i="105"/>
  <c r="G15" i="105" s="1"/>
  <c r="J15" i="105" s="1"/>
  <c r="G15" i="106" s="1"/>
  <c r="J15" i="106" s="1"/>
  <c r="G15" i="107" s="1"/>
  <c r="J15" i="107" s="1"/>
  <c r="G102" i="102"/>
  <c r="J102" i="102" s="1"/>
  <c r="E102" i="103" s="1"/>
  <c r="E103" i="102"/>
  <c r="G103" i="102" s="1"/>
  <c r="J103" i="102" s="1"/>
  <c r="E103" i="103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76" i="100"/>
  <c r="J76" i="100" s="1"/>
  <c r="E124" i="81"/>
  <c r="G124" i="81" s="1"/>
  <c r="J124" i="81" s="1"/>
  <c r="G18" i="107"/>
  <c r="J18" i="107" s="1"/>
  <c r="G252" i="106"/>
  <c r="J252" i="106" s="1"/>
  <c r="E252" i="107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8" i="105" l="1"/>
  <c r="G18" i="105" s="1"/>
  <c r="J18" i="105" s="1"/>
  <c r="G18" i="106" s="1"/>
  <c r="J18" i="106" s="1"/>
  <c r="E76" i="101"/>
  <c r="G76" i="101" s="1"/>
  <c r="J76" i="101" s="1"/>
  <c r="E76" i="102" s="1"/>
  <c r="G76" i="102" s="1"/>
  <c r="J76" i="102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G252" i="107"/>
  <c r="J252" i="107" s="1"/>
  <c r="G102" i="103"/>
  <c r="J102" i="103" s="1"/>
  <c r="E102" i="104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3" i="103"/>
  <c r="J253" i="103" s="1"/>
  <c r="E253" i="104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3" l="1"/>
  <c r="G76" i="103" s="1"/>
  <c r="J76" i="103" s="1"/>
  <c r="E216" i="86"/>
  <c r="G216" i="86" s="1"/>
  <c r="J216" i="86" s="1"/>
  <c r="E199" i="86"/>
  <c r="G199" i="86" s="1"/>
  <c r="J199" i="86" s="1"/>
  <c r="E201" i="86"/>
  <c r="G201" i="86" s="1"/>
  <c r="J201" i="86" s="1"/>
  <c r="E217" i="86"/>
  <c r="G217" i="86" s="1"/>
  <c r="J217" i="86" s="1"/>
  <c r="E218" i="86"/>
  <c r="G218" i="86" s="1"/>
  <c r="J218" i="86" s="1"/>
  <c r="E200" i="86"/>
  <c r="G200" i="86" s="1"/>
  <c r="J200" i="86" s="1"/>
  <c r="G102" i="104"/>
  <c r="J102" i="104" s="1"/>
  <c r="E102" i="105" s="1"/>
  <c r="G174" i="106"/>
  <c r="J174" i="106" s="1"/>
  <c r="G253" i="104"/>
  <c r="J253" i="104" s="1"/>
  <c r="E253" i="105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E76" i="104" l="1"/>
  <c r="G76" i="104" s="1"/>
  <c r="J76" i="104" s="1"/>
  <c r="E76" i="105" s="1"/>
  <c r="G76" i="105" s="1"/>
  <c r="J76" i="105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24" i="86" l="1"/>
  <c r="G124" i="86" s="1"/>
  <c r="J124" i="86" s="1"/>
  <c r="G102" i="106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E5" i="100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5" i="101" l="1"/>
  <c r="G5" i="101" s="1"/>
  <c r="J5" i="101" s="1"/>
  <c r="E5" i="102" s="1"/>
  <c r="G5" i="102" s="1"/>
  <c r="J5" i="102" s="1"/>
  <c r="E5" i="103" s="1"/>
  <c r="G219" i="97"/>
  <c r="J219" i="97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124" i="94"/>
  <c r="J124" i="94" s="1"/>
  <c r="G218" i="97" l="1"/>
  <c r="J218" i="97" s="1"/>
  <c r="G218" i="98" s="1"/>
  <c r="J218" i="98" s="1"/>
  <c r="E218" i="99" s="1"/>
  <c r="G201" i="97"/>
  <c r="J201" i="97" s="1"/>
  <c r="G201" i="98" s="1"/>
  <c r="J201" i="98" s="1"/>
  <c r="E201" i="99" s="1"/>
  <c r="G216" i="97"/>
  <c r="J216" i="97" s="1"/>
  <c r="G216" i="98" s="1"/>
  <c r="J216" i="98" s="1"/>
  <c r="E216" i="99" s="1"/>
  <c r="G200" i="97"/>
  <c r="J200" i="97" s="1"/>
  <c r="G200" i="98" s="1"/>
  <c r="J200" i="98" s="1"/>
  <c r="E200" i="99" s="1"/>
  <c r="G217" i="97"/>
  <c r="J217" i="97" s="1"/>
  <c r="G217" i="98" s="1"/>
  <c r="J217" i="98" s="1"/>
  <c r="E217" i="99" s="1"/>
  <c r="G199" i="97"/>
  <c r="J199" i="97" s="1"/>
  <c r="G199" i="98" s="1"/>
  <c r="J199" i="98" s="1"/>
  <c r="E199" i="99" s="1"/>
  <c r="G219" i="99"/>
  <c r="J219" i="99" s="1"/>
  <c r="E219" i="100" s="1"/>
  <c r="G5" i="103"/>
  <c r="J5" i="103" s="1"/>
  <c r="E5" i="104" s="1"/>
  <c r="G124" i="95"/>
  <c r="J124" i="95" s="1"/>
  <c r="E124" i="96" s="1"/>
  <c r="G219" i="100" l="1"/>
  <c r="J219" i="100" s="1"/>
  <c r="G217" i="99"/>
  <c r="J217" i="99" s="1"/>
  <c r="E217" i="100" s="1"/>
  <c r="G218" i="99"/>
  <c r="J218" i="99" s="1"/>
  <c r="E218" i="100" s="1"/>
  <c r="G199" i="99"/>
  <c r="J199" i="99" s="1"/>
  <c r="E199" i="100" s="1"/>
  <c r="G200" i="99"/>
  <c r="J200" i="99" s="1"/>
  <c r="E200" i="100" s="1"/>
  <c r="G201" i="99"/>
  <c r="J201" i="99" s="1"/>
  <c r="E201" i="100" s="1"/>
  <c r="G216" i="99"/>
  <c r="J216" i="99" s="1"/>
  <c r="E216" i="100" s="1"/>
  <c r="G124" i="96"/>
  <c r="J124" i="96" s="1"/>
  <c r="G5" i="104"/>
  <c r="J5" i="104" s="1"/>
  <c r="E5" i="105" l="1"/>
  <c r="G5" i="105" s="1"/>
  <c r="J5" i="105" s="1"/>
  <c r="E219" i="101"/>
  <c r="G219" i="101" s="1"/>
  <c r="J219" i="101" s="1"/>
  <c r="G124" i="97"/>
  <c r="J124" i="97" s="1"/>
  <c r="G124" i="98" s="1"/>
  <c r="J124" i="98" s="1"/>
  <c r="E124" i="99" s="1"/>
  <c r="G199" i="100"/>
  <c r="J199" i="100" s="1"/>
  <c r="G218" i="100"/>
  <c r="J218" i="100" s="1"/>
  <c r="G216" i="100"/>
  <c r="J216" i="100" s="1"/>
  <c r="G200" i="100"/>
  <c r="J200" i="100" s="1"/>
  <c r="G217" i="100"/>
  <c r="J217" i="100" s="1"/>
  <c r="G201" i="100"/>
  <c r="J201" i="100" s="1"/>
  <c r="G5" i="106"/>
  <c r="J5" i="106" s="1"/>
  <c r="E219" i="102" l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219" i="106" s="1"/>
  <c r="J219" i="106" s="1"/>
  <c r="G219" i="107" s="1"/>
  <c r="J219" i="107" s="1"/>
  <c r="E199" i="101"/>
  <c r="G199" i="101" s="1"/>
  <c r="J199" i="101" s="1"/>
  <c r="E217" i="101"/>
  <c r="G217" i="101" s="1"/>
  <c r="J217" i="101" s="1"/>
  <c r="E216" i="101"/>
  <c r="G216" i="101" s="1"/>
  <c r="J216" i="101" s="1"/>
  <c r="E218" i="101"/>
  <c r="G218" i="101" s="1"/>
  <c r="J218" i="101" s="1"/>
  <c r="E201" i="101"/>
  <c r="G201" i="101" s="1"/>
  <c r="J201" i="101" s="1"/>
  <c r="E200" i="101"/>
  <c r="G200" i="101" s="1"/>
  <c r="J200" i="101" s="1"/>
  <c r="G5" i="107"/>
  <c r="J5" i="107" s="1"/>
  <c r="G124" i="99"/>
  <c r="J124" i="99" s="1"/>
  <c r="E124" i="100" s="1"/>
  <c r="E201" i="102" l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G201" i="106" s="1"/>
  <c r="J201" i="106" s="1"/>
  <c r="G201" i="107" s="1"/>
  <c r="J201" i="107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G217" i="106" s="1"/>
  <c r="J217" i="106" s="1"/>
  <c r="G217" i="107" s="1"/>
  <c r="J217" i="107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G200" i="106" s="1"/>
  <c r="J200" i="106" s="1"/>
  <c r="G200" i="107" s="1"/>
  <c r="J200" i="107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G218" i="106" s="1"/>
  <c r="J218" i="106" s="1"/>
  <c r="G218" i="107" s="1"/>
  <c r="J218" i="107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G216" i="106" s="1"/>
  <c r="J216" i="106" s="1"/>
  <c r="G216" i="107" s="1"/>
  <c r="J216" i="107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G199" i="106" s="1"/>
  <c r="J199" i="106" s="1"/>
  <c r="G199" i="107" s="1"/>
  <c r="J199" i="107" s="1"/>
  <c r="G124" i="100"/>
  <c r="J124" i="100" s="1"/>
  <c r="G73" i="91"/>
  <c r="J73" i="91" s="1"/>
  <c r="E124" i="101" l="1"/>
  <c r="G124" i="101" s="1"/>
  <c r="J124" i="101" s="1"/>
  <c r="G73" i="92"/>
  <c r="J73" i="92" s="1"/>
  <c r="M255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124" i="106" s="1"/>
  <c r="J124" i="106" s="1"/>
  <c r="G124" i="107" s="1"/>
  <c r="J124" i="107" s="1"/>
  <c r="G73" i="93"/>
  <c r="J73" i="93" s="1"/>
  <c r="M258" i="8"/>
  <c r="F256" i="8"/>
  <c r="F259" i="8" s="1"/>
  <c r="F261" i="8" s="1"/>
  <c r="G73" i="94" l="1"/>
  <c r="J73" i="94" s="1"/>
  <c r="C256" i="8"/>
  <c r="C259" i="8" s="1"/>
  <c r="M260" i="8"/>
  <c r="M263" i="8" s="1"/>
  <c r="G73" i="95" l="1"/>
  <c r="J73" i="95" s="1"/>
  <c r="E73" i="96" s="1"/>
  <c r="G73" i="96" l="1"/>
  <c r="J73" i="96" s="1"/>
  <c r="G73" i="97" l="1"/>
  <c r="J73" i="97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<sst xmlns="http://schemas.openxmlformats.org/spreadsheetml/2006/main" count="37735" uniqueCount="1452">
  <si>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</si>
  <si>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</si>
  <si>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</si>
  <si>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</si>
  <si>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</si>
  <si>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</si>
  <si>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</si>
  <si>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</si>
  <si>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</si>
  <si>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</si>
  <si>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</si>
  <si>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</si>
  <si>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</si>
  <si>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</si>
  <si>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</si>
  <si>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</si>
  <si>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</si>
  <si>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</si>
  <si>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</si>
  <si>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</si>
  <si>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</si>
  <si>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</si>
  <si>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</si>
  <si>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</si>
  <si>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</si>
  <si>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</si>
  <si>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</si>
  <si>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</si>
  <si>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</si>
  <si>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</si>
  <si>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</si>
  <si>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</si>
  <si>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</si>
  <si>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</si>
  <si>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</si>
  <si>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</si>
  <si>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</si>
  <si>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</si>
  <si>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</si>
  <si>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</si>
  <si>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</si>
  <si>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</si>
  <si>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</si>
  <si>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</si>
  <si>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</si>
  <si>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</si>
  <si>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</si>
  <si>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</si>
  <si>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</si>
  <si>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</si>
  <si>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</si>
  <si>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</si>
  <si>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</si>
  <si>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</si>
  <si>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</si>
  <si>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</si>
  <si>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</si>
  <si>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</si>
  <si>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</si>
  <si>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</si>
  <si>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</si>
  <si>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</si>
  <si>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</si>
  <si>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</si>
  <si>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</si>
  <si>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</si>
  <si>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</si>
  <si>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</si>
  <si>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</si>
  <si>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</si>
  <si>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</si>
  <si>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</si>
  <si>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</si>
  <si>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</si>
  <si>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</si>
  <si>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</si>
  <si>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</si>
  <si>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</si>
  <si>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</si>
  <si>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</si>
  <si>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</si>
  <si>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</si>
  <si>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</si>
  <si>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</si>
  <si>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</si>
  <si>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</si>
  <si>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</si>
  <si>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</si>
  <si>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</si>
  <si>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</si>
  <si>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</si>
  <si>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</si>
  <si>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</si>
  <si>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</si>
  <si>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</si>
  <si>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</si>
  <si>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</si>
  <si>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</si>
  <si>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</si>
  <si>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</si>
  <si>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</si>
  <si>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</si>
  <si>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</si>
  <si>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</si>
  <si>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</si>
  <si>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</si>
  <si>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</si>
  <si>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</si>
  <si>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</si>
  <si>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</si>
  <si>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</si>
  <si>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</si>
  <si>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</si>
  <si>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</si>
  <si>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</si>
  <si>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</si>
  <si>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</si>
  <si>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</si>
  <si>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</si>
  <si>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</si>
  <si>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</si>
  <si>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</si>
  <si>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</si>
  <si>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</si>
  <si>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</si>
  <si>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</si>
  <si>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</si>
  <si>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</si>
  <si>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</si>
  <si>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</si>
  <si>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</si>
  <si>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</si>
  <si>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</si>
  <si>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</si>
  <si>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</si>
  <si>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</si>
  <si>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</si>
  <si>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</si>
  <si>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</si>
  <si>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</si>
  <si>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</si>
  <si>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</si>
  <si>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</si>
  <si>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</si>
  <si>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</si>
  <si>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</si>
  <si>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</si>
  <si>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</si>
  <si>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</si>
  <si>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</si>
  <si>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</si>
  <si>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</si>
  <si>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</si>
  <si>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</si>
  <si>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</si>
  <si>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</si>
  <si>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</si>
  <si>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</si>
  <si>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</si>
  <si>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</si>
  <si>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</si>
  <si>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</si>
  <si>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</si>
  <si>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</si>
  <si>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</si>
  <si>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</si>
  <si>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</si>
  <si>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</si>
  <si>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</si>
  <si>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</si>
  <si>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</si>
  <si>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</si>
  <si>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</si>
  <si>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</si>
  <si>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</si>
  <si>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</si>
  <si>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</si>
  <si>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</si>
  <si>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</si>
  <si>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</si>
  <si>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</si>
  <si>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</si>
  <si>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</si>
  <si>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</si>
  <si>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</si>
  <si>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</si>
  <si>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</si>
  <si>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</si>
  <si>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</si>
  <si>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</si>
  <si>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</si>
  <si>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</si>
  <si>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</si>
  <si>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</si>
  <si>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</si>
  <si>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</si>
  <si>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</si>
  <si>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</si>
  <si>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</si>
  <si>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</si>
  <si>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</si>
  <si>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</si>
  <si>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</si>
  <si>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</si>
  <si>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</si>
  <si>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</si>
  <si>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</si>
  <si>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</si>
  <si>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</si>
  <si>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</si>
  <si>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</si>
  <si>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</si>
  <si>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</si>
  <si>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</si>
  <si>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</si>
  <si>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</si>
  <si>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</si>
  <si>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</si>
  <si>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</si>
  <si>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</si>
  <si>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</si>
  <si>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</si>
  <si>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</si>
  <si>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</si>
  <si>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</si>
  <si>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</si>
  <si>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</si>
  <si>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</si>
  <si>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</si>
  <si>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</si>
  <si>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</si>
  <si>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</si>
  <si>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</si>
  <si>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</si>
  <si>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</si>
  <si>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</si>
  <si>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</si>
  <si>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</si>
  <si>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</si>
  <si>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</si>
  <si>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</si>
  <si>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</si>
  <si>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</si>
  <si>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</si>
  <si>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</si>
  <si>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</si>
  <si>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</si>
  <si>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</si>
  <si>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</si>
  <si>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</si>
  <si>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</si>
  <si>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</si>
  <si>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</si>
  <si>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</si>
  <si>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</si>
  <si>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</si>
  <si>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</si>
  <si>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</si>
  <si>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</si>
  <si>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</si>
  <si>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</si>
  <si>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</si>
  <si>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</si>
  <si>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</si>
  <si>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</si>
  <si>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</si>
  <si>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</si>
  <si>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</si>
  <si>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</si>
  <si>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</si>
  <si>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</si>
  <si>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</si>
  <si>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</si>
  <si>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</si>
  <si>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</si>
  <si>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</si>
  <si>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</si>
  <si>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</si>
  <si>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</si>
  <si>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</si>
  <si>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</si>
  <si>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</si>
  <si>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</si>
  <si>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</si>
  <si>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</si>
  <si>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</si>
  <si>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</si>
  <si>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</si>
  <si>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</si>
  <si>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</si>
  <si>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</si>
  <si>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</si>
  <si>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</si>
  <si>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</si>
  <si>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</si>
  <si>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</si>
  <si>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</si>
  <si>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</si>
  <si>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</si>
  <si>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</si>
  <si>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</si>
  <si>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</si>
  <si>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</si>
  <si>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</si>
  <si>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</si>
  <si>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</si>
  <si>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</si>
  <si>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</si>
  <si>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</si>
  <si>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</si>
  <si>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</si>
  <si>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</si>
  <si>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</si>
  <si>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</si>
  <si>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</si>
  <si>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</si>
  <si>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</si>
  <si>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</si>
  <si>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</si>
  <si>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</si>
  <si>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</si>
  <si>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</si>
  <si>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</si>
  <si>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</si>
  <si>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</si>
  <si>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</si>
  <si>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</si>
  <si>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</si>
  <si>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</si>
  <si>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</si>
  <si>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</si>
  <si>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</si>
  <si>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</si>
  <si>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</si>
  <si>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</si>
  <si>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</si>
  <si>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</si>
  <si>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</si>
  <si>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</si>
  <si>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</si>
  <si>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</si>
  <si>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</si>
  <si>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</si>
  <si>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</si>
  <si>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</si>
  <si>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</si>
  <si>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</si>
  <si>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</si>
  <si>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</si>
  <si>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</si>
  <si>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</si>
  <si>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</si>
  <si>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</si>
  <si>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</si>
  <si>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</si>
  <si>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</si>
  <si>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</si>
  <si>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</si>
  <si>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</si>
  <si>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</si>
  <si>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</si>
  <si>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</si>
  <si>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</si>
  <si>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</si>
  <si>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</si>
  <si>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</si>
  <si>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</si>
  <si>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</si>
  <si>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</si>
  <si>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</si>
  <si>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</si>
  <si>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</si>
  <si>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</si>
  <si>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</si>
  <si>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</si>
  <si>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</si>
  <si>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</si>
  <si>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</si>
  <si>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</si>
  <si>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</si>
  <si>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</si>
  <si>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</si>
  <si>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</si>
  <si>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</si>
  <si>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</si>
  <si>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</si>
  <si>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</si>
  <si>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</si>
  <si>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</si>
  <si>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</si>
  <si>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</si>
  <si>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</si>
  <si>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</si>
  <si>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</si>
  <si>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</si>
  <si>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</si>
  <si>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</si>
  <si>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</si>
  <si>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</si>
  <si>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</si>
  <si>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</si>
  <si>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</si>
  <si>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</si>
  <si>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</si>
  <si>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</si>
  <si>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</si>
  <si>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</si>
  <si>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</si>
  <si>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</si>
  <si>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</si>
  <si>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</si>
  <si>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</si>
  <si>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</si>
  <si>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</si>
  <si>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</si>
  <si>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</si>
  <si>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</si>
  <si>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</si>
  <si>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</si>
  <si>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</si>
  <si>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</si>
  <si>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</si>
  <si>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</si>
  <si>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</si>
  <si>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</si>
  <si>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</si>
  <si>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</si>
  <si>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</si>
  <si>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</si>
  <si>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</si>
  <si>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</si>
  <si>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</si>
  <si>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</si>
  <si>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</si>
  <si>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</si>
  <si>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</si>
  <si>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</si>
  <si>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</si>
  <si>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</si>
  <si>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</si>
  <si>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</si>
  <si>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</si>
  <si>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</si>
  <si>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</si>
  <si>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</si>
  <si>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</si>
  <si>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</si>
  <si>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</si>
  <si>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</si>
  <si>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</si>
  <si>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</si>
  <si>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</si>
  <si>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</si>
  <si>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</si>
  <si>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</si>
  <si>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</si>
  <si>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</si>
  <si>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</si>
  <si>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</si>
  <si>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</si>
  <si>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</si>
  <si>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</si>
  <si>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</si>
  <si>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</si>
  <si>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</si>
  <si>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</si>
  <si>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</si>
  <si>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</si>
  <si>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</si>
  <si>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</si>
  <si>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</si>
  <si>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</si>
  <si>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</si>
  <si>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</si>
  <si>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</si>
  <si>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</si>
  <si>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</si>
  <si>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</si>
  <si>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</si>
  <si>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</si>
  <si>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</si>
  <si>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</si>
  <si>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</si>
  <si>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</si>
  <si>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</si>
  <si>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</si>
  <si>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</si>
  <si>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</si>
  <si>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</si>
  <si>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</si>
  <si>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</si>
  <si>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</si>
  <si>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</si>
  <si>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</si>
  <si>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</si>
  <si>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</si>
  <si>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</si>
  <si>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</si>
  <si>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</si>
  <si>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</si>
  <si>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</si>
  <si>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</si>
  <si>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</si>
  <si>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</si>
  <si>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</si>
  <si>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</si>
  <si>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</si>
  <si>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</si>
  <si>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</si>
  <si>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</si>
  <si>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</si>
  <si>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</si>
  <si>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</si>
  <si>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</si>
  <si>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</si>
  <si>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</si>
  <si>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</si>
  <si>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</si>
  <si>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</si>
  <si>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</si>
  <si>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</si>
  <si>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</si>
  <si>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</si>
  <si>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</si>
  <si>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</si>
  <si>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</si>
  <si>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</si>
  <si>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</si>
  <si>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</si>
  <si>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</si>
  <si>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</si>
  <si>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</si>
  <si>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</si>
  <si>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</si>
  <si>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</si>
  <si>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</si>
  <si>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</si>
  <si>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</si>
  <si>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</si>
  <si>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</si>
  <si>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</si>
  <si>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</si>
  <si>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</si>
  <si>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</si>
  <si>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</si>
  <si>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</si>
  <si>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</si>
  <si>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</si>
  <si>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</si>
  <si>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</si>
  <si>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</si>
  <si>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</si>
  <si>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</si>
  <si>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</si>
  <si>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</si>
  <si>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</si>
  <si>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</si>
  <si>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</si>
  <si>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</si>
  <si>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</si>
  <si>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</si>
  <si>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</si>
  <si>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</si>
  <si>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</si>
  <si>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</si>
  <si>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</si>
  <si>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</si>
  <si>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</si>
  <si>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</si>
  <si>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</si>
  <si>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</si>
  <si>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</si>
  <si>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</si>
  <si>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</si>
  <si>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</si>
  <si>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</si>
  <si>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</si>
  <si>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</si>
  <si>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</si>
  <si>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</si>
  <si>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</si>
  <si>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</si>
  <si>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</si>
  <si>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</si>
  <si>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</si>
  <si>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</si>
  <si>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</si>
  <si>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</si>
  <si>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</si>
  <si>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</si>
  <si>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</si>
  <si>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</si>
  <si>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</si>
  <si>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</si>
  <si>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</si>
  <si>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</si>
  <si>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</si>
  <si>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</si>
  <si>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</si>
  <si>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</si>
  <si>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</si>
  <si>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</si>
  <si>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</si>
  <si>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</si>
  <si>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</si>
  <si>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</si>
  <si>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</si>
  <si>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</si>
  <si>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</si>
  <si>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</si>
  <si>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</si>
  <si>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</si>
  <si>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</si>
  <si>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</si>
  <si>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</si>
  <si>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</si>
  <si>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</si>
  <si>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</si>
  <si>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</si>
  <si>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</si>
  <si>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</si>
  <si>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</si>
  <si>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</si>
  <si>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</si>
  <si>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</si>
  <si>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</si>
  <si>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</si>
  <si>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</si>
  <si>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</si>
  <si>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</si>
  <si>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</si>
  <si>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</si>
  <si>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</si>
  <si>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</si>
  <si>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</si>
  <si>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</si>
  <si>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</si>
  <si>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</si>
  <si>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</si>
  <si>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</si>
  <si>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</si>
  <si>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</si>
  <si>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</si>
  <si>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</si>
  <si>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</si>
  <si>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</si>
  <si>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</si>
  <si>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</si>
  <si>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</si>
  <si>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</si>
  <si>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</si>
  <si>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</si>
  <si>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</si>
  <si>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</si>
  <si>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</si>
  <si>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</si>
  <si>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</si>
  <si>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</si>
  <si>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</si>
  <si>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</si>
  <si>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</si>
  <si>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</si>
  <si>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</si>
  <si>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</si>
  <si>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</si>
  <si>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</si>
  <si>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</si>
  <si>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</si>
  <si>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</si>
  <si>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</si>
  <si>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</si>
  <si>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</si>
  <si>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</si>
  <si>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</si>
  <si>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</si>
  <si>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</si>
  <si>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</si>
  <si>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</si>
  <si>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</si>
  <si>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</si>
  <si>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</si>
  <si>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</si>
  <si>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</si>
  <si>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</si>
  <si>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</si>
  <si>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</si>
  <si>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</si>
  <si>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</si>
  <si>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</si>
  <si>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</si>
  <si>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</si>
  <si>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</si>
  <si>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</si>
  <si>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</si>
  <si>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</si>
  <si>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</si>
  <si>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</si>
  <si>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</si>
  <si>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</si>
  <si>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</si>
  <si>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</si>
  <si>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</si>
  <si>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</si>
  <si>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</si>
  <si>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</si>
  <si>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</si>
  <si>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</si>
  <si>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</si>
  <si>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</si>
  <si>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</si>
  <si>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</si>
  <si>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</si>
  <si>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</si>
  <si>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</si>
  <si>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</si>
  <si>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</si>
  <si>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</si>
  <si>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</si>
  <si>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</si>
  <si>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</si>
  <si>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</si>
  <si>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</si>
  <si>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</si>
  <si>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</si>
  <si>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</si>
  <si>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</si>
  <si>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</si>
  <si>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</si>
  <si>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</si>
  <si>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</si>
  <si>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</si>
  <si>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</si>
  <si>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</si>
  <si>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</si>
  <si>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</si>
  <si>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</si>
  <si>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</si>
  <si>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</si>
  <si>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</si>
  <si>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</si>
  <si>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</si>
  <si>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</si>
  <si>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</si>
  <si>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</si>
  <si>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</si>
  <si>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</si>
  <si>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</si>
  <si>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</si>
  <si>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</si>
  <si>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</si>
  <si>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</si>
  <si>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</si>
  <si>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</si>
  <si>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</si>
  <si>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</si>
  <si>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</si>
  <si>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</si>
  <si>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</si>
  <si>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</si>
  <si>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</si>
  <si>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</si>
  <si>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</si>
  <si>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</si>
  <si>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</si>
  <si>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</si>
  <si>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</si>
  <si>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</si>
  <si>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</si>
  <si>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</si>
  <si>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</si>
  <si>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</si>
  <si>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</si>
  <si>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</si>
  <si>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</si>
  <si>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</si>
  <si>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</si>
  <si>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</si>
  <si>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</si>
  <si>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</si>
  <si>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</si>
  <si>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</si>
  <si>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</si>
  <si>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</si>
  <si>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</si>
  <si>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</si>
  <si>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</si>
  <si>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</si>
  <si>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</si>
  <si>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</si>
  <si>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</si>
  <si>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</si>
  <si>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</si>
  <si>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</si>
  <si>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</si>
  <si>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</si>
  <si>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</si>
  <si>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</si>
  <si>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</si>
  <si>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</si>
  <si>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</si>
  <si>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</si>
  <si>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</si>
  <si>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</si>
  <si>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</si>
  <si>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</si>
  <si>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</si>
  <si>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</si>
  <si>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</si>
  <si>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</si>
  <si>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</si>
  <si>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</si>
  <si>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</si>
  <si>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</si>
  <si>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</si>
  <si>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</si>
  <si>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</si>
  <si>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</si>
  <si>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</si>
  <si>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</si>
  <si>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</si>
  <si>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</si>
  <si>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</si>
  <si>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</si>
  <si>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</si>
  <si>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</si>
  <si>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</si>
  <si>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</si>
  <si>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</si>
  <si>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</si>
  <si>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</si>
  <si>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</si>
  <si>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</si>
  <si>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</si>
  <si>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</si>
  <si>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</si>
  <si>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</si>
  <si>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</si>
  <si>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</si>
  <si>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</si>
  <si>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</si>
  <si>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</si>
  <si>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</si>
  <si>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</si>
  <si>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</si>
  <si>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</si>
  <si>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</si>
  <si>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</si>
  <si>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</si>
  <si>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</si>
  <si>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</si>
  <si>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</si>
  <si>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</si>
  <si>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</si>
  <si>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</si>
  <si>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</si>
  <si>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</si>
  <si>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</si>
  <si>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</si>
  <si>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</si>
  <si>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</si>
  <si>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</si>
  <si>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</si>
  <si>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</si>
  <si>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</si>
  <si>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</si>
  <si>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</si>
  <si>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</si>
  <si>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</si>
  <si>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</si>
  <si>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</si>
  <si>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</si>
  <si>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</si>
  <si>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</si>
  <si>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</si>
  <si>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</si>
  <si>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</si>
  <si>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</si>
  <si>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</si>
  <si>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</si>
  <si>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</si>
  <si>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</si>
  <si>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</si>
  <si>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</si>
  <si>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</si>
  <si>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</si>
  <si>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</si>
  <si>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</si>
  <si>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</si>
  <si>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</si>
  <si>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</si>
  <si>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</si>
  <si>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</si>
  <si>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</si>
  <si>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</si>
  <si>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</si>
  <si>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</si>
  <si>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</si>
  <si>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</si>
  <si>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</si>
  <si>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</si>
  <si>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</si>
  <si>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</si>
  <si>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</si>
  <si>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</si>
  <si>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</si>
  <si>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</si>
  <si>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</si>
  <si>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</si>
  <si>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</si>
  <si>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</si>
  <si>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</si>
  <si>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</si>
  <si>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</si>
  <si>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</si>
  <si>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</si>
  <si>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</si>
  <si>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</si>
  <si>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</si>
  <si>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</si>
  <si>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</si>
  <si>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</si>
  <si>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</si>
  <si>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</si>
  <si>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</si>
  <si>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</si>
  <si>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</si>
  <si>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</si>
  <si>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</si>
  <si>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</si>
  <si>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</si>
  <si>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</si>
  <si>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</si>
  <si>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</si>
  <si>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</si>
  <si>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</si>
  <si>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</si>
  <si>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</si>
  <si>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</si>
  <si>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</si>
  <si>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</si>
  <si>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</si>
  <si>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</si>
  <si>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</si>
  <si>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</si>
  <si>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</si>
  <si>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</si>
  <si>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</si>
  <si>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</si>
  <si>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</si>
  <si>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</si>
  <si>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</si>
  <si>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</si>
  <si>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</si>
  <si>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</si>
  <si>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</si>
  <si>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</si>
  <si>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</si>
  <si>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</si>
  <si>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</si>
  <si>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</si>
  <si>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</si>
  <si>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</si>
  <si>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</si>
  <si>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</si>
  <si>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</si>
  <si>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</si>
  <si>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</si>
  <si>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</si>
  <si>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</si>
  <si>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</si>
  <si>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</si>
  <si>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</si>
  <si>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</si>
  <si>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</si>
  <si>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</si>
  <si>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</si>
  <si>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</si>
  <si>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</si>
  <si>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</si>
  <si>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</si>
  <si>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</si>
  <si>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</si>
  <si>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</si>
  <si>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</si>
  <si>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</si>
  <si>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</si>
  <si>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</si>
  <si>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</si>
  <si>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</si>
  <si>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</si>
  <si>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</si>
  <si>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</si>
  <si>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</si>
  <si>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</si>
  <si>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</si>
  <si>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</si>
  <si>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</si>
  <si>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</si>
  <si>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</si>
  <si>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</si>
  <si>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</si>
  <si>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</si>
  <si>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</si>
  <si>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</si>
  <si>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</si>
  <si>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</si>
  <si>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</si>
  <si>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</si>
  <si>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</si>
  <si>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</si>
  <si>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</si>
  <si>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</si>
  <si>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</si>
  <si>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</si>
  <si>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</si>
  <si>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</si>
  <si>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</si>
  <si>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</si>
  <si>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</si>
  <si>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</si>
  <si>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</si>
  <si>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</si>
  <si>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</si>
  <si>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</si>
  <si>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</si>
  <si>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</si>
  <si>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</si>
  <si>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</si>
  <si>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</si>
  <si>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</si>
  <si>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</si>
  <si>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</si>
  <si>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</si>
  <si>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</si>
  <si>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</si>
  <si>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</si>
  <si>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</si>
  <si>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</si>
  <si>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</si>
  <si>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</si>
  <si>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</si>
  <si>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</si>
  <si>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</si>
  <si>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</si>
  <si>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</si>
  <si>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</si>
  <si>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</si>
  <si>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</si>
  <si>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</si>
  <si>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</si>
  <si>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</si>
  <si>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</si>
  <si>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</si>
  <si>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</si>
  <si>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</si>
  <si>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</si>
  <si>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</si>
  <si>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</si>
  <si>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</si>
  <si>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</si>
  <si>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</si>
  <si>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</si>
  <si>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</si>
  <si>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</si>
  <si>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</si>
  <si>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</si>
  <si>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</si>
  <si>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</si>
  <si>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</si>
  <si>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</si>
  <si>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</si>
  <si>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</si>
  <si>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</si>
  <si>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</si>
  <si>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</si>
  <si>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</si>
  <si>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</si>
  <si>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</si>
  <si>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</si>
  <si>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</si>
  <si>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</si>
  <si>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</si>
  <si>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</si>
  <si>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</si>
  <si>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</si>
  <si>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</si>
  <si>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</si>
  <si>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</si>
  <si>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</si>
  <si>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</si>
  <si>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</si>
  <si>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</si>
  <si>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</si>
  <si>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</si>
  <si>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</si>
  <si>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</si>
  <si>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</si>
  <si>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</si>
  <si>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</si>
  <si>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</si>
  <si>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</si>
  <si>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</si>
  <si>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</si>
  <si>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</si>
  <si>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</si>
  <si>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</si>
  <si>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</si>
  <si>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</si>
  <si>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</si>
  <si>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</si>
  <si>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</si>
  <si>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</si>
  <si>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</si>
  <si>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</si>
  <si>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</si>
  <si>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</si>
  <si>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</si>
  <si>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</si>
  <si>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</si>
  <si>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</si>
  <si>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</si>
  <si>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</si>
  <si>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</si>
  <si>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</si>
  <si>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</si>
  <si>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</si>
  <si>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</si>
  <si>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</si>
  <si>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</si>
  <si>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</si>
  <si>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</si>
  <si>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</si>
  <si>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</si>
  <si>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</si>
  <si>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</si>
  <si>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</si>
  <si>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</si>
  <si>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</si>
  <si>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</si>
  <si>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</si>
  <si>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</si>
  <si>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</si>
  <si>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</si>
  <si>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</si>
  <si>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</si>
  <si>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</si>
  <si>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</si>
  <si>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</si>
  <si>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</si>
  <si>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</si>
  <si>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</si>
  <si>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</si>
  <si>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</si>
  <si>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</si>
  <si>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</si>
  <si>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</si>
  <si>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</si>
  <si>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</si>
  <si>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</si>
  <si>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</si>
  <si>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</si>
  <si>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</si>
  <si>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</si>
  <si>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</si>
  <si>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</si>
  <si>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</si>
  <si>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</si>
  <si>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</si>
  <si>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</si>
  <si>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</si>
  <si>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</si>
  <si>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</si>
  <si>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</si>
  <si>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</si>
  <si>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</si>
  <si>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</si>
  <si>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</si>
  <si>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</si>
  <si>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</si>
  <si>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</si>
  <si>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</si>
  <si>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</si>
  <si>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</si>
  <si>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</si>
  <si>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</si>
  <si>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</si>
  <si>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</si>
  <si>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</si>
  <si>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</si>
  <si>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</si>
  <si>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</si>
  <si>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</si>
  <si>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</si>
  <si>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</si>
  <si>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</si>
  <si>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</si>
  <si>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</si>
  <si>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</si>
  <si>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</si>
  <si>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</si>
  <si>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</si>
  <si>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</si>
  <si>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</si>
  <si>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</si>
  <si>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</si>
  <si>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</si>
  <si>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</si>
  <si>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</si>
  <si>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</si>
  <si>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</si>
  <si>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</si>
  <si>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</si>
  <si>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</si>
  <si>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</si>
  <si>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</si>
  <si>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</si>
  <si>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</si>
  <si>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</si>
  <si>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</si>
  <si>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</si>
  <si>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</si>
  <si>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</si>
  <si>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</si>
  <si>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</si>
  <si>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</si>
  <si>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</si>
  <si>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</si>
  <si>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</si>
  <si>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</si>
  <si>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</si>
  <si>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</si>
  <si>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</si>
  <si>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</si>
  <si>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</si>
  <si>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</si>
  <si>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</si>
  <si>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</si>
  <si>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</si>
  <si>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</si>
  <si>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</si>
  <si>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</si>
  <si>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</si>
  <si>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</si>
  <si>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</si>
  <si>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</si>
  <si>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</si>
  <si>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</si>
  <si>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</si>
  <si>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</si>
  <si>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</si>
  <si>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</si>
  <si>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</si>
  <si>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</si>
  <si>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</si>
  <si>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</si>
  <si>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</si>
  <si>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</si>
  <si>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</si>
  <si>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</si>
  <si>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</si>
  <si>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</si>
  <si>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</si>
  <si>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</si>
  <si>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</si>
  <si>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</si>
  <si>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</si>
  <si>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</si>
  <si>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</si>
  <si>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</si>
  <si>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</si>
  <si>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</si>
  <si>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</si>
  <si>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</si>
  <si>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</si>
  <si>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</si>
  <si>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</si>
  <si>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</si>
  <si>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</si>
  <si>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</si>
  <si>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</si>
  <si>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</si>
  <si>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</si>
  <si>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</si>
  <si>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</si>
  <si>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</si>
  <si>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</si>
  <si>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</si>
  <si>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</si>
  <si>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</si>
  <si>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</si>
  <si>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</si>
  <si>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</si>
  <si>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</si>
  <si>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</si>
  <si>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</si>
  <si>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</si>
  <si>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</si>
  <si>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</si>
  <si>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</si>
  <si>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</si>
  <si>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</si>
  <si>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</si>
  <si>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</si>
  <si>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</si>
  <si>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</si>
  <si>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</si>
  <si>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</si>
  <si>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</si>
  <si>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</si>
  <si>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</si>
  <si>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</si>
  <si>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</si>
  <si>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</si>
  <si>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</si>
  <si>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</si>
  <si>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</si>
  <si>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</si>
  <si>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</si>
  <si>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</si>
  <si>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</si>
  <si>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</si>
  <si>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</si>
  <si>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</si>
  <si>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</si>
  <si>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</si>
  <si>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</si>
  <si>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</si>
  <si>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</si>
  <si>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</si>
  <si>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</si>
  <si>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</si>
  <si>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</si>
  <si>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</si>
  <si>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</si>
  <si>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</si>
  <si>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</si>
  <si>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</si>
  <si>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</si>
  <si>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</si>
  <si>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</si>
  <si>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</si>
  <si>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</si>
  <si>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</si>
  <si>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</si>
  <si>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</si>
  <si>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</si>
  <si>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</si>
  <si>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</si>
  <si>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</si>
  <si>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</si>
  <si>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</si>
  <si>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</si>
  <si>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</si>
  <si>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</si>
  <si>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</si>
  <si>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</si>
  <si>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</si>
  <si>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</si>
  <si>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</si>
  <si>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</si>
  <si>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</si>
  <si>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</si>
  <si>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</si>
  <si>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</si>
  <si>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</si>
  <si>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</si>
  <si>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</si>
  <si>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</si>
  <si>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</si>
  <si>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</si>
  <si>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</si>
  <si>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</si>
  <si>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</si>
  <si>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</si>
  <si>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</si>
  <si>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</si>
  <si>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</si>
  <si>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</si>
  <si>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</si>
  <si>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</si>
  <si>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</si>
  <si>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</si>
  <si>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</si>
  <si>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</si>
  <si>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</si>
  <si>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</si>
  <si>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</si>
  <si>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</si>
  <si>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</si>
  <si>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</si>
  <si>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</si>
  <si>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</si>
  <si>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</si>
  <si>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</si>
  <si>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</si>
  <si>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</si>
  <si>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</si>
  <si>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</si>
  <si>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</si>
  <si>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</si>
  <si>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</si>
  <si>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</si>
  <si>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</si>
  <si>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</si>
  <si>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</si>
  <si>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</si>
  <si>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</si>
  <si>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</si>
  <si>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</si>
  <si>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</si>
  <si>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</si>
  <si>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</si>
  <si>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</si>
  <si>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</si>
  <si>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</si>
  <si>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</si>
  <si>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</si>
  <si>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</si>
  <si>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</si>
  <si>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</si>
  <si>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</si>
  <si>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</si>
  <si>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</si>
  <si>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</si>
  <si>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</si>
  <si>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</si>
  <si>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</si>
  <si>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</si>
  <si>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บูธ ปตท.ราชบุรี วันที่ 1-30  กันยายน  2568</t>
  </si>
  <si>
    <t>สรุปยอดขาย บูธ ปตท.ราชบุรี วันที่ 1-30  กันยายน 2568</t>
  </si>
  <si>
    <t>บูธ ปตท.ราชบุรี วันที่ 1-30 กันยายน  2568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</si>
  <si>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</si>
  <si>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</si>
  <si>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</si>
  <si>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</si>
  <si>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</si>
  <si>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แถม</t>
  </si>
  <si>
    <t>ทาร์ตไข่คาราเมล 50 กรัม</t>
  </si>
  <si>
    <t>หมดอายุ</t>
  </si>
  <si>
    <t>ขนมปังไส้กรองแลบลิ้น</t>
  </si>
  <si>
    <t>ขนมปังไส้กรองแลบลิ้น 90 กรัม</t>
  </si>
  <si>
    <t>ระบาย</t>
  </si>
  <si>
    <t>มูสเค้กโอวัลตินครั้นชี่ 90 กรัม</t>
  </si>
  <si>
    <t>ทาร์ตไข่ชาไทย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</si>
  <si>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</si>
  <si>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</si>
  <si>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</si>
  <si>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ถม</t>
  </si>
  <si>
    <t>ค่าลิควิด</t>
  </si>
  <si>
    <t>หมดออายุ</t>
  </si>
  <si>
    <t>1006982</t>
  </si>
  <si>
    <t>คัพเค็กมะพร้าวไส้ครีมเนยสด 4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</si>
</sst>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0" borderId="19" xfId="1" applyFont="1" applyBorder="1" applyAlignment="1">
      <alignment horizontal="center"/>
    </xf>
    <xf numFmtId="43" fontId="2" fillId="0" borderId="0" xfId="0" applyNumberFormat="1" applyFont="1" applyBorder="1"/>
    <xf numFmtId="43" fontId="2" fillId="2" borderId="0" xfId="0" applyNumberFormat="1" applyFont="1" applyFill="1"/>
    <xf numFmtId="0" fontId="8" fillId="0" borderId="1" xfId="0" applyFont="1" applyBorder="1" applyAlignment="1">
      <alignment horizontal="center"/>
    </xf>
    <xf numFmtId="43" fontId="2" fillId="2" borderId="0" xfId="0" applyNumberFormat="1" applyFont="1" applyFill="1" applyBorder="1"/>
    <xf numFmtId="41" fontId="2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M162" sqref="M162"/>
      <selection pane="bottomLeft" activeCell="M162" sqref="M16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5"/>
  <sheetViews>
    <sheetView tabSelected="1" zoomScale="80" zoomScaleNormal="80" workbookViewId="0">
      <pane xSplit="10" ySplit="4" topLeftCell="K237" activePane="bottomRight" state="frozen"/>
      <selection activeCell="M162" sqref="M162"/>
      <selection pane="topRight" activeCell="M162" sqref="M162"/>
      <selection pane="bottomLeft" activeCell="M162" sqref="M162"/>
      <selection pane="bottomRight" activeCell="S249" sqref="S24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2.1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3" t="s">
        <v>1428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91"/>
      <c r="P2" s="67"/>
      <c r="Q2" s="133" t="s">
        <v>1429</v>
      </c>
      <c r="R2" s="133"/>
      <c r="S2" s="133"/>
      <c r="T2" s="133"/>
      <c r="U2" s="133"/>
      <c r="V2" s="133"/>
      <c r="W2" s="133"/>
      <c r="X2" s="133"/>
      <c r="Y2" s="133"/>
      <c r="Z2" s="133"/>
      <c r="AA2" s="93"/>
      <c r="AB2" s="93"/>
    </row>
    <row r="3" spans="1:29" s="5" customFormat="1" ht="24.6" customHeight="1" x14ac:dyDescent="0.55000000000000004">
      <c r="A3" s="139" t="s">
        <v>1</v>
      </c>
      <c r="B3" s="139" t="s">
        <v>1353</v>
      </c>
      <c r="C3" s="139" t="s">
        <v>2</v>
      </c>
      <c r="D3" s="139" t="s">
        <v>1354</v>
      </c>
      <c r="E3" s="139" t="s">
        <v>3</v>
      </c>
      <c r="F3" s="139" t="s">
        <v>4</v>
      </c>
      <c r="G3" s="139" t="s">
        <v>5</v>
      </c>
      <c r="H3" s="76" t="s">
        <v>6</v>
      </c>
      <c r="I3" s="140" t="s">
        <v>272</v>
      </c>
      <c r="J3" s="139" t="s">
        <v>7</v>
      </c>
      <c r="K3" s="176" t="s">
        <v>8</v>
      </c>
      <c r="L3" s="176"/>
      <c r="M3" s="176"/>
      <c r="N3" s="139" t="s">
        <v>9</v>
      </c>
      <c r="O3" s="177" t="s">
        <v>273</v>
      </c>
      <c r="P3" s="179" t="s">
        <v>274</v>
      </c>
      <c r="Q3" s="136" t="s">
        <v>214</v>
      </c>
      <c r="R3" s="136" t="s">
        <v>215</v>
      </c>
      <c r="S3" s="136" t="s">
        <v>10</v>
      </c>
      <c r="T3" s="136" t="s">
        <v>216</v>
      </c>
      <c r="U3" s="136" t="s">
        <v>217</v>
      </c>
      <c r="V3" s="134" t="s">
        <v>218</v>
      </c>
      <c r="W3" s="134" t="s">
        <v>219</v>
      </c>
      <c r="X3" s="134" t="s">
        <v>220</v>
      </c>
      <c r="Y3" s="136" t="s">
        <v>221</v>
      </c>
      <c r="Z3" s="137" t="s">
        <v>222</v>
      </c>
      <c r="AA3" s="172" t="s">
        <v>1360</v>
      </c>
      <c r="AB3" s="173" t="s">
        <v>1361</v>
      </c>
    </row>
    <row r="4" spans="1:29" s="5" customFormat="1" ht="24.6" customHeight="1" x14ac:dyDescent="0.55000000000000004">
      <c r="A4" s="139"/>
      <c r="B4" s="139"/>
      <c r="C4" s="139"/>
      <c r="D4" s="139"/>
      <c r="E4" s="139"/>
      <c r="F4" s="139"/>
      <c r="G4" s="139"/>
      <c r="H4" s="76" t="s">
        <v>11</v>
      </c>
      <c r="I4" s="141"/>
      <c r="J4" s="139"/>
      <c r="K4" s="62" t="s">
        <v>12</v>
      </c>
      <c r="L4" s="42" t="s">
        <v>13</v>
      </c>
      <c r="M4" s="62" t="s">
        <v>14</v>
      </c>
      <c r="N4" s="139"/>
      <c r="O4" s="178"/>
      <c r="P4" s="180"/>
      <c r="Q4" s="136"/>
      <c r="R4" s="136"/>
      <c r="S4" s="136"/>
      <c r="T4" s="136"/>
      <c r="U4" s="136"/>
      <c r="V4" s="135"/>
      <c r="W4" s="135"/>
      <c r="X4" s="135"/>
      <c r="Y4" s="136"/>
      <c r="Z4" s="138"/>
      <c r="AA4" s="172"/>
      <c r="AB4" s="174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ยกมา!E5</f>
        <v>14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54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2150</v>
      </c>
      <c r="N5" s="19"/>
      <c r="O5" s="120">
        <v>18.97</v>
      </c>
      <c r="P5" s="78">
        <f>+K5*O5</f>
        <v>815.70999999999992</v>
      </c>
      <c r="Q5" s="45">
        <v>1</v>
      </c>
      <c r="R5" s="46">
        <f>+'1'!N256</f>
        <v>1210</v>
      </c>
      <c r="S5" s="46">
        <f>+'1'!N261</f>
        <v>0</v>
      </c>
      <c r="T5" s="46">
        <f>+'1'!N259</f>
        <v>0</v>
      </c>
      <c r="U5" s="66">
        <f>+'1'!N257</f>
        <v>15</v>
      </c>
      <c r="V5" s="46">
        <f>+'1'!N260</f>
        <v>0</v>
      </c>
      <c r="W5" s="46">
        <f>+'1'!N258</f>
        <v>290</v>
      </c>
      <c r="X5" s="46">
        <f>+R5-S5-T5-U5-V5-W5</f>
        <v>905</v>
      </c>
      <c r="Y5" s="46">
        <f>+'1'!N263</f>
        <v>905</v>
      </c>
      <c r="Z5" s="47">
        <f>+Y5-X5</f>
        <v>0</v>
      </c>
      <c r="AA5" s="47" t="s">
        <v>1368</v>
      </c>
      <c r="AB5" s="47">
        <f>+W5+Y5</f>
        <v>1195</v>
      </c>
      <c r="AC5" s="128">
        <f>+W5+Y5+Z5</f>
        <v>1195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ยกมา!E6</f>
        <v>13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120</v>
      </c>
      <c r="G6" s="43">
        <f t="shared" si="0"/>
        <v>133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11200</v>
      </c>
      <c r="N6" s="19"/>
      <c r="O6" s="120">
        <v>36.43</v>
      </c>
      <c r="P6" s="78">
        <f t="shared" ref="P6:P70" si="2">+K6*O6</f>
        <v>4080.16</v>
      </c>
      <c r="Q6" s="45">
        <v>2</v>
      </c>
      <c r="R6" s="46">
        <f>+'2'!N256</f>
        <v>2730</v>
      </c>
      <c r="S6" s="46">
        <f>+'2'!N261</f>
        <v>606</v>
      </c>
      <c r="T6" s="46">
        <f>+'2'!N259</f>
        <v>0</v>
      </c>
      <c r="U6" s="66">
        <f>+'2'!N257</f>
        <v>15</v>
      </c>
      <c r="V6" s="46">
        <f>+'2'!N260</f>
        <v>0</v>
      </c>
      <c r="W6" s="46">
        <f>+'2'!N258</f>
        <v>339</v>
      </c>
      <c r="X6" s="46">
        <f>+R6-S6-T6-U6-V6-W6</f>
        <v>1770</v>
      </c>
      <c r="Y6" s="46">
        <f>+'2'!N263</f>
        <v>1770</v>
      </c>
      <c r="Z6" s="47">
        <f t="shared" ref="Z6:Z35" si="3">+Y6-X6</f>
        <v>0</v>
      </c>
      <c r="AA6" s="47" t="s">
        <v>1362</v>
      </c>
      <c r="AB6" s="47">
        <f t="shared" ref="AB6:AB35" si="4">+W6+Y6</f>
        <v>2109</v>
      </c>
      <c r="AC6" s="128">
        <f t="shared" ref="AC6:AC35" si="5">+W6+Y6+Z6</f>
        <v>2109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1390</v>
      </c>
      <c r="S7" s="46">
        <f>+'3'!N261</f>
        <v>76</v>
      </c>
      <c r="T7" s="46">
        <f>+'3'!N259</f>
        <v>0</v>
      </c>
      <c r="U7" s="126">
        <f>+'3'!N257</f>
        <v>15</v>
      </c>
      <c r="V7" s="46">
        <f>+'3'!N260</f>
        <v>0</v>
      </c>
      <c r="W7" s="46">
        <f>+'3'!N258</f>
        <v>520</v>
      </c>
      <c r="X7" s="46">
        <f>+R7-S7-T7-U7-V7-W7</f>
        <v>779</v>
      </c>
      <c r="Y7" s="46">
        <f>+'3'!N263</f>
        <v>779</v>
      </c>
      <c r="Z7" s="47">
        <f>+Y7-X7</f>
        <v>0</v>
      </c>
      <c r="AA7" s="47" t="s">
        <v>1363</v>
      </c>
      <c r="AB7" s="47">
        <f>+W7+Y7</f>
        <v>1299</v>
      </c>
      <c r="AC7" s="128">
        <f t="shared" si="5"/>
        <v>1299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2305</v>
      </c>
      <c r="S8" s="46">
        <f>+'4'!N261</f>
        <v>400</v>
      </c>
      <c r="T8" s="46">
        <f>+'4'!N259</f>
        <v>0</v>
      </c>
      <c r="U8" s="126">
        <f>+'4'!N257</f>
        <v>15</v>
      </c>
      <c r="V8" s="46">
        <f>+'4'!N260</f>
        <v>0</v>
      </c>
      <c r="W8" s="46">
        <f>+'4'!N258</f>
        <v>250</v>
      </c>
      <c r="X8" s="46">
        <f t="shared" ref="X8" si="6">+R8-S8-T8-U8-V8-W8</f>
        <v>1640</v>
      </c>
      <c r="Y8" s="46">
        <f>+'4'!N263</f>
        <v>1640</v>
      </c>
      <c r="Z8" s="47">
        <f t="shared" si="3"/>
        <v>0</v>
      </c>
      <c r="AA8" s="47" t="s">
        <v>1364</v>
      </c>
      <c r="AB8" s="47">
        <f t="shared" si="4"/>
        <v>1890</v>
      </c>
      <c r="AC8" s="128">
        <f t="shared" si="5"/>
        <v>1890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1390</v>
      </c>
      <c r="S9" s="46">
        <f>+'5'!N261</f>
        <v>150</v>
      </c>
      <c r="T9" s="46">
        <f>+'5'!N259</f>
        <v>0</v>
      </c>
      <c r="U9" s="126">
        <f>+'5'!N257</f>
        <v>15</v>
      </c>
      <c r="V9" s="46">
        <f>+'5'!N260</f>
        <v>0</v>
      </c>
      <c r="W9" s="46">
        <f>+'5'!N258</f>
        <v>650</v>
      </c>
      <c r="X9" s="46">
        <f t="shared" ref="X9:X34" si="7">+R9-S9-T9-U9-V9-W9</f>
        <v>575</v>
      </c>
      <c r="Y9" s="46">
        <f>+'5'!N263</f>
        <v>575</v>
      </c>
      <c r="Z9" s="47">
        <f t="shared" si="3"/>
        <v>0</v>
      </c>
      <c r="AA9" s="47" t="s">
        <v>1365</v>
      </c>
      <c r="AB9" s="47">
        <f t="shared" si="4"/>
        <v>1225</v>
      </c>
      <c r="AC9" s="128">
        <f t="shared" si="5"/>
        <v>1225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3070</v>
      </c>
      <c r="S10" s="46">
        <f>+'6'!N261</f>
        <v>50</v>
      </c>
      <c r="T10" s="46">
        <f>+'6'!N259</f>
        <v>0</v>
      </c>
      <c r="U10" s="126">
        <f>+'6'!N257</f>
        <v>15</v>
      </c>
      <c r="V10" s="46">
        <f>+'6'!N260</f>
        <v>0</v>
      </c>
      <c r="W10" s="46">
        <f>+'6'!N258</f>
        <v>1015</v>
      </c>
      <c r="X10" s="46">
        <f t="shared" si="7"/>
        <v>1990</v>
      </c>
      <c r="Y10" s="46">
        <f>+'6'!N263</f>
        <v>1990</v>
      </c>
      <c r="Z10" s="47">
        <f t="shared" si="3"/>
        <v>0</v>
      </c>
      <c r="AA10" s="97" t="s">
        <v>1366</v>
      </c>
      <c r="AB10" s="47">
        <f t="shared" si="4"/>
        <v>3005</v>
      </c>
      <c r="AC10" s="128">
        <f t="shared" si="5"/>
        <v>3005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ยกมา!E11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40</v>
      </c>
      <c r="G11" s="43">
        <f t="shared" si="0"/>
        <v>43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1450</v>
      </c>
      <c r="N11" s="19"/>
      <c r="O11" s="120">
        <v>19.36</v>
      </c>
      <c r="P11" s="78">
        <f t="shared" si="2"/>
        <v>561.43999999999994</v>
      </c>
      <c r="Q11" s="45">
        <v>7</v>
      </c>
      <c r="R11" s="46">
        <f>+'7'!N256</f>
        <v>2345</v>
      </c>
      <c r="S11" s="46">
        <f>+'7'!N261</f>
        <v>325</v>
      </c>
      <c r="T11" s="46">
        <f>+'7'!N259</f>
        <v>0</v>
      </c>
      <c r="U11" s="126">
        <f>+'7'!N257</f>
        <v>15</v>
      </c>
      <c r="V11" s="46">
        <f>+'7'!N260</f>
        <v>0</v>
      </c>
      <c r="W11" s="46">
        <f>+'7'!N258</f>
        <v>605</v>
      </c>
      <c r="X11" s="46">
        <f t="shared" si="7"/>
        <v>1400</v>
      </c>
      <c r="Y11" s="46">
        <f>+'7'!N263</f>
        <v>1400</v>
      </c>
      <c r="Z11" s="47">
        <f t="shared" si="3"/>
        <v>0</v>
      </c>
      <c r="AA11" s="97" t="s">
        <v>1367</v>
      </c>
      <c r="AB11" s="47">
        <f t="shared" si="4"/>
        <v>2005</v>
      </c>
      <c r="AC11" s="128">
        <f t="shared" si="5"/>
        <v>2005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2160</v>
      </c>
      <c r="S12" s="46">
        <f>+'8'!N261</f>
        <v>150</v>
      </c>
      <c r="T12" s="46">
        <f>+'8'!N259</f>
        <v>0</v>
      </c>
      <c r="U12" s="126">
        <f>+'8'!N257</f>
        <v>15</v>
      </c>
      <c r="V12" s="46">
        <f>+'8'!N260</f>
        <v>0</v>
      </c>
      <c r="W12" s="46">
        <f>+'8'!N258</f>
        <v>510</v>
      </c>
      <c r="X12" s="46">
        <f t="shared" si="7"/>
        <v>1485</v>
      </c>
      <c r="Y12" s="46">
        <f>+'8'!N263</f>
        <v>1485</v>
      </c>
      <c r="Z12" s="47">
        <f t="shared" si="3"/>
        <v>0</v>
      </c>
      <c r="AA12" s="47" t="s">
        <v>1368</v>
      </c>
      <c r="AB12" s="47">
        <f t="shared" si="4"/>
        <v>1995</v>
      </c>
      <c r="AC12" s="128">
        <f t="shared" si="5"/>
        <v>1995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0">
        <v>19.82</v>
      </c>
      <c r="P13" s="78">
        <f t="shared" si="2"/>
        <v>0</v>
      </c>
      <c r="Q13" s="45">
        <v>9</v>
      </c>
      <c r="R13" s="46">
        <f>+'9'!N256</f>
        <v>1310</v>
      </c>
      <c r="S13" s="46">
        <f>+'9'!N261</f>
        <v>100</v>
      </c>
      <c r="T13" s="46">
        <f>+'9'!N259</f>
        <v>0</v>
      </c>
      <c r="U13" s="126">
        <f>+'9'!N257</f>
        <v>15</v>
      </c>
      <c r="V13" s="46">
        <f>+'9'!N260</f>
        <v>0</v>
      </c>
      <c r="W13" s="46">
        <f>+'9'!N258</f>
        <v>780</v>
      </c>
      <c r="X13" s="46">
        <f>+R13-S13-T13-U13-V13-W13</f>
        <v>415</v>
      </c>
      <c r="Y13" s="46">
        <f>+'9'!N263</f>
        <v>415</v>
      </c>
      <c r="Z13" s="47">
        <f t="shared" si="3"/>
        <v>0</v>
      </c>
      <c r="AA13" s="47" t="s">
        <v>1362</v>
      </c>
      <c r="AB13" s="47">
        <f t="shared" si="4"/>
        <v>1195</v>
      </c>
      <c r="AC13" s="128">
        <f t="shared" si="5"/>
        <v>1195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0">
        <v>19.41</v>
      </c>
      <c r="P14" s="78">
        <f t="shared" si="2"/>
        <v>0</v>
      </c>
      <c r="Q14" s="45">
        <v>10</v>
      </c>
      <c r="R14" s="46">
        <f>+'10'!N256</f>
        <v>2390</v>
      </c>
      <c r="S14" s="46">
        <f>+'10'!N261</f>
        <v>365</v>
      </c>
      <c r="T14" s="46">
        <f>+'10'!N259</f>
        <v>0</v>
      </c>
      <c r="U14" s="126">
        <f>+'10'!N257</f>
        <v>15</v>
      </c>
      <c r="V14" s="46">
        <f>+'10'!N260</f>
        <v>0</v>
      </c>
      <c r="W14" s="46">
        <f>+'10'!N258</f>
        <v>975</v>
      </c>
      <c r="X14" s="46">
        <f t="shared" si="7"/>
        <v>1035</v>
      </c>
      <c r="Y14" s="46">
        <f>+'10'!N263</f>
        <v>1035</v>
      </c>
      <c r="Z14" s="47">
        <f t="shared" si="3"/>
        <v>0</v>
      </c>
      <c r="AA14" s="47" t="s">
        <v>1363</v>
      </c>
      <c r="AB14" s="47">
        <f t="shared" si="4"/>
        <v>2010</v>
      </c>
      <c r="AC14" s="128">
        <f t="shared" si="5"/>
        <v>2010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0">
        <v>22.41</v>
      </c>
      <c r="P15" s="78">
        <f t="shared" si="2"/>
        <v>0</v>
      </c>
      <c r="Q15" s="45">
        <v>11</v>
      </c>
      <c r="R15" s="46">
        <f>+'11'!N256</f>
        <v>2590</v>
      </c>
      <c r="S15" s="46">
        <f>+'11'!N261</f>
        <v>220</v>
      </c>
      <c r="T15" s="46">
        <f>+'11'!N259</f>
        <v>0</v>
      </c>
      <c r="U15" s="126">
        <f>+'11'!N257</f>
        <v>15</v>
      </c>
      <c r="V15" s="46">
        <f>+'11'!N260</f>
        <v>0</v>
      </c>
      <c r="W15" s="46">
        <f>+'11'!N258</f>
        <v>1000</v>
      </c>
      <c r="X15" s="46">
        <f t="shared" si="7"/>
        <v>1355</v>
      </c>
      <c r="Y15" s="46">
        <f>+'11'!N263</f>
        <v>1355</v>
      </c>
      <c r="Z15" s="47">
        <f t="shared" si="3"/>
        <v>0</v>
      </c>
      <c r="AA15" s="47" t="s">
        <v>1364</v>
      </c>
      <c r="AB15" s="47">
        <f t="shared" si="4"/>
        <v>2355</v>
      </c>
      <c r="AC15" s="128">
        <f t="shared" si="5"/>
        <v>2355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0"/>
      <c r="P16" s="78">
        <f t="shared" si="2"/>
        <v>0</v>
      </c>
      <c r="Q16" s="45">
        <v>12</v>
      </c>
      <c r="R16" s="46">
        <f>+'12'!N256</f>
        <v>2870</v>
      </c>
      <c r="S16" s="46">
        <f>+'12'!N261</f>
        <v>45</v>
      </c>
      <c r="T16" s="46">
        <f>+'12'!N259</f>
        <v>0</v>
      </c>
      <c r="U16" s="66">
        <f>+'12'!N257</f>
        <v>0</v>
      </c>
      <c r="V16" s="46">
        <f>+'12'!N260</f>
        <v>0</v>
      </c>
      <c r="W16" s="46">
        <f>+'12'!N258</f>
        <v>290</v>
      </c>
      <c r="X16" s="46">
        <f t="shared" si="7"/>
        <v>2535</v>
      </c>
      <c r="Y16" s="46">
        <f>+'12'!N263</f>
        <v>2535</v>
      </c>
      <c r="Z16" s="47">
        <f t="shared" si="3"/>
        <v>0</v>
      </c>
      <c r="AA16" s="47" t="s">
        <v>1365</v>
      </c>
      <c r="AB16" s="47">
        <f t="shared" si="4"/>
        <v>2825</v>
      </c>
      <c r="AC16" s="128">
        <f t="shared" si="5"/>
        <v>2825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0">
        <v>4</v>
      </c>
      <c r="P17" s="78">
        <f t="shared" si="2"/>
        <v>0</v>
      </c>
      <c r="Q17" s="45">
        <v>13</v>
      </c>
      <c r="R17" s="46">
        <f>+'13'!N256</f>
        <v>1585</v>
      </c>
      <c r="S17" s="46">
        <f>+'13'!N261</f>
        <v>115</v>
      </c>
      <c r="T17" s="46">
        <f>+'13'!N259</f>
        <v>0</v>
      </c>
      <c r="U17" s="66">
        <f>+'13'!N257</f>
        <v>15</v>
      </c>
      <c r="V17" s="46">
        <f>+'13'!N260</f>
        <v>0</v>
      </c>
      <c r="W17" s="46">
        <f>+'13'!N258</f>
        <v>260</v>
      </c>
      <c r="X17" s="46">
        <f>+R17-S17-T17-U17-V17-W17</f>
        <v>1195</v>
      </c>
      <c r="Y17" s="46">
        <f>+'13'!N263</f>
        <v>1195</v>
      </c>
      <c r="Z17" s="47">
        <f t="shared" si="3"/>
        <v>0</v>
      </c>
      <c r="AA17" s="97" t="s">
        <v>1366</v>
      </c>
      <c r="AB17" s="47">
        <f t="shared" si="4"/>
        <v>1455</v>
      </c>
      <c r="AC17" s="128">
        <f t="shared" si="5"/>
        <v>1455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45</v>
      </c>
      <c r="G18" s="43">
        <f t="shared" si="0"/>
        <v>45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1850</v>
      </c>
      <c r="N18" s="19"/>
      <c r="O18" s="120">
        <v>19.12</v>
      </c>
      <c r="P18" s="78">
        <f t="shared" si="2"/>
        <v>707.44</v>
      </c>
      <c r="Q18" s="45">
        <v>14</v>
      </c>
      <c r="R18" s="46">
        <f>+'14'!N256</f>
        <v>4270</v>
      </c>
      <c r="S18" s="46">
        <f>+'14'!N261</f>
        <v>120</v>
      </c>
      <c r="T18" s="46">
        <f>+'14'!N259</f>
        <v>0</v>
      </c>
      <c r="U18" s="66">
        <f>+'14'!N257</f>
        <v>15</v>
      </c>
      <c r="V18" s="46">
        <f>+'14'!N260</f>
        <v>0</v>
      </c>
      <c r="W18" s="46">
        <f>+'14'!N258</f>
        <v>1700</v>
      </c>
      <c r="X18" s="46">
        <f t="shared" si="7"/>
        <v>2435</v>
      </c>
      <c r="Y18" s="46">
        <f>+'14'!N263</f>
        <v>2435</v>
      </c>
      <c r="Z18" s="47">
        <f t="shared" si="3"/>
        <v>0</v>
      </c>
      <c r="AA18" s="97" t="s">
        <v>1367</v>
      </c>
      <c r="AB18" s="98">
        <f t="shared" si="4"/>
        <v>4135</v>
      </c>
      <c r="AC18" s="128">
        <f t="shared" si="5"/>
        <v>4135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0">
        <v>20.37</v>
      </c>
      <c r="P19" s="78">
        <f t="shared" si="2"/>
        <v>0</v>
      </c>
      <c r="Q19" s="45">
        <v>15</v>
      </c>
      <c r="R19" s="46">
        <f>+'15'!N256</f>
        <v>2235</v>
      </c>
      <c r="S19" s="46">
        <f>+'15'!N261</f>
        <v>225</v>
      </c>
      <c r="T19" s="46">
        <f>+'15'!N259</f>
        <v>0</v>
      </c>
      <c r="U19" s="66">
        <f>+'15'!N257</f>
        <v>15</v>
      </c>
      <c r="V19" s="46">
        <f>+'15'!N260</f>
        <v>0</v>
      </c>
      <c r="W19" s="46">
        <f>+'15'!N258</f>
        <v>1435</v>
      </c>
      <c r="X19" s="46">
        <f t="shared" si="7"/>
        <v>560</v>
      </c>
      <c r="Y19" s="46">
        <f>+'15'!N263</f>
        <v>560</v>
      </c>
      <c r="Z19" s="47">
        <f t="shared" si="3"/>
        <v>0</v>
      </c>
      <c r="AA19" s="47" t="s">
        <v>1368</v>
      </c>
      <c r="AB19" s="47">
        <f t="shared" si="4"/>
        <v>1995</v>
      </c>
      <c r="AC19" s="128">
        <f t="shared" si="5"/>
        <v>1995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ยกมา!E20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0"/>
        <v>18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4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715</v>
      </c>
      <c r="N20" s="19"/>
      <c r="O20" s="120">
        <v>22.25</v>
      </c>
      <c r="P20" s="78">
        <f t="shared" si="2"/>
        <v>244.75</v>
      </c>
      <c r="Q20" s="45">
        <v>16</v>
      </c>
      <c r="R20" s="46">
        <f>+'16'!N256</f>
        <v>2640</v>
      </c>
      <c r="S20" s="46">
        <f>+'16'!N261</f>
        <v>225</v>
      </c>
      <c r="T20" s="46">
        <f>+'16'!N259</f>
        <v>0</v>
      </c>
      <c r="U20" s="66">
        <f>+'16'!N257</f>
        <v>0</v>
      </c>
      <c r="V20" s="46">
        <f>+'16'!N260</f>
        <v>0</v>
      </c>
      <c r="W20" s="46">
        <f>+'16'!N258</f>
        <v>200</v>
      </c>
      <c r="X20" s="46">
        <f t="shared" si="7"/>
        <v>2215</v>
      </c>
      <c r="Y20" s="46">
        <f>+'16'!N263</f>
        <v>2215</v>
      </c>
      <c r="Z20" s="47">
        <f t="shared" si="3"/>
        <v>0</v>
      </c>
      <c r="AA20" s="47" t="s">
        <v>1362</v>
      </c>
      <c r="AB20" s="47">
        <f t="shared" si="4"/>
        <v>2415</v>
      </c>
      <c r="AC20" s="128">
        <f t="shared" si="5"/>
        <v>2415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ยกมา!E21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+'17'!N256</f>
        <v>2820</v>
      </c>
      <c r="S21" s="46">
        <f>+'17'!N261</f>
        <v>175</v>
      </c>
      <c r="T21" s="46">
        <f>+'17'!N259</f>
        <v>0</v>
      </c>
      <c r="U21" s="66">
        <f>+'17'!N257</f>
        <v>15</v>
      </c>
      <c r="V21" s="46">
        <f>+'17'!N260</f>
        <v>0</v>
      </c>
      <c r="W21" s="46">
        <f>+'17'!N258</f>
        <v>870</v>
      </c>
      <c r="X21" s="46">
        <f t="shared" si="7"/>
        <v>1760</v>
      </c>
      <c r="Y21" s="46">
        <f>+'17'!N263</f>
        <v>1760</v>
      </c>
      <c r="Z21" s="47">
        <f t="shared" si="3"/>
        <v>0</v>
      </c>
      <c r="AA21" s="47" t="s">
        <v>1363</v>
      </c>
      <c r="AB21" s="47">
        <f t="shared" si="4"/>
        <v>2630</v>
      </c>
      <c r="AC21" s="128">
        <f t="shared" si="5"/>
        <v>2630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ยกมา!E22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85</v>
      </c>
      <c r="G22" s="43">
        <f t="shared" si="0"/>
        <v>89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6300</v>
      </c>
      <c r="N22" s="19"/>
      <c r="O22" s="120">
        <v>27.98</v>
      </c>
      <c r="P22" s="78">
        <f t="shared" si="2"/>
        <v>1762.74</v>
      </c>
      <c r="Q22" s="45">
        <v>18</v>
      </c>
      <c r="R22" s="46">
        <f>+'18'!N256</f>
        <v>1535</v>
      </c>
      <c r="S22" s="46">
        <f>+'18'!N261</f>
        <v>102</v>
      </c>
      <c r="T22" s="46">
        <f>+'18'!N259</f>
        <v>0</v>
      </c>
      <c r="U22" s="66">
        <f>+'18'!N257</f>
        <v>15</v>
      </c>
      <c r="V22" s="46">
        <f>+'18'!N260</f>
        <v>0</v>
      </c>
      <c r="W22" s="46">
        <f>+'18'!N258</f>
        <v>710</v>
      </c>
      <c r="X22" s="46">
        <f t="shared" si="7"/>
        <v>708</v>
      </c>
      <c r="Y22" s="46">
        <f>+'18'!N263</f>
        <v>708</v>
      </c>
      <c r="Z22" s="47">
        <f t="shared" si="3"/>
        <v>0</v>
      </c>
      <c r="AA22" s="47" t="s">
        <v>1364</v>
      </c>
      <c r="AB22" s="47">
        <f t="shared" si="4"/>
        <v>1418</v>
      </c>
      <c r="AC22" s="128">
        <f t="shared" si="5"/>
        <v>1418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0">
        <v>29.74</v>
      </c>
      <c r="P23" s="78">
        <f t="shared" si="2"/>
        <v>0</v>
      </c>
      <c r="Q23" s="45">
        <v>19</v>
      </c>
      <c r="R23" s="46">
        <f>+'19'!N256</f>
        <v>1430</v>
      </c>
      <c r="S23" s="46">
        <f>+'19'!N261</f>
        <v>0</v>
      </c>
      <c r="T23" s="46">
        <f>+'19'!N259</f>
        <v>0</v>
      </c>
      <c r="U23" s="66">
        <f>+'19'!N257</f>
        <v>15</v>
      </c>
      <c r="V23" s="46">
        <f>+'19'!N260</f>
        <v>0</v>
      </c>
      <c r="W23" s="46">
        <f>+'19'!N258</f>
        <v>535</v>
      </c>
      <c r="X23" s="46">
        <f t="shared" si="7"/>
        <v>880</v>
      </c>
      <c r="Y23" s="46">
        <f>+'19'!N263</f>
        <v>880</v>
      </c>
      <c r="Z23" s="47">
        <f t="shared" si="3"/>
        <v>0</v>
      </c>
      <c r="AA23" s="47" t="s">
        <v>1365</v>
      </c>
      <c r="AB23" s="47">
        <f t="shared" si="4"/>
        <v>1415</v>
      </c>
      <c r="AC23" s="128">
        <f t="shared" si="5"/>
        <v>1415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ยกมา!E24</f>
        <v>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22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1700</v>
      </c>
      <c r="N24" s="19"/>
      <c r="O24" s="120">
        <v>38.659999999999997</v>
      </c>
      <c r="P24" s="78">
        <f t="shared" si="2"/>
        <v>657.21999999999991</v>
      </c>
      <c r="Q24" s="45">
        <v>20</v>
      </c>
      <c r="R24" s="46">
        <f>+'20'!N256</f>
        <v>3000</v>
      </c>
      <c r="S24" s="46">
        <f>+'20'!N261</f>
        <v>300</v>
      </c>
      <c r="T24" s="46">
        <f>+'20'!N259</f>
        <v>0</v>
      </c>
      <c r="U24" s="66">
        <f>+'20'!N257</f>
        <v>15</v>
      </c>
      <c r="V24" s="46">
        <f>+'20'!N260</f>
        <v>0</v>
      </c>
      <c r="W24" s="46">
        <f>+'20'!N258</f>
        <v>1560</v>
      </c>
      <c r="X24" s="46">
        <f t="shared" si="7"/>
        <v>1125</v>
      </c>
      <c r="Y24" s="46">
        <f>+'20'!N263</f>
        <v>1125</v>
      </c>
      <c r="Z24" s="47">
        <f t="shared" si="3"/>
        <v>0</v>
      </c>
      <c r="AA24" s="97" t="s">
        <v>1366</v>
      </c>
      <c r="AB24" s="47">
        <f t="shared" si="4"/>
        <v>2685</v>
      </c>
      <c r="AC24" s="128">
        <f t="shared" si="5"/>
        <v>2685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+'21'!N256</f>
        <v>4085</v>
      </c>
      <c r="S25" s="46">
        <f>+'21'!N261</f>
        <v>200</v>
      </c>
      <c r="T25" s="46">
        <f>+'21'!N259</f>
        <v>0</v>
      </c>
      <c r="U25" s="66">
        <f>+'21'!N257</f>
        <v>15</v>
      </c>
      <c r="V25" s="46">
        <f>+'21'!N260</f>
        <v>0</v>
      </c>
      <c r="W25" s="46">
        <f>+'21'!N258</f>
        <v>1010</v>
      </c>
      <c r="X25" s="46">
        <f t="shared" si="7"/>
        <v>2860</v>
      </c>
      <c r="Y25" s="46">
        <f>+'21'!N263</f>
        <v>2860</v>
      </c>
      <c r="Z25" s="47">
        <f t="shared" si="3"/>
        <v>0</v>
      </c>
      <c r="AA25" s="97" t="s">
        <v>1367</v>
      </c>
      <c r="AB25" s="47">
        <f t="shared" si="4"/>
        <v>3870</v>
      </c>
      <c r="AC25" s="128">
        <f t="shared" si="5"/>
        <v>3870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30">
        <v>32.97</v>
      </c>
      <c r="P26" s="78">
        <f t="shared" si="2"/>
        <v>0</v>
      </c>
      <c r="Q26" s="45">
        <v>22</v>
      </c>
      <c r="R26" s="46">
        <f>+'22'!N256</f>
        <v>3060</v>
      </c>
      <c r="S26" s="46">
        <f>+'22'!N261</f>
        <v>200</v>
      </c>
      <c r="T26" s="46">
        <f>+'22'!N259</f>
        <v>0</v>
      </c>
      <c r="U26" s="66">
        <f>+'22'!N257</f>
        <v>15</v>
      </c>
      <c r="V26" s="46">
        <f>+'22'!N260</f>
        <v>0</v>
      </c>
      <c r="W26" s="46">
        <f>+'22'!N258</f>
        <v>1270</v>
      </c>
      <c r="X26" s="46">
        <f t="shared" si="7"/>
        <v>1575</v>
      </c>
      <c r="Y26" s="46">
        <f>+'22'!N263</f>
        <v>1575</v>
      </c>
      <c r="Z26" s="47">
        <f t="shared" si="3"/>
        <v>0</v>
      </c>
      <c r="AA26" s="47" t="s">
        <v>1368</v>
      </c>
      <c r="AB26" s="47">
        <f t="shared" si="4"/>
        <v>2845</v>
      </c>
      <c r="AC26" s="128">
        <f t="shared" si="5"/>
        <v>2845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0">
        <v>30.83</v>
      </c>
      <c r="P27" s="78">
        <f t="shared" si="2"/>
        <v>0</v>
      </c>
      <c r="Q27" s="45">
        <v>23</v>
      </c>
      <c r="R27" s="46">
        <f>+'23'!N256</f>
        <v>1945</v>
      </c>
      <c r="S27" s="46">
        <f>+'23'!N261</f>
        <v>100</v>
      </c>
      <c r="T27" s="46">
        <f>+'23'!N259</f>
        <v>0</v>
      </c>
      <c r="U27" s="66">
        <f>+'23'!N257</f>
        <v>15</v>
      </c>
      <c r="V27" s="46">
        <f>+'23'!N260</f>
        <v>0</v>
      </c>
      <c r="W27" s="46">
        <f>+'23'!N258</f>
        <v>495</v>
      </c>
      <c r="X27" s="46">
        <f>+R27-S27-T27-U27-V27-W27</f>
        <v>1335</v>
      </c>
      <c r="Y27" s="46">
        <f>+'23'!N263</f>
        <v>1335</v>
      </c>
      <c r="Z27" s="47">
        <f t="shared" si="3"/>
        <v>0</v>
      </c>
      <c r="AA27" s="47" t="s">
        <v>1362</v>
      </c>
      <c r="AB27" s="47">
        <f t="shared" si="4"/>
        <v>1830</v>
      </c>
      <c r="AC27" s="128">
        <f t="shared" si="5"/>
        <v>1830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ยกมา!E28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53</v>
      </c>
      <c r="G28" s="43">
        <f t="shared" si="0"/>
        <v>53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16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3700</v>
      </c>
      <c r="N28" s="19"/>
      <c r="O28" s="120">
        <v>30.86</v>
      </c>
      <c r="P28" s="78">
        <f t="shared" si="2"/>
        <v>1141.82</v>
      </c>
      <c r="Q28" s="45">
        <v>24</v>
      </c>
      <c r="R28" s="46">
        <f>+'24'!N256</f>
        <v>2165</v>
      </c>
      <c r="S28" s="46">
        <f>+'24'!N261</f>
        <v>240</v>
      </c>
      <c r="T28" s="46">
        <f>+'24'!N259</f>
        <v>0</v>
      </c>
      <c r="U28" s="66">
        <f>+'24'!N257</f>
        <v>15</v>
      </c>
      <c r="V28" s="46">
        <f>+'24'!N260</f>
        <v>0</v>
      </c>
      <c r="W28" s="46">
        <f>+'24'!N258</f>
        <v>525</v>
      </c>
      <c r="X28" s="46">
        <f t="shared" si="7"/>
        <v>1385</v>
      </c>
      <c r="Y28" s="46">
        <f>+'24'!N263</f>
        <v>1385</v>
      </c>
      <c r="Z28" s="47">
        <f t="shared" si="3"/>
        <v>0</v>
      </c>
      <c r="AA28" s="47" t="s">
        <v>1363</v>
      </c>
      <c r="AB28" s="47">
        <f t="shared" si="4"/>
        <v>1910</v>
      </c>
      <c r="AC28" s="128">
        <f t="shared" si="5"/>
        <v>1910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0">
        <v>27.24</v>
      </c>
      <c r="P29" s="78">
        <f t="shared" si="2"/>
        <v>0</v>
      </c>
      <c r="Q29" s="45">
        <v>25</v>
      </c>
      <c r="R29" s="46">
        <f>+'25'!N256</f>
        <v>4960</v>
      </c>
      <c r="S29" s="46">
        <f>+'25'!N261</f>
        <v>775</v>
      </c>
      <c r="T29" s="46">
        <f>+'25'!N259</f>
        <v>0</v>
      </c>
      <c r="U29" s="66">
        <f>+'25'!N257</f>
        <v>15</v>
      </c>
      <c r="V29" s="46">
        <f>+'25'!N260</f>
        <v>38</v>
      </c>
      <c r="W29" s="46">
        <f>+'25'!N258</f>
        <v>2560</v>
      </c>
      <c r="X29" s="46">
        <f t="shared" si="7"/>
        <v>1572</v>
      </c>
      <c r="Y29" s="46">
        <f>+'25'!N263</f>
        <v>1572</v>
      </c>
      <c r="Z29" s="47">
        <f t="shared" si="3"/>
        <v>0</v>
      </c>
      <c r="AA29" s="47" t="s">
        <v>1364</v>
      </c>
      <c r="AB29" s="47">
        <f t="shared" si="4"/>
        <v>4132</v>
      </c>
      <c r="AC29" s="128">
        <f t="shared" si="5"/>
        <v>4132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0">
        <v>32.47</v>
      </c>
      <c r="P30" s="78">
        <f t="shared" si="2"/>
        <v>0</v>
      </c>
      <c r="Q30" s="45">
        <v>26</v>
      </c>
      <c r="R30" s="46">
        <f>+'26'!N256</f>
        <v>1905</v>
      </c>
      <c r="S30" s="46">
        <f>+'26'!N261</f>
        <v>345</v>
      </c>
      <c r="T30" s="46">
        <f>+'26'!N259</f>
        <v>0</v>
      </c>
      <c r="U30" s="66">
        <f>+'26'!N257</f>
        <v>15</v>
      </c>
      <c r="V30" s="46">
        <f>+'26'!N260</f>
        <v>0</v>
      </c>
      <c r="W30" s="46">
        <f>+'26'!N258</f>
        <v>1315</v>
      </c>
      <c r="X30" s="46">
        <f t="shared" si="7"/>
        <v>230</v>
      </c>
      <c r="Y30" s="46">
        <f>+'26'!N263</f>
        <v>230</v>
      </c>
      <c r="Z30" s="47">
        <f t="shared" si="3"/>
        <v>0</v>
      </c>
      <c r="AA30" s="47" t="s">
        <v>1365</v>
      </c>
      <c r="AB30" s="47">
        <f t="shared" si="4"/>
        <v>1545</v>
      </c>
      <c r="AC30" s="128">
        <f t="shared" si="5"/>
        <v>1545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ยกมา!E31</f>
        <v>34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75</v>
      </c>
      <c r="G31" s="43">
        <f t="shared" si="0"/>
        <v>109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9600</v>
      </c>
      <c r="N31" s="19"/>
      <c r="O31" s="120">
        <v>34.64</v>
      </c>
      <c r="P31" s="78">
        <f t="shared" si="2"/>
        <v>3325.44</v>
      </c>
      <c r="Q31" s="45">
        <v>27</v>
      </c>
      <c r="R31" s="46">
        <f>+'27'!N256</f>
        <v>3850</v>
      </c>
      <c r="S31" s="46">
        <f>+'27'!N261</f>
        <v>382</v>
      </c>
      <c r="T31" s="46">
        <f>+'27'!N259</f>
        <v>0</v>
      </c>
      <c r="U31" s="66">
        <f>+'27'!N257</f>
        <v>15</v>
      </c>
      <c r="V31" s="46">
        <f>+'27'!N260</f>
        <v>0</v>
      </c>
      <c r="W31" s="46">
        <f>+'27'!N258</f>
        <v>880</v>
      </c>
      <c r="X31" s="46">
        <f t="shared" si="7"/>
        <v>2573</v>
      </c>
      <c r="Y31" s="46">
        <f>+'27'!N263</f>
        <v>2573</v>
      </c>
      <c r="Z31" s="47">
        <f t="shared" si="3"/>
        <v>0</v>
      </c>
      <c r="AA31" s="97" t="s">
        <v>1366</v>
      </c>
      <c r="AB31" s="47">
        <f t="shared" si="4"/>
        <v>3453</v>
      </c>
      <c r="AC31" s="128">
        <f t="shared" si="5"/>
        <v>3453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ยกมา!E32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17</v>
      </c>
      <c r="G32" s="43">
        <f t="shared" si="0"/>
        <v>17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2080</v>
      </c>
      <c r="N32" s="19"/>
      <c r="O32" s="120">
        <v>46.37</v>
      </c>
      <c r="P32" s="78">
        <f t="shared" si="2"/>
        <v>741.92</v>
      </c>
      <c r="Q32" s="45">
        <v>28</v>
      </c>
      <c r="R32" s="46">
        <f>+'28'!N256</f>
        <v>3764</v>
      </c>
      <c r="S32" s="46">
        <f>+'28'!N261</f>
        <v>350</v>
      </c>
      <c r="T32" s="46">
        <f>+'28'!N259</f>
        <v>0</v>
      </c>
      <c r="U32" s="66">
        <f>+'28'!N257</f>
        <v>15</v>
      </c>
      <c r="V32" s="46">
        <f>+'28'!N260</f>
        <v>0</v>
      </c>
      <c r="W32" s="46">
        <f>+'28'!N258</f>
        <v>1210</v>
      </c>
      <c r="X32" s="46">
        <f t="shared" si="7"/>
        <v>2189</v>
      </c>
      <c r="Y32" s="46">
        <f>+'28'!N263</f>
        <v>2189</v>
      </c>
      <c r="Z32" s="47">
        <f t="shared" si="3"/>
        <v>0</v>
      </c>
      <c r="AA32" s="97" t="s">
        <v>1367</v>
      </c>
      <c r="AB32" s="47">
        <f t="shared" si="4"/>
        <v>3399</v>
      </c>
      <c r="AC32" s="128">
        <f t="shared" si="5"/>
        <v>3399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ยกมา!E33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16</v>
      </c>
      <c r="G33" s="43">
        <f t="shared" si="0"/>
        <v>16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1560</v>
      </c>
      <c r="N33" s="19"/>
      <c r="O33" s="120">
        <v>38.9</v>
      </c>
      <c r="P33" s="78">
        <f t="shared" si="2"/>
        <v>466.79999999999995</v>
      </c>
      <c r="Q33" s="45">
        <v>29</v>
      </c>
      <c r="R33" s="46">
        <f>+'29'!N256</f>
        <v>2199</v>
      </c>
      <c r="S33" s="46">
        <f>+'29'!N261</f>
        <v>170</v>
      </c>
      <c r="T33" s="46">
        <f>+'28'!N259</f>
        <v>0</v>
      </c>
      <c r="U33" s="66">
        <f>+'29'!N257</f>
        <v>15</v>
      </c>
      <c r="V33" s="46">
        <f>+'29'!N260</f>
        <v>0</v>
      </c>
      <c r="W33" s="46">
        <f>+'29'!N258</f>
        <v>60</v>
      </c>
      <c r="X33" s="46">
        <f t="shared" ref="X33" si="8">+R33-S33-T33-U33-V33-W33</f>
        <v>1954</v>
      </c>
      <c r="Y33" s="46">
        <f>+'29'!N263</f>
        <v>1954</v>
      </c>
      <c r="Z33" s="47">
        <f t="shared" ref="Z33" si="9">+Y33-X33</f>
        <v>0</v>
      </c>
      <c r="AA33" s="47" t="s">
        <v>1368</v>
      </c>
      <c r="AB33" s="47">
        <f t="shared" si="4"/>
        <v>2014</v>
      </c>
      <c r="AC33" s="128">
        <f t="shared" si="5"/>
        <v>2014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+'30'!N256</f>
        <v>2019</v>
      </c>
      <c r="S34" s="46">
        <f>+'30'!N261</f>
        <v>223</v>
      </c>
      <c r="T34" s="46">
        <f>+'30'!N259</f>
        <v>0</v>
      </c>
      <c r="U34" s="66">
        <f>+'30'!N257</f>
        <v>15</v>
      </c>
      <c r="V34" s="46">
        <f>+'30'!N260</f>
        <v>0</v>
      </c>
      <c r="W34" s="46">
        <f>+'30'!N258</f>
        <v>155</v>
      </c>
      <c r="X34" s="46">
        <f t="shared" si="7"/>
        <v>1626</v>
      </c>
      <c r="Y34" s="46">
        <f>+'30'!N263</f>
        <v>1626</v>
      </c>
      <c r="Z34" s="47">
        <f t="shared" si="3"/>
        <v>0</v>
      </c>
      <c r="AA34" s="47" t="s">
        <v>1362</v>
      </c>
      <c r="AB34" s="47">
        <f t="shared" si="4"/>
        <v>1781</v>
      </c>
      <c r="AC34" s="128">
        <f t="shared" si="5"/>
        <v>1781</v>
      </c>
    </row>
    <row r="35" spans="1:29" ht="29.25" x14ac:dyDescent="0.6">
      <c r="A35" s="10">
        <v>31</v>
      </c>
      <c r="B35" s="10" t="s">
        <v>1059</v>
      </c>
      <c r="C35" s="19" t="s">
        <v>322</v>
      </c>
      <c r="D35" s="10" t="s">
        <v>433</v>
      </c>
      <c r="E35" s="46">
        <f>ยกมา!E35</f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27</v>
      </c>
      <c r="G35" s="43">
        <f t="shared" si="0"/>
        <v>28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7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2730</v>
      </c>
      <c r="N35" s="19"/>
      <c r="O35" s="120">
        <v>40.799999999999997</v>
      </c>
      <c r="P35" s="78">
        <f t="shared" si="2"/>
        <v>856.8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8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9">
        <f t="shared" ref="R36:AA36" si="10">SUM(R5:R35)</f>
        <v>75227</v>
      </c>
      <c r="S36" s="129">
        <f t="shared" si="10"/>
        <v>6734</v>
      </c>
      <c r="T36" s="129">
        <f t="shared" si="10"/>
        <v>0</v>
      </c>
      <c r="U36" s="129">
        <f t="shared" si="10"/>
        <v>420</v>
      </c>
      <c r="V36" s="129">
        <f t="shared" si="10"/>
        <v>38</v>
      </c>
      <c r="W36" s="129">
        <f t="shared" si="10"/>
        <v>23974</v>
      </c>
      <c r="X36" s="129">
        <f t="shared" si="10"/>
        <v>44061</v>
      </c>
      <c r="Y36" s="129">
        <f t="shared" si="10"/>
        <v>44061</v>
      </c>
      <c r="Z36" s="129">
        <f t="shared" si="10"/>
        <v>0</v>
      </c>
      <c r="AA36" s="129">
        <f t="shared" si="10"/>
        <v>0</v>
      </c>
      <c r="AB36" s="129">
        <f>SUM(AB5:AB35)</f>
        <v>68035</v>
      </c>
      <c r="AC36" s="127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ยกมา!E39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20</v>
      </c>
      <c r="G39" s="43">
        <f t="shared" si="0"/>
        <v>27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1150</v>
      </c>
      <c r="N39" s="19"/>
      <c r="O39" s="120">
        <v>27.84</v>
      </c>
      <c r="P39" s="78">
        <f t="shared" si="2"/>
        <v>640.32000000000005</v>
      </c>
      <c r="Q39" s="5"/>
      <c r="R39" s="175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ยกมา!E40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22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950</v>
      </c>
      <c r="N40" s="19"/>
      <c r="O40" s="120">
        <v>27.12</v>
      </c>
      <c r="P40" s="78">
        <f t="shared" si="2"/>
        <v>515.28</v>
      </c>
      <c r="Q40" s="5"/>
      <c r="R40" s="175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ยกมา!E41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ยกมา!E46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12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0">
        <v>17.78</v>
      </c>
      <c r="P46" s="78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ยกมา!E47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30">
        <v>17.989999999999998</v>
      </c>
      <c r="P47" s="78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ยกมา!E48</f>
        <v>14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 t="shared" si="0"/>
        <v>19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850</v>
      </c>
      <c r="N48" s="19"/>
      <c r="O48" s="120">
        <v>18.32</v>
      </c>
      <c r="P48" s="78">
        <f t="shared" si="2"/>
        <v>311.44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ยกมา!E49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 t="shared" si="0"/>
        <v>9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0">
        <v>20.059999999999999</v>
      </c>
      <c r="P49" s="78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ยกมา!E50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9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120">
        <v>20.32</v>
      </c>
      <c r="P50" s="78">
        <f t="shared" si="2"/>
        <v>101.6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0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0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ยกมา!E53</f>
        <v>14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24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900</v>
      </c>
      <c r="N53" s="19"/>
      <c r="O53" s="120">
        <v>16.37</v>
      </c>
      <c r="P53" s="78">
        <f t="shared" si="2"/>
        <v>294.66000000000003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0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ยกมา!E55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30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ยกมา!E56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0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ยกมา!E57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30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ยกมา!E58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30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ยกมา!E59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30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0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0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ยกมา!E62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30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0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ยกมา!E64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2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100</v>
      </c>
      <c r="N64" s="19"/>
      <c r="O64" s="120">
        <v>23.69</v>
      </c>
      <c r="P64" s="78">
        <f t="shared" si="2"/>
        <v>47.38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ยกมา!E65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2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</v>
      </c>
      <c r="N65" s="19"/>
      <c r="O65" s="120">
        <v>22.49</v>
      </c>
      <c r="P65" s="78">
        <f t="shared" si="2"/>
        <v>44.98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4</v>
      </c>
      <c r="G67" s="43">
        <f t="shared" si="0"/>
        <v>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4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280</v>
      </c>
      <c r="N67" s="19"/>
      <c r="O67" s="120">
        <v>23</v>
      </c>
      <c r="P67" s="78">
        <f t="shared" si="2"/>
        <v>92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3</v>
      </c>
      <c r="G68" s="43">
        <f t="shared" si="0"/>
        <v>3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240</v>
      </c>
      <c r="N68" s="19"/>
      <c r="O68" s="120">
        <v>25</v>
      </c>
      <c r="P68" s="78">
        <f t="shared" si="2"/>
        <v>75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ยกมา!E72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ยกมา!E74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20</v>
      </c>
      <c r="G74" s="43">
        <f t="shared" si="0"/>
        <v>20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120">
        <v>17.09</v>
      </c>
      <c r="P74" s="78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ยกมา!E77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26</v>
      </c>
      <c r="G77" s="43">
        <f t="shared" si="0"/>
        <v>28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120">
        <v>25.15</v>
      </c>
      <c r="P77" s="78">
        <f t="shared" si="12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4</v>
      </c>
      <c r="G80" s="43">
        <f t="shared" si="0"/>
        <v>4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165</v>
      </c>
      <c r="N80" s="19"/>
      <c r="O80" s="120">
        <v>14.35</v>
      </c>
      <c r="P80" s="78">
        <f t="shared" si="12"/>
        <v>43.05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ยกมา!E83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ยกมา!E84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ref="G86:G149" si="13">+E86+F86</f>
        <v>5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5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175</v>
      </c>
      <c r="N86" s="19"/>
      <c r="O86" s="131">
        <v>8.98</v>
      </c>
      <c r="P86" s="78">
        <f>+K86*O86</f>
        <v>44.900000000000006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ยกมา!E112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3"/>
        <v>10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4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20">
        <v>34.25</v>
      </c>
      <c r="P112" s="78">
        <f t="shared" si="12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ยกมา!E113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18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825</v>
      </c>
      <c r="N113" s="19"/>
      <c r="O113" s="120">
        <v>22.55</v>
      </c>
      <c r="P113" s="78">
        <f t="shared" si="12"/>
        <v>338.25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0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ยกมา!E115</f>
        <v>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23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1380</v>
      </c>
      <c r="N115" s="19"/>
      <c r="O115" s="120">
        <v>23.61</v>
      </c>
      <c r="P115" s="78">
        <f t="shared" si="12"/>
        <v>543.03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ยกมา!E116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15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120">
        <v>13.03</v>
      </c>
      <c r="P116" s="78">
        <f t="shared" si="12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ยกมา!E125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3"/>
        <v>13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2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550</v>
      </c>
      <c r="N125" s="19"/>
      <c r="O125" s="120">
        <v>33</v>
      </c>
      <c r="P125" s="78">
        <f t="shared" si="12"/>
        <v>363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ยกมา!E131</f>
        <v>5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13"/>
        <v>19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750</v>
      </c>
      <c r="N131" s="19"/>
      <c r="O131" s="120">
        <v>9.91</v>
      </c>
      <c r="P131" s="78">
        <f t="shared" si="12"/>
        <v>148.65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ยกมา!E132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</v>
      </c>
      <c r="G132" s="43">
        <f t="shared" si="13"/>
        <v>2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120">
        <v>16.690000000000001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ยกมา!E133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17</v>
      </c>
      <c r="G133" s="43">
        <f t="shared" si="13"/>
        <v>17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700</v>
      </c>
      <c r="N133" s="19"/>
      <c r="O133" s="120">
        <v>24.21</v>
      </c>
      <c r="P133" s="78">
        <f t="shared" si="12"/>
        <v>338.94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46">
        <f>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100</v>
      </c>
      <c r="G156" s="43">
        <f t="shared" si="18"/>
        <v>100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1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99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1390</v>
      </c>
      <c r="N156" s="17" t="s">
        <v>1441</v>
      </c>
      <c r="O156" s="120">
        <v>11.39</v>
      </c>
      <c r="P156" s="78">
        <f t="shared" si="19"/>
        <v>1127.6100000000001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46">
        <f>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4</v>
      </c>
      <c r="G157" s="43">
        <f t="shared" si="18"/>
        <v>4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4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120</v>
      </c>
      <c r="N157" s="17" t="s">
        <v>1441</v>
      </c>
      <c r="O157" s="120">
        <v>15.6</v>
      </c>
      <c r="P157" s="78">
        <f t="shared" si="19"/>
        <v>62.4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2</v>
      </c>
      <c r="G167" s="43">
        <f t="shared" si="18"/>
        <v>2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2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90</v>
      </c>
      <c r="N167" s="19"/>
      <c r="O167" s="120">
        <v>12.21</v>
      </c>
      <c r="P167" s="78">
        <f t="shared" si="19"/>
        <v>24.42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ยกมา!E175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18"/>
        <v>25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1000</v>
      </c>
      <c r="N175" s="19"/>
      <c r="O175" s="120">
        <v>23.02</v>
      </c>
      <c r="P175" s="78">
        <f t="shared" si="19"/>
        <v>460.4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ยกมา!E178</f>
        <v>3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13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715</v>
      </c>
      <c r="N178" s="19"/>
      <c r="O178" s="120">
        <v>38</v>
      </c>
      <c r="P178" s="78">
        <f t="shared" si="19"/>
        <v>494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ยกมา!E180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ยกมา!E185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120">
        <v>63</v>
      </c>
      <c r="P185" s="78">
        <f t="shared" si="19"/>
        <v>378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18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112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38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470</v>
      </c>
      <c r="N188" s="19"/>
      <c r="O188" s="120">
        <v>3.5</v>
      </c>
      <c r="P188" s="78">
        <f>+K188*O188</f>
        <v>133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ยกมา!E193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18"/>
        <v>25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8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1020</v>
      </c>
      <c r="N193" s="19"/>
      <c r="O193" s="120">
        <v>38</v>
      </c>
      <c r="P193" s="78">
        <f t="shared" si="19"/>
        <v>646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ยกมา!E194</f>
        <v>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8"/>
        <v>23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2160</v>
      </c>
      <c r="N194" s="19"/>
      <c r="O194" s="120">
        <v>73</v>
      </c>
      <c r="P194" s="78">
        <f t="shared" si="19"/>
        <v>1314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ยกมา!E195</f>
        <v>1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15</v>
      </c>
      <c r="G195" s="43">
        <f t="shared" si="18"/>
        <v>16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16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960</v>
      </c>
      <c r="N195" s="19"/>
      <c r="O195" s="120">
        <v>38</v>
      </c>
      <c r="P195" s="78">
        <f t="shared" si="19"/>
        <v>608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ยกมา!E196</f>
        <v>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15</v>
      </c>
      <c r="G196" s="43">
        <f t="shared" si="18"/>
        <v>18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15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1800</v>
      </c>
      <c r="N196" s="19"/>
      <c r="O196" s="120">
        <v>73</v>
      </c>
      <c r="P196" s="78">
        <f t="shared" si="19"/>
        <v>1095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ยกมา!E198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3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ยกมา!E205</f>
        <v>44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44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1100</v>
      </c>
      <c r="N205" s="19"/>
      <c r="O205" s="120">
        <v>40</v>
      </c>
      <c r="P205" s="78">
        <f t="shared" si="19"/>
        <v>800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ยกมา!E208</f>
        <v>4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4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120">
        <v>33</v>
      </c>
      <c r="P208" s="78">
        <f t="shared" si="19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</v>
      </c>
      <c r="G209" s="43">
        <f t="shared" si="18"/>
        <v>3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360</v>
      </c>
      <c r="N209" s="19"/>
      <c r="O209" s="120">
        <v>83</v>
      </c>
      <c r="P209" s="78">
        <f t="shared" si="19"/>
        <v>249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3" si="2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ยกมา!E217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37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>
        <v>17.760000000000002</v>
      </c>
      <c r="P235" s="78">
        <f t="shared" si="26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ยกมา!E236</f>
        <v>4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4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4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200</v>
      </c>
      <c r="N236" s="19"/>
      <c r="O236" s="120">
        <v>16.28</v>
      </c>
      <c r="P236" s="78">
        <f t="shared" si="26"/>
        <v>65.12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6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ref="P238:P242" si="27">+K238*O238</f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ยกมา!E239</f>
        <v>13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13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13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455</v>
      </c>
      <c r="N239" s="19"/>
      <c r="O239" s="120">
        <v>30</v>
      </c>
      <c r="P239" s="78">
        <f t="shared" si="27"/>
        <v>390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46">
        <f>ยกมา!E240</f>
        <v>3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3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3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105</v>
      </c>
      <c r="N240" s="19"/>
      <c r="O240" s="89">
        <v>16.29</v>
      </c>
      <c r="P240" s="78">
        <f t="shared" si="27"/>
        <v>48.87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46">
        <f>ยกมา!E241</f>
        <v>1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1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35</v>
      </c>
      <c r="N241" s="19"/>
      <c r="O241" s="89">
        <v>12.41</v>
      </c>
      <c r="P241" s="78">
        <f t="shared" si="27"/>
        <v>12.41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46">
        <f>ยกมา!E242</f>
        <v>1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1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15</v>
      </c>
      <c r="N242" s="19"/>
      <c r="O242" s="89">
        <v>6.86</v>
      </c>
      <c r="P242" s="78">
        <f t="shared" si="27"/>
        <v>6.86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46">
        <f>ยกมา!E243</f>
        <v>3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3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3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105</v>
      </c>
      <c r="N243" s="19"/>
      <c r="O243" s="89">
        <v>11.86</v>
      </c>
      <c r="P243" s="78">
        <f t="shared" ref="P243:P253" si="28">+K243*O243</f>
        <v>35.58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46">
        <f>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112</v>
      </c>
      <c r="G244" s="43">
        <f t="shared" si="25"/>
        <v>112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1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111</v>
      </c>
      <c r="L244" s="124">
        <v>15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1665</v>
      </c>
      <c r="N244" s="19"/>
      <c r="O244" s="89">
        <v>8.1300000000000008</v>
      </c>
      <c r="P244" s="78">
        <f t="shared" si="28"/>
        <v>902.43000000000006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46">
        <f>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40</v>
      </c>
      <c r="G245" s="43">
        <f t="shared" si="25"/>
        <v>40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40</v>
      </c>
      <c r="L245" s="124">
        <v>20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780</v>
      </c>
      <c r="N245" s="19"/>
      <c r="O245" s="132"/>
      <c r="P245" s="78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46">
        <f>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50</v>
      </c>
      <c r="G246" s="43">
        <f t="shared" si="25"/>
        <v>50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50</v>
      </c>
      <c r="L246" s="124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760</v>
      </c>
      <c r="N246" s="19"/>
      <c r="O246" s="132"/>
      <c r="P246" s="78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x14ac:dyDescent="0.55000000000000004">
      <c r="A247" s="10"/>
      <c r="B247" s="10">
        <v>20060434</v>
      </c>
      <c r="C247" s="19" t="s">
        <v>1444</v>
      </c>
      <c r="D247" s="10" t="s">
        <v>433</v>
      </c>
      <c r="E247" s="46">
        <f>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3</v>
      </c>
      <c r="G247" s="43">
        <f t="shared" si="25"/>
        <v>3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1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2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70</v>
      </c>
      <c r="N247" s="19"/>
      <c r="O247" s="120">
        <v>11.03</v>
      </c>
      <c r="P247" s="78">
        <f t="shared" si="28"/>
        <v>22.06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/>
      <c r="B248" s="10">
        <v>2006065</v>
      </c>
      <c r="C248" s="19" t="s">
        <v>1445</v>
      </c>
      <c r="D248" s="10" t="s">
        <v>433</v>
      </c>
      <c r="E248" s="46">
        <f>ยกมา!E248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5"/>
        <v>3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120">
        <v>9.94</v>
      </c>
      <c r="P248" s="78">
        <f t="shared" si="28"/>
        <v>9.94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/>
      <c r="B249" s="10">
        <v>20060976</v>
      </c>
      <c r="C249" s="19" t="s">
        <v>1446</v>
      </c>
      <c r="D249" s="10" t="s">
        <v>433</v>
      </c>
      <c r="E249" s="46">
        <f>ยกมา!E249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5"/>
        <v>3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87</v>
      </c>
      <c r="N249" s="19"/>
      <c r="O249" s="120">
        <v>7.83</v>
      </c>
      <c r="P249" s="78">
        <f t="shared" si="28"/>
        <v>23.490000000000002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ht="24" customHeight="1" x14ac:dyDescent="0.55000000000000004">
      <c r="A250" s="10"/>
      <c r="B250" s="10">
        <v>1004070</v>
      </c>
      <c r="C250" s="19" t="s">
        <v>1451</v>
      </c>
      <c r="D250" s="10" t="s">
        <v>433</v>
      </c>
      <c r="E250" s="46">
        <f>ยกมา!E250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5</v>
      </c>
      <c r="G250" s="43">
        <f t="shared" si="25"/>
        <v>5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5</v>
      </c>
      <c r="L250" s="20">
        <v>20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100</v>
      </c>
      <c r="N250" s="19"/>
      <c r="O250" s="120">
        <v>6.39</v>
      </c>
      <c r="P250" s="78">
        <f t="shared" si="28"/>
        <v>31.95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ht="24" customHeight="1" x14ac:dyDescent="0.55000000000000004">
      <c r="A251" s="10"/>
      <c r="B251" s="10"/>
      <c r="C251" s="19"/>
      <c r="D251" s="10"/>
      <c r="E251" s="46">
        <f>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/>
      <c r="B252" s="10"/>
      <c r="C252" s="19"/>
      <c r="D252" s="10"/>
      <c r="E252" s="46">
        <f>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/>
      <c r="B253" s="10"/>
      <c r="C253" s="19"/>
      <c r="D253" s="10"/>
      <c r="E253" s="46">
        <f>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x14ac:dyDescent="0.55000000000000004">
      <c r="A254" s="10"/>
      <c r="B254" s="10"/>
      <c r="C254" s="19"/>
      <c r="D254" s="10"/>
      <c r="E254" s="46">
        <f>ยกมา!E249</f>
        <v>0</v>
      </c>
      <c r="F254" s="44">
        <f>SUM(F5:F253)</f>
        <v>1354</v>
      </c>
      <c r="G254" s="43">
        <f t="shared" ref="G254" si="29">+E254+F254</f>
        <v>1354</v>
      </c>
      <c r="H254" s="77">
        <f>SUM(H5:H253)</f>
        <v>13</v>
      </c>
      <c r="I254" s="75">
        <v>0</v>
      </c>
      <c r="J254" s="46">
        <f t="shared" ref="J254" si="30">+G254-H254-K254-I254</f>
        <v>81</v>
      </c>
      <c r="K254" s="44">
        <f>SUM(K5:K253)</f>
        <v>1260</v>
      </c>
      <c r="L254" s="20"/>
      <c r="M254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4" s="19"/>
      <c r="O254" s="89"/>
      <c r="P254" s="78">
        <f>SUM(P5:P253)</f>
        <v>29940.379999999997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9" s="48" customFormat="1" ht="25.5" customHeight="1" x14ac:dyDescent="0.55000000000000004">
      <c r="A255" s="155" t="s">
        <v>223</v>
      </c>
      <c r="B255" s="156"/>
      <c r="C255" s="156"/>
      <c r="D255" s="157"/>
      <c r="E255" s="161" t="s">
        <v>239</v>
      </c>
      <c r="F255" s="162"/>
      <c r="G255" s="158" t="s">
        <v>224</v>
      </c>
      <c r="H255" s="159"/>
      <c r="I255" s="160"/>
      <c r="J255" s="163" t="s">
        <v>225</v>
      </c>
      <c r="K255" s="163"/>
      <c r="L255" s="163"/>
      <c r="M255" s="50">
        <f>SUM(M5:M254)</f>
        <v>75227</v>
      </c>
      <c r="N255" s="51" t="s">
        <v>219</v>
      </c>
      <c r="O255" s="2"/>
      <c r="P255" s="2"/>
      <c r="Q255" s="49"/>
      <c r="R255" s="57"/>
      <c r="S255" s="5"/>
      <c r="T255" s="5"/>
      <c r="U255" s="5"/>
      <c r="V255" s="5"/>
      <c r="W255" s="5"/>
      <c r="X255" s="5"/>
      <c r="Y255" s="5"/>
      <c r="Z255" s="2"/>
      <c r="AA255" s="2"/>
      <c r="AB255" s="2"/>
      <c r="AC255" s="49"/>
    </row>
    <row r="256" spans="1:29" s="49" customFormat="1" ht="24.75" customHeight="1" x14ac:dyDescent="0.55000000000000004">
      <c r="A256" s="164" t="s">
        <v>226</v>
      </c>
      <c r="B256" s="165"/>
      <c r="C256" s="170">
        <f>+M258</f>
        <v>75227</v>
      </c>
      <c r="D256" s="171"/>
      <c r="E256" s="52" t="s">
        <v>227</v>
      </c>
      <c r="F256" s="53">
        <f>+M255</f>
        <v>75227</v>
      </c>
      <c r="G256" s="54" t="s">
        <v>217</v>
      </c>
      <c r="H256" s="152">
        <f>SUM(U36)</f>
        <v>420</v>
      </c>
      <c r="I256" s="153"/>
      <c r="J256" s="145"/>
      <c r="K256" s="145"/>
      <c r="L256" s="145"/>
      <c r="M256" s="56"/>
      <c r="N256" s="56">
        <f>+W36</f>
        <v>23974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64"/>
      <c r="B257" s="165"/>
      <c r="C257" s="170"/>
      <c r="D257" s="171"/>
      <c r="E257" s="52" t="s">
        <v>228</v>
      </c>
      <c r="F257" s="53">
        <f>N258</f>
        <v>6734</v>
      </c>
      <c r="G257" s="54"/>
      <c r="H257" s="152">
        <v>0</v>
      </c>
      <c r="I257" s="153"/>
      <c r="J257" s="145" t="s">
        <v>229</v>
      </c>
      <c r="K257" s="145"/>
      <c r="L257" s="145"/>
      <c r="M257" s="56">
        <f>-T36</f>
        <v>0</v>
      </c>
      <c r="N257" s="56" t="s">
        <v>228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66" t="s">
        <v>10</v>
      </c>
      <c r="B258" s="167"/>
      <c r="C258" s="170">
        <f>+F257</f>
        <v>6734</v>
      </c>
      <c r="D258" s="171"/>
      <c r="E258" s="52"/>
      <c r="F258" s="53"/>
      <c r="G258" s="54" t="s">
        <v>230</v>
      </c>
      <c r="H258" s="152">
        <f>+V36</f>
        <v>38</v>
      </c>
      <c r="I258" s="153"/>
      <c r="J258" s="146" t="s">
        <v>231</v>
      </c>
      <c r="K258" s="147"/>
      <c r="L258" s="148"/>
      <c r="M258" s="56">
        <f>+M255-M256</f>
        <v>75227</v>
      </c>
      <c r="N258" s="58">
        <f>+S36</f>
        <v>6734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68" t="s">
        <v>232</v>
      </c>
      <c r="B259" s="169"/>
      <c r="C259" s="170">
        <f>+C256-C258</f>
        <v>68493</v>
      </c>
      <c r="D259" s="171"/>
      <c r="E259" s="52" t="s">
        <v>232</v>
      </c>
      <c r="F259" s="53">
        <f>+F256-F257</f>
        <v>68493</v>
      </c>
      <c r="G259" s="54" t="s">
        <v>233</v>
      </c>
      <c r="H259" s="152">
        <f>SUM(H256:H258)</f>
        <v>458</v>
      </c>
      <c r="I259" s="153"/>
      <c r="J259" s="145" t="s">
        <v>206</v>
      </c>
      <c r="K259" s="145"/>
      <c r="L259" s="145"/>
      <c r="M259" s="56">
        <f>H259</f>
        <v>458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234</v>
      </c>
      <c r="F260" s="53">
        <v>100000</v>
      </c>
      <c r="J260" s="149" t="s">
        <v>208</v>
      </c>
      <c r="K260" s="150"/>
      <c r="L260" s="151"/>
      <c r="M260" s="56">
        <f>M258-M259-N256-N258</f>
        <v>44061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235</v>
      </c>
      <c r="F261" s="53">
        <f>F259-F260</f>
        <v>-31507</v>
      </c>
      <c r="J261" s="149" t="s">
        <v>209</v>
      </c>
      <c r="K261" s="150"/>
      <c r="L261" s="151"/>
      <c r="M261" s="56">
        <f>+Y36</f>
        <v>44061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s="49" customFormat="1" ht="24.75" customHeight="1" x14ac:dyDescent="0.55000000000000004">
      <c r="A262" s="59"/>
      <c r="B262" s="116"/>
      <c r="C262" s="59"/>
      <c r="D262" s="59"/>
      <c r="E262" s="52" t="s">
        <v>236</v>
      </c>
      <c r="F262" s="53">
        <v>0</v>
      </c>
      <c r="J262" s="149" t="s">
        <v>210</v>
      </c>
      <c r="K262" s="150"/>
      <c r="L262" s="151"/>
      <c r="M262" s="56">
        <v>0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ht="24.75" customHeight="1" thickBot="1" x14ac:dyDescent="0.6">
      <c r="A263" s="59"/>
      <c r="B263" s="116"/>
      <c r="C263" s="59"/>
      <c r="D263" s="59"/>
      <c r="E263" s="99" t="s">
        <v>1369</v>
      </c>
      <c r="F263" s="100">
        <v>0</v>
      </c>
      <c r="J263" s="154" t="s">
        <v>211</v>
      </c>
      <c r="K263" s="154"/>
      <c r="L263" s="154"/>
      <c r="M263" s="60">
        <f>+M261-M260</f>
        <v>0</v>
      </c>
      <c r="N263" s="65"/>
    </row>
    <row r="264" spans="1:29" ht="24.75" customHeight="1" thickBot="1" x14ac:dyDescent="0.6">
      <c r="H264" s="142" t="s">
        <v>237</v>
      </c>
      <c r="I264" s="143"/>
      <c r="J264" s="143"/>
      <c r="K264" s="143"/>
      <c r="L264" s="143"/>
      <c r="M264" s="143"/>
      <c r="N264" s="144"/>
    </row>
    <row r="265" spans="1:29" x14ac:dyDescent="0.55000000000000004">
      <c r="F265" s="23"/>
    </row>
  </sheetData>
  <autoFilter ref="A4:AC264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5:D255"/>
    <mergeCell ref="G255:I255"/>
    <mergeCell ref="J262:L262"/>
    <mergeCell ref="E255:F255"/>
    <mergeCell ref="J255:L255"/>
    <mergeCell ref="A256:B256"/>
    <mergeCell ref="A258:B258"/>
    <mergeCell ref="A259:B259"/>
    <mergeCell ref="C256:D256"/>
    <mergeCell ref="C257:D257"/>
    <mergeCell ref="C258:D258"/>
    <mergeCell ref="C259:D259"/>
    <mergeCell ref="A257:B257"/>
    <mergeCell ref="H264:N264"/>
    <mergeCell ref="J256:L256"/>
    <mergeCell ref="J257:L257"/>
    <mergeCell ref="J258:L258"/>
    <mergeCell ref="J259:L259"/>
    <mergeCell ref="J260:L260"/>
    <mergeCell ref="J261:L261"/>
    <mergeCell ref="H259:I259"/>
    <mergeCell ref="H256:I256"/>
    <mergeCell ref="H257:I257"/>
    <mergeCell ref="H258:I258"/>
    <mergeCell ref="J263:L263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14</v>
      </c>
      <c r="F5" s="70"/>
      <c r="G5" s="46">
        <f t="shared" ref="G5" si="0">E5+F5</f>
        <v>14</v>
      </c>
      <c r="H5" s="77">
        <v>0</v>
      </c>
      <c r="I5" s="75">
        <v>0</v>
      </c>
      <c r="J5" s="46">
        <f t="shared" ref="J5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13</v>
      </c>
      <c r="F6" s="70"/>
      <c r="G6" s="46">
        <f t="shared" ref="G6:G26" si="2">E6+F6</f>
        <v>13</v>
      </c>
      <c r="H6" s="77">
        <v>0</v>
      </c>
      <c r="I6" s="75">
        <v>0</v>
      </c>
      <c r="J6" s="46">
        <f t="shared" ref="J6:J26" si="3">+G6-H6-K6-I6</f>
        <v>13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3</v>
      </c>
      <c r="F11" s="70"/>
      <c r="G11" s="46">
        <f t="shared" si="2"/>
        <v>3</v>
      </c>
      <c r="H11" s="77">
        <v>0</v>
      </c>
      <c r="I11" s="75">
        <v>0</v>
      </c>
      <c r="J11" s="46">
        <f t="shared" si="3"/>
        <v>3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4</v>
      </c>
      <c r="F20" s="70"/>
      <c r="G20" s="46">
        <f t="shared" si="2"/>
        <v>4</v>
      </c>
      <c r="H20" s="77">
        <v>0</v>
      </c>
      <c r="I20" s="75">
        <v>0</v>
      </c>
      <c r="J20" s="46">
        <f t="shared" si="3"/>
        <v>4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4</v>
      </c>
      <c r="F22" s="70"/>
      <c r="G22" s="46">
        <f t="shared" si="2"/>
        <v>4</v>
      </c>
      <c r="H22" s="77">
        <v>0</v>
      </c>
      <c r="I22" s="75">
        <v>0</v>
      </c>
      <c r="J22" s="46">
        <f t="shared" si="3"/>
        <v>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2</v>
      </c>
      <c r="F24" s="70"/>
      <c r="G24" s="46">
        <f t="shared" si="2"/>
        <v>2</v>
      </c>
      <c r="H24" s="77">
        <v>0</v>
      </c>
      <c r="I24" s="75">
        <v>0</v>
      </c>
      <c r="J24" s="46">
        <f t="shared" si="3"/>
        <v>2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34</v>
      </c>
      <c r="F31" s="70"/>
      <c r="G31" s="46">
        <f t="shared" si="7"/>
        <v>34</v>
      </c>
      <c r="H31" s="77">
        <v>0</v>
      </c>
      <c r="I31" s="75">
        <v>0</v>
      </c>
      <c r="J31" s="46">
        <f t="shared" si="8"/>
        <v>34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1</v>
      </c>
      <c r="F35" s="70"/>
      <c r="G35" s="46">
        <f t="shared" si="7"/>
        <v>1</v>
      </c>
      <c r="H35" s="77">
        <v>0</v>
      </c>
      <c r="I35" s="75">
        <v>0</v>
      </c>
      <c r="J35" s="46">
        <f t="shared" si="8"/>
        <v>1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7</v>
      </c>
      <c r="F39" s="70"/>
      <c r="G39" s="46">
        <f t="shared" si="7"/>
        <v>7</v>
      </c>
      <c r="H39" s="77">
        <v>0</v>
      </c>
      <c r="I39" s="75">
        <v>0</v>
      </c>
      <c r="J39" s="46">
        <f t="shared" si="8"/>
        <v>7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5</v>
      </c>
      <c r="F40" s="70"/>
      <c r="G40" s="46">
        <f t="shared" si="7"/>
        <v>5</v>
      </c>
      <c r="H40" s="77">
        <v>0</v>
      </c>
      <c r="I40" s="75">
        <v>0</v>
      </c>
      <c r="J40" s="46">
        <f t="shared" si="8"/>
        <v>5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7</v>
      </c>
      <c r="F46" s="70"/>
      <c r="G46" s="46">
        <f t="shared" si="7"/>
        <v>7</v>
      </c>
      <c r="H46" s="77">
        <v>0</v>
      </c>
      <c r="I46" s="75">
        <v>0</v>
      </c>
      <c r="J46" s="46">
        <f t="shared" si="8"/>
        <v>7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14</v>
      </c>
      <c r="F48" s="70"/>
      <c r="G48" s="46">
        <f t="shared" si="7"/>
        <v>14</v>
      </c>
      <c r="H48" s="77">
        <v>0</v>
      </c>
      <c r="I48" s="75">
        <v>0</v>
      </c>
      <c r="J48" s="46">
        <f t="shared" si="8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4</v>
      </c>
      <c r="F49" s="70"/>
      <c r="G49" s="46">
        <f t="shared" si="7"/>
        <v>4</v>
      </c>
      <c r="H49" s="77">
        <v>0</v>
      </c>
      <c r="I49" s="75">
        <v>0</v>
      </c>
      <c r="J49" s="46">
        <f t="shared" si="8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4</v>
      </c>
      <c r="F50" s="70"/>
      <c r="G50" s="46">
        <f t="shared" si="7"/>
        <v>4</v>
      </c>
      <c r="H50" s="77">
        <v>0</v>
      </c>
      <c r="I50" s="75">
        <v>0</v>
      </c>
      <c r="J50" s="46">
        <f t="shared" si="8"/>
        <v>4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14</v>
      </c>
      <c r="F53" s="70"/>
      <c r="G53" s="46">
        <f t="shared" si="7"/>
        <v>14</v>
      </c>
      <c r="H53" s="77">
        <v>0</v>
      </c>
      <c r="I53" s="75">
        <v>0</v>
      </c>
      <c r="J53" s="46">
        <f t="shared" si="8"/>
        <v>14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v>2</v>
      </c>
      <c r="F64" s="70"/>
      <c r="G64" s="46">
        <f t="shared" si="7"/>
        <v>2</v>
      </c>
      <c r="H64" s="77">
        <v>0</v>
      </c>
      <c r="I64" s="75">
        <v>0</v>
      </c>
      <c r="J64" s="46">
        <f t="shared" si="8"/>
        <v>2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2</v>
      </c>
      <c r="F65" s="70"/>
      <c r="G65" s="46">
        <f t="shared" si="7"/>
        <v>2</v>
      </c>
      <c r="H65" s="77">
        <v>0</v>
      </c>
      <c r="I65" s="75">
        <v>0</v>
      </c>
      <c r="J65" s="46">
        <f t="shared" si="8"/>
        <v>2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2</v>
      </c>
      <c r="F77" s="70"/>
      <c r="G77" s="46">
        <f t="shared" si="7"/>
        <v>2</v>
      </c>
      <c r="H77" s="77">
        <v>0</v>
      </c>
      <c r="I77" s="75">
        <v>0</v>
      </c>
      <c r="J77" s="46">
        <f t="shared" si="8"/>
        <v>2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5</v>
      </c>
      <c r="F112" s="70"/>
      <c r="G112" s="46">
        <f t="shared" si="25"/>
        <v>5</v>
      </c>
      <c r="H112" s="77">
        <v>0</v>
      </c>
      <c r="I112" s="75">
        <v>0</v>
      </c>
      <c r="J112" s="46">
        <f t="shared" si="26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3</v>
      </c>
      <c r="F115" s="70"/>
      <c r="G115" s="46">
        <f t="shared" si="25"/>
        <v>3</v>
      </c>
      <c r="H115" s="77">
        <v>0</v>
      </c>
      <c r="I115" s="75">
        <v>0</v>
      </c>
      <c r="J115" s="46">
        <f t="shared" si="26"/>
        <v>3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5</v>
      </c>
      <c r="F116" s="70"/>
      <c r="G116" s="46">
        <f t="shared" si="25"/>
        <v>5</v>
      </c>
      <c r="H116" s="77">
        <v>0</v>
      </c>
      <c r="I116" s="75">
        <v>0</v>
      </c>
      <c r="J116" s="46">
        <f t="shared" si="26"/>
        <v>5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v>3</v>
      </c>
      <c r="F125" s="70"/>
      <c r="G125" s="46">
        <f t="shared" si="25"/>
        <v>3</v>
      </c>
      <c r="H125" s="77">
        <v>0</v>
      </c>
      <c r="I125" s="75">
        <v>0</v>
      </c>
      <c r="J125" s="46">
        <f t="shared" si="26"/>
        <v>3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5</v>
      </c>
      <c r="F131" s="70"/>
      <c r="G131" s="46">
        <f t="shared" si="25"/>
        <v>5</v>
      </c>
      <c r="H131" s="77">
        <v>0</v>
      </c>
      <c r="I131" s="75">
        <v>0</v>
      </c>
      <c r="J131" s="46">
        <f t="shared" si="26"/>
        <v>5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10</v>
      </c>
      <c r="F175" s="70"/>
      <c r="G175" s="46">
        <f t="shared" si="32"/>
        <v>10</v>
      </c>
      <c r="H175" s="77">
        <v>0</v>
      </c>
      <c r="I175" s="75">
        <v>0</v>
      </c>
      <c r="J175" s="46">
        <f t="shared" si="33"/>
        <v>10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v>3</v>
      </c>
      <c r="F178" s="70"/>
      <c r="G178" s="46">
        <f t="shared" si="32"/>
        <v>3</v>
      </c>
      <c r="H178" s="77">
        <v>0</v>
      </c>
      <c r="I178" s="75">
        <v>0</v>
      </c>
      <c r="J178" s="46">
        <f t="shared" si="33"/>
        <v>3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3</v>
      </c>
      <c r="F194" s="70"/>
      <c r="G194" s="46">
        <f t="shared" si="32"/>
        <v>3</v>
      </c>
      <c r="H194" s="77">
        <v>0</v>
      </c>
      <c r="I194" s="75">
        <v>0</v>
      </c>
      <c r="J194" s="46">
        <f t="shared" si="33"/>
        <v>3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v>1</v>
      </c>
      <c r="F195" s="70"/>
      <c r="G195" s="46">
        <f t="shared" si="32"/>
        <v>1</v>
      </c>
      <c r="H195" s="77">
        <v>0</v>
      </c>
      <c r="I195" s="75">
        <v>0</v>
      </c>
      <c r="J195" s="46">
        <f t="shared" si="33"/>
        <v>1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v>3</v>
      </c>
      <c r="F196" s="70"/>
      <c r="G196" s="46">
        <f t="shared" si="32"/>
        <v>3</v>
      </c>
      <c r="H196" s="77">
        <v>0</v>
      </c>
      <c r="I196" s="75">
        <v>0</v>
      </c>
      <c r="J196" s="46">
        <f t="shared" si="33"/>
        <v>3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44</v>
      </c>
      <c r="F205" s="70"/>
      <c r="G205" s="46">
        <f t="shared" si="32"/>
        <v>44</v>
      </c>
      <c r="H205" s="77">
        <v>0</v>
      </c>
      <c r="I205" s="75">
        <v>0</v>
      </c>
      <c r="J205" s="46">
        <f t="shared" si="33"/>
        <v>44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v>4</v>
      </c>
      <c r="F208" s="70"/>
      <c r="G208" s="46">
        <f t="shared" si="32"/>
        <v>4</v>
      </c>
      <c r="H208" s="77">
        <v>0</v>
      </c>
      <c r="I208" s="75">
        <v>0</v>
      </c>
      <c r="J208" s="46">
        <f t="shared" si="33"/>
        <v>4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47" si="48">E231+F231</f>
        <v>0</v>
      </c>
      <c r="H231" s="77">
        <v>0</v>
      </c>
      <c r="I231" s="75">
        <v>0</v>
      </c>
      <c r="J231" s="46">
        <f t="shared" ref="J231:J248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v>4</v>
      </c>
      <c r="F236" s="70"/>
      <c r="G236" s="46">
        <f t="shared" si="48"/>
        <v>4</v>
      </c>
      <c r="H236" s="77">
        <v>0</v>
      </c>
      <c r="I236" s="75">
        <v>0</v>
      </c>
      <c r="J236" s="46">
        <f t="shared" si="49"/>
        <v>4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v>13</v>
      </c>
      <c r="F239" s="70"/>
      <c r="G239" s="46">
        <f t="shared" si="48"/>
        <v>13</v>
      </c>
      <c r="H239" s="77">
        <v>0</v>
      </c>
      <c r="I239" s="75">
        <v>0</v>
      </c>
      <c r="J239" s="46">
        <f t="shared" si="49"/>
        <v>13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v>3</v>
      </c>
      <c r="F240" s="70"/>
      <c r="G240" s="46">
        <f t="shared" si="48"/>
        <v>3</v>
      </c>
      <c r="H240" s="77">
        <v>0</v>
      </c>
      <c r="I240" s="75">
        <v>0</v>
      </c>
      <c r="J240" s="46">
        <f t="shared" si="49"/>
        <v>3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v>1</v>
      </c>
      <c r="F241" s="70"/>
      <c r="G241" s="46">
        <f t="shared" si="48"/>
        <v>1</v>
      </c>
      <c r="H241" s="77">
        <v>0</v>
      </c>
      <c r="I241" s="75">
        <v>0</v>
      </c>
      <c r="J241" s="46">
        <f t="shared" si="49"/>
        <v>1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v>1</v>
      </c>
      <c r="F242" s="70"/>
      <c r="G242" s="46">
        <f t="shared" si="48"/>
        <v>1</v>
      </c>
      <c r="H242" s="77">
        <v>0</v>
      </c>
      <c r="I242" s="75">
        <v>0</v>
      </c>
      <c r="J242" s="46">
        <f t="shared" si="49"/>
        <v>1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v>3</v>
      </c>
      <c r="F243" s="70"/>
      <c r="G243" s="46">
        <f t="shared" si="48"/>
        <v>3</v>
      </c>
      <c r="H243" s="77">
        <v>0</v>
      </c>
      <c r="I243" s="75">
        <v>0</v>
      </c>
      <c r="J243" s="46">
        <f t="shared" si="49"/>
        <v>3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/>
      <c r="C244" s="19"/>
      <c r="D244" s="10"/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/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/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/>
      <c r="I246" s="75">
        <v>0</v>
      </c>
      <c r="J246" s="46">
        <f t="shared" si="49"/>
        <v>0</v>
      </c>
      <c r="K246" s="71"/>
      <c r="L246" s="20"/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/>
      <c r="I247" s="75"/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/>
      <c r="H248" s="77"/>
      <c r="I248" s="75"/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/>
      <c r="H249" s="77"/>
      <c r="I249" s="75"/>
      <c r="J249" s="46"/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ref="G251:G252" si="56">E251+F251</f>
        <v>0</v>
      </c>
      <c r="H251" s="77">
        <v>0</v>
      </c>
      <c r="I251" s="75">
        <v>0</v>
      </c>
      <c r="J251" s="46">
        <f t="shared" ref="J251:J252" si="57">+G251-H251-K251-I251</f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56"/>
        <v>0</v>
      </c>
      <c r="H252" s="77">
        <v>0</v>
      </c>
      <c r="I252" s="75">
        <v>0</v>
      </c>
      <c r="J252" s="46">
        <f t="shared" si="57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8">E253+F253</f>
        <v>0</v>
      </c>
      <c r="H253" s="77">
        <v>0</v>
      </c>
      <c r="I253" s="75">
        <v>0</v>
      </c>
      <c r="J253" s="46">
        <f t="shared" ref="J253" si="59">+G253-H253-K253-I253</f>
        <v>0</v>
      </c>
      <c r="K253" s="71"/>
      <c r="L253" s="20"/>
      <c r="M253" s="64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89"/>
      <c r="R253" s="43">
        <f t="shared" ref="R253" si="62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77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78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13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>SUM(M6-O6)</f>
        <v>0</v>
      </c>
      <c r="Q6" s="120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4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1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3">
        <f t="shared" si="4"/>
        <v>300</v>
      </c>
      <c r="Q22" s="120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4"/>
        <v>100</v>
      </c>
      <c r="Q24" s="120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34</v>
      </c>
      <c r="F31" s="70"/>
      <c r="G31" s="46">
        <f t="shared" si="5"/>
        <v>34</v>
      </c>
      <c r="H31" s="77">
        <v>0</v>
      </c>
      <c r="I31" s="75">
        <v>0</v>
      </c>
      <c r="J31" s="46">
        <f t="shared" si="6"/>
        <v>33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3">
        <f t="shared" si="4"/>
        <v>100</v>
      </c>
      <c r="Q31" s="120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4"/>
        <v>130</v>
      </c>
      <c r="Q35" s="89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4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6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3">
        <f t="shared" si="4"/>
        <v>50</v>
      </c>
      <c r="Q46" s="120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14</v>
      </c>
      <c r="F53" s="70"/>
      <c r="G53" s="46">
        <f t="shared" si="5"/>
        <v>14</v>
      </c>
      <c r="H53" s="77">
        <v>0</v>
      </c>
      <c r="I53" s="75">
        <v>0</v>
      </c>
      <c r="J53" s="46">
        <f t="shared" si="6"/>
        <v>13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5</v>
      </c>
      <c r="F112" s="70"/>
      <c r="G112" s="46">
        <f t="shared" si="23"/>
        <v>5</v>
      </c>
      <c r="H112" s="77">
        <v>0</v>
      </c>
      <c r="I112" s="75">
        <v>0</v>
      </c>
      <c r="J112" s="46">
        <f t="shared" si="24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3</v>
      </c>
      <c r="F115" s="70"/>
      <c r="G115" s="46">
        <f t="shared" si="23"/>
        <v>3</v>
      </c>
      <c r="H115" s="77">
        <v>0</v>
      </c>
      <c r="I115" s="75">
        <v>0</v>
      </c>
      <c r="J115" s="46">
        <f t="shared" si="24"/>
        <v>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5</v>
      </c>
      <c r="F116" s="70"/>
      <c r="G116" s="46">
        <f t="shared" si="23"/>
        <v>5</v>
      </c>
      <c r="H116" s="77">
        <v>0</v>
      </c>
      <c r="I116" s="75">
        <v>0</v>
      </c>
      <c r="J116" s="46">
        <f t="shared" si="24"/>
        <v>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3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3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3</v>
      </c>
      <c r="F196" s="70"/>
      <c r="G196" s="46">
        <f t="shared" si="30"/>
        <v>3</v>
      </c>
      <c r="H196" s="77">
        <v>0</v>
      </c>
      <c r="I196" s="75">
        <v>0</v>
      </c>
      <c r="J196" s="46">
        <f t="shared" si="31"/>
        <v>2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3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44</v>
      </c>
      <c r="F205" s="70"/>
      <c r="G205" s="46">
        <f t="shared" si="30"/>
        <v>44</v>
      </c>
      <c r="H205" s="77">
        <v>0</v>
      </c>
      <c r="I205" s="75">
        <v>0</v>
      </c>
      <c r="J205" s="46">
        <f t="shared" si="31"/>
        <v>44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1" si="46">E231+F231</f>
        <v>0</v>
      </c>
      <c r="H231" s="77">
        <v>0</v>
      </c>
      <c r="I231" s="75">
        <v>0</v>
      </c>
      <c r="J231" s="46">
        <f t="shared" ref="J231:J251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8" si="49">SUM(M235-O235)</f>
        <v>0</v>
      </c>
      <c r="Q235" s="89"/>
      <c r="R235" s="43">
        <f t="shared" ref="R235:R250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4</v>
      </c>
      <c r="F236" s="70"/>
      <c r="G236" s="46">
        <f t="shared" si="46"/>
        <v>4</v>
      </c>
      <c r="H236" s="77">
        <v>0</v>
      </c>
      <c r="I236" s="75">
        <v>0</v>
      </c>
      <c r="J236" s="46">
        <f t="shared" si="47"/>
        <v>4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13</v>
      </c>
      <c r="F239" s="70"/>
      <c r="G239" s="46">
        <f t="shared" si="46"/>
        <v>13</v>
      </c>
      <c r="H239" s="77">
        <v>0</v>
      </c>
      <c r="I239" s="75">
        <v>0</v>
      </c>
      <c r="J239" s="46">
        <f t="shared" si="47"/>
        <v>13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+ยกมา!J240</f>
        <v>3</v>
      </c>
      <c r="F240" s="70"/>
      <c r="G240" s="46">
        <f t="shared" si="46"/>
        <v>3</v>
      </c>
      <c r="H240" s="77">
        <v>0</v>
      </c>
      <c r="I240" s="75">
        <v>0</v>
      </c>
      <c r="J240" s="46">
        <f t="shared" si="47"/>
        <v>3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+ยกมา!J241</f>
        <v>1</v>
      </c>
      <c r="F241" s="70"/>
      <c r="G241" s="46">
        <f t="shared" si="46"/>
        <v>1</v>
      </c>
      <c r="H241" s="77">
        <v>0</v>
      </c>
      <c r="I241" s="75">
        <v>0</v>
      </c>
      <c r="J241" s="46">
        <f t="shared" si="47"/>
        <v>1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+ยกมา!J242</f>
        <v>1</v>
      </c>
      <c r="F242" s="70"/>
      <c r="G242" s="46">
        <f t="shared" si="46"/>
        <v>1</v>
      </c>
      <c r="H242" s="77">
        <v>0</v>
      </c>
      <c r="I242" s="75">
        <v>0</v>
      </c>
      <c r="J242" s="46">
        <f t="shared" si="47"/>
        <v>1</v>
      </c>
      <c r="K242" s="71"/>
      <c r="L242" s="20">
        <v>22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+ยกมา!J243</f>
        <v>3</v>
      </c>
      <c r="F243" s="70"/>
      <c r="G243" s="46">
        <f t="shared" si="46"/>
        <v>3</v>
      </c>
      <c r="H243" s="77">
        <v>0</v>
      </c>
      <c r="I243" s="75">
        <v>0</v>
      </c>
      <c r="J243" s="46">
        <f t="shared" si="47"/>
        <v>3</v>
      </c>
      <c r="K243" s="71"/>
      <c r="L243" s="20">
        <v>35</v>
      </c>
      <c r="M243" s="64">
        <f t="shared" si="48"/>
        <v>0</v>
      </c>
      <c r="N243" s="17" t="s">
        <v>16</v>
      </c>
      <c r="O243" s="63"/>
      <c r="P243" s="122">
        <f t="shared" si="49"/>
        <v>0</v>
      </c>
      <c r="Q243" s="121">
        <f t="shared" ref="Q243:Q246" si="51">O243+P243</f>
        <v>0</v>
      </c>
      <c r="R243" s="43">
        <f t="shared" si="50"/>
        <v>0</v>
      </c>
    </row>
    <row r="244" spans="1:19" x14ac:dyDescent="0.5">
      <c r="A244" s="10">
        <v>240</v>
      </c>
      <c r="B244" s="10"/>
      <c r="C244" s="19"/>
      <c r="D244" s="10"/>
      <c r="E244" s="63">
        <f>+ยกมา!J244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10"/>
      <c r="M244" s="64">
        <f t="shared" si="48"/>
        <v>0</v>
      </c>
      <c r="N244" s="17" t="s">
        <v>16</v>
      </c>
      <c r="O244" s="63"/>
      <c r="P244" s="122">
        <f t="shared" si="49"/>
        <v>0</v>
      </c>
      <c r="Q244" s="121">
        <f t="shared" si="51"/>
        <v>0</v>
      </c>
      <c r="R244" s="43">
        <f t="shared" si="50"/>
        <v>0</v>
      </c>
    </row>
    <row r="245" spans="1:19" x14ac:dyDescent="0.5">
      <c r="A245" s="10">
        <v>241</v>
      </c>
      <c r="B245" s="10"/>
      <c r="C245" s="19"/>
      <c r="D245" s="10"/>
      <c r="E245" s="63">
        <f>+ยกมา!J245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10"/>
      <c r="M245" s="64">
        <f t="shared" si="48"/>
        <v>0</v>
      </c>
      <c r="N245" s="17" t="s">
        <v>16</v>
      </c>
      <c r="O245" s="63"/>
      <c r="P245" s="122">
        <f t="shared" si="49"/>
        <v>0</v>
      </c>
      <c r="Q245" s="121">
        <f t="shared" si="51"/>
        <v>0</v>
      </c>
      <c r="R245" s="43">
        <f t="shared" si="50"/>
        <v>0</v>
      </c>
    </row>
    <row r="246" spans="1:19" x14ac:dyDescent="0.5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10"/>
      <c r="M246" s="64">
        <f t="shared" si="48"/>
        <v>0</v>
      </c>
      <c r="N246" s="17" t="s">
        <v>16</v>
      </c>
      <c r="O246" s="63"/>
      <c r="P246" s="122">
        <f t="shared" si="49"/>
        <v>0</v>
      </c>
      <c r="Q246" s="121">
        <f t="shared" si="51"/>
        <v>0</v>
      </c>
      <c r="R246" s="43">
        <f t="shared" si="50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9"/>
        <v>0</v>
      </c>
      <c r="Q248" s="89"/>
      <c r="R248" s="43">
        <f t="shared" si="50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5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5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" si="52">E252+F252</f>
        <v>0</v>
      </c>
      <c r="H252" s="77">
        <v>0</v>
      </c>
      <c r="I252" s="75">
        <v>0</v>
      </c>
      <c r="J252" s="46">
        <f t="shared" ref="J252" si="53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ref="G253" si="54">E253+F253</f>
        <v>0</v>
      </c>
      <c r="H253" s="77">
        <v>0</v>
      </c>
      <c r="I253" s="75">
        <v>0</v>
      </c>
      <c r="J253" s="46">
        <f t="shared" ref="J253" si="55">+G253-H253-K253-I253</f>
        <v>0</v>
      </c>
      <c r="K253" s="71"/>
      <c r="L253" s="20"/>
      <c r="M253" s="64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89"/>
      <c r="R253" s="43">
        <f t="shared" ref="R253" si="58">+K253*Q253</f>
        <v>0</v>
      </c>
    </row>
    <row r="254" spans="1:19" ht="25.5" x14ac:dyDescent="0.55000000000000004">
      <c r="A254" s="1"/>
      <c r="B254" s="118"/>
      <c r="C254" s="119"/>
      <c r="D254" s="118"/>
      <c r="E254" s="24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414.46</v>
      </c>
      <c r="S254" s="74"/>
    </row>
    <row r="255" spans="1:19" ht="25.5" customHeight="1" x14ac:dyDescent="0.5">
      <c r="A255" s="1"/>
      <c r="B255" s="118"/>
      <c r="C255" s="119"/>
      <c r="D255" s="118"/>
      <c r="E255" s="24"/>
      <c r="F255" s="118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24"/>
      <c r="F256" s="118"/>
      <c r="G256" s="31"/>
      <c r="J256" s="31"/>
      <c r="K256" s="32"/>
      <c r="L256" s="94" t="s">
        <v>202</v>
      </c>
      <c r="M256" s="94"/>
      <c r="N256" s="33">
        <f>SUM(M5:M255)</f>
        <v>1210</v>
      </c>
    </row>
    <row r="257" spans="1:16" ht="25.5" x14ac:dyDescent="0.55000000000000004">
      <c r="A257" s="1"/>
      <c r="B257" s="118"/>
      <c r="C257" s="119"/>
      <c r="D257" s="118"/>
      <c r="E257" s="24"/>
      <c r="F257" s="118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B258" s="118"/>
      <c r="C258" s="119"/>
      <c r="D258" s="118"/>
      <c r="E258" s="24"/>
      <c r="F258" s="118"/>
      <c r="G258" s="31"/>
      <c r="J258" s="31"/>
      <c r="L258" s="34" t="s">
        <v>204</v>
      </c>
      <c r="M258" s="35"/>
      <c r="N258" s="36">
        <f>SUM(O258:AF258)</f>
        <v>290</v>
      </c>
      <c r="O258" s="2">
        <v>160</v>
      </c>
      <c r="P258" s="2">
        <v>130</v>
      </c>
    </row>
    <row r="259" spans="1:16" ht="25.5" x14ac:dyDescent="0.55000000000000004">
      <c r="A259" s="1"/>
      <c r="B259" s="118"/>
      <c r="C259" s="119"/>
      <c r="D259" s="118"/>
      <c r="E259" s="24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24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L261" s="34" t="s">
        <v>207</v>
      </c>
      <c r="M261" s="35"/>
      <c r="N261" s="37">
        <f>SUM(O5:O254)</f>
        <v>0</v>
      </c>
    </row>
    <row r="262" spans="1:16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208</v>
      </c>
      <c r="M262" s="35"/>
      <c r="N262" s="33">
        <f>N256-N257-N258-N260-N261</f>
        <v>905</v>
      </c>
    </row>
    <row r="263" spans="1:16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209</v>
      </c>
      <c r="M263" s="35"/>
      <c r="N263" s="37">
        <v>905</v>
      </c>
    </row>
    <row r="264" spans="1:16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24"/>
      <c r="F265" s="118"/>
      <c r="J265" s="2"/>
      <c r="L265" s="34" t="s">
        <v>211</v>
      </c>
      <c r="M265" s="35"/>
      <c r="N265" s="33">
        <f>+N263-N262</f>
        <v>0</v>
      </c>
    </row>
    <row r="266" spans="1:16" x14ac:dyDescent="0.5">
      <c r="B266" s="118"/>
      <c r="C266" s="119"/>
      <c r="D266" s="118"/>
      <c r="E266" s="119"/>
      <c r="F266" s="119"/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13</v>
      </c>
      <c r="F6" s="70">
        <v>5</v>
      </c>
      <c r="G6" s="46">
        <f t="shared" si="0"/>
        <v>18</v>
      </c>
      <c r="H6" s="77">
        <v>0</v>
      </c>
      <c r="I6" s="75">
        <v>0</v>
      </c>
      <c r="J6" s="46">
        <f t="shared" si="1"/>
        <v>16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1</v>
      </c>
      <c r="F22" s="70">
        <v>10</v>
      </c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33</v>
      </c>
      <c r="F31" s="70"/>
      <c r="G31" s="46">
        <f t="shared" si="5"/>
        <v>33</v>
      </c>
      <c r="H31" s="77">
        <v>0</v>
      </c>
      <c r="I31" s="75">
        <v>0</v>
      </c>
      <c r="J31" s="46">
        <f t="shared" si="6"/>
        <v>27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300</v>
      </c>
      <c r="P31" s="123">
        <f t="shared" si="3"/>
        <v>300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13</v>
      </c>
      <c r="F53" s="70"/>
      <c r="G53" s="46">
        <f t="shared" si="5"/>
        <v>13</v>
      </c>
      <c r="H53" s="77">
        <v>0</v>
      </c>
      <c r="I53" s="75">
        <v>0</v>
      </c>
      <c r="J53" s="46">
        <f t="shared" si="6"/>
        <v>12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0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>
        <v>50</v>
      </c>
      <c r="P64" s="123">
        <f t="shared" si="3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0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50</v>
      </c>
      <c r="P65" s="123">
        <f t="shared" si="3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3</v>
      </c>
      <c r="F178" s="70"/>
      <c r="G178" s="46">
        <f t="shared" si="30"/>
        <v>3</v>
      </c>
      <c r="H178" s="77">
        <v>0</v>
      </c>
      <c r="I178" s="75">
        <v>0</v>
      </c>
      <c r="J178" s="46">
        <f t="shared" si="31"/>
        <v>0</v>
      </c>
      <c r="K178" s="71">
        <v>3</v>
      </c>
      <c r="L178" s="20">
        <v>55</v>
      </c>
      <c r="M178" s="64">
        <f t="shared" si="34"/>
        <v>165</v>
      </c>
      <c r="N178" s="17" t="s">
        <v>16</v>
      </c>
      <c r="O178" s="18">
        <v>81</v>
      </c>
      <c r="P178" s="123">
        <f t="shared" si="35"/>
        <v>84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2</v>
      </c>
      <c r="F196" s="70"/>
      <c r="G196" s="46">
        <f t="shared" si="30"/>
        <v>2</v>
      </c>
      <c r="H196" s="77">
        <v>0</v>
      </c>
      <c r="I196" s="75">
        <v>0</v>
      </c>
      <c r="J196" s="46">
        <f t="shared" si="31"/>
        <v>2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44</v>
      </c>
      <c r="F205" s="70"/>
      <c r="G205" s="46">
        <f t="shared" si="30"/>
        <v>44</v>
      </c>
      <c r="H205" s="77">
        <v>0</v>
      </c>
      <c r="I205" s="75">
        <v>0</v>
      </c>
      <c r="J205" s="46">
        <f t="shared" si="31"/>
        <v>44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2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>
        <v>50</v>
      </c>
      <c r="P208" s="123">
        <f t="shared" si="35"/>
        <v>50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3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3">
        <f t="shared" si="43"/>
        <v>50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+'1'!J240</f>
        <v>3</v>
      </c>
      <c r="F240" s="70"/>
      <c r="G240" s="46">
        <f t="shared" si="40"/>
        <v>3</v>
      </c>
      <c r="H240" s="77">
        <v>0</v>
      </c>
      <c r="I240" s="75">
        <v>0</v>
      </c>
      <c r="J240" s="46">
        <f t="shared" si="41"/>
        <v>2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/>
      <c r="P240" s="123">
        <f t="shared" si="43"/>
        <v>35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+'1'!J241</f>
        <v>1</v>
      </c>
      <c r="F241" s="70"/>
      <c r="G241" s="46">
        <f t="shared" si="40"/>
        <v>1</v>
      </c>
      <c r="H241" s="77">
        <v>0</v>
      </c>
      <c r="I241" s="75">
        <v>0</v>
      </c>
      <c r="J241" s="46">
        <f t="shared" si="41"/>
        <v>1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15</v>
      </c>
      <c r="M242" s="64">
        <f t="shared" si="42"/>
        <v>15</v>
      </c>
      <c r="N242" s="17" t="s">
        <v>16</v>
      </c>
      <c r="O242" s="18"/>
      <c r="P242" s="123">
        <f t="shared" si="43"/>
        <v>15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1"/>
        <v>3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53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+'1'!J244</f>
        <v>0</v>
      </c>
      <c r="F244" s="70">
        <v>112</v>
      </c>
      <c r="G244" s="46">
        <f t="shared" si="40"/>
        <v>112</v>
      </c>
      <c r="H244" s="77">
        <v>1</v>
      </c>
      <c r="I244" s="75">
        <v>0</v>
      </c>
      <c r="J244" s="46">
        <f t="shared" si="41"/>
        <v>40</v>
      </c>
      <c r="K244" s="71">
        <v>71</v>
      </c>
      <c r="L244" s="124">
        <v>15</v>
      </c>
      <c r="M244" s="64">
        <f t="shared" si="42"/>
        <v>1065</v>
      </c>
      <c r="N244" s="17" t="s">
        <v>16</v>
      </c>
      <c r="O244" s="63"/>
      <c r="P244" s="125">
        <f t="shared" si="43"/>
        <v>1065</v>
      </c>
      <c r="Q244" s="121">
        <f t="shared" si="45"/>
        <v>1065</v>
      </c>
      <c r="R244" s="43">
        <f t="shared" si="44"/>
        <v>75615</v>
      </c>
    </row>
    <row r="245" spans="1:19" x14ac:dyDescent="0.5">
      <c r="A245" s="10">
        <v>241</v>
      </c>
      <c r="B245" s="10"/>
      <c r="C245" s="19"/>
      <c r="D245" s="10"/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0"/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1">
        <f t="shared" si="45"/>
        <v>0</v>
      </c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121">
        <f t="shared" si="45"/>
        <v>0</v>
      </c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121">
        <f t="shared" si="45"/>
        <v>0</v>
      </c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121">
        <f t="shared" si="45"/>
        <v>0</v>
      </c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121">
        <f t="shared" si="45"/>
        <v>0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121">
        <f t="shared" si="45"/>
        <v>0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121">
        <f t="shared" si="45"/>
        <v>0</v>
      </c>
      <c r="R253" s="43">
        <f t="shared" ref="R253" si="51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76182.11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2730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339</v>
      </c>
      <c r="O258" s="2">
        <v>15</v>
      </c>
      <c r="P258" s="2">
        <v>65</v>
      </c>
      <c r="Q258" s="87">
        <v>30</v>
      </c>
      <c r="R258" s="2">
        <v>45</v>
      </c>
      <c r="S258" s="2">
        <v>184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606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1770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15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3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145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/>
      <c r="P188" s="123">
        <f>SUM(M188-O188)</f>
        <v>75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0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2</v>
      </c>
      <c r="F196" s="70"/>
      <c r="G196" s="46">
        <f t="shared" si="30"/>
        <v>2</v>
      </c>
      <c r="H196" s="77">
        <v>0</v>
      </c>
      <c r="I196" s="75">
        <v>0</v>
      </c>
      <c r="J196" s="46">
        <f t="shared" si="31"/>
        <v>2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44</v>
      </c>
      <c r="F205" s="70"/>
      <c r="G205" s="46">
        <f t="shared" si="30"/>
        <v>44</v>
      </c>
      <c r="H205" s="77">
        <v>0</v>
      </c>
      <c r="I205" s="75">
        <v>0</v>
      </c>
      <c r="J205" s="46">
        <f t="shared" si="31"/>
        <v>44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0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3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2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+'2'!J241</f>
        <v>1</v>
      </c>
      <c r="F241" s="70"/>
      <c r="G241" s="46">
        <f t="shared" si="40"/>
        <v>1</v>
      </c>
      <c r="H241" s="77">
        <v>0</v>
      </c>
      <c r="I241" s="75">
        <v>0</v>
      </c>
      <c r="J241" s="46">
        <f t="shared" si="41"/>
        <v>1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1"/>
        <v>0</v>
      </c>
      <c r="K243" s="71">
        <v>3</v>
      </c>
      <c r="L243" s="20">
        <v>35</v>
      </c>
      <c r="M243" s="64">
        <f t="shared" si="42"/>
        <v>105</v>
      </c>
      <c r="N243" s="17" t="s">
        <v>16</v>
      </c>
      <c r="O243" s="63">
        <v>51</v>
      </c>
      <c r="P243" s="125">
        <f t="shared" si="43"/>
        <v>54</v>
      </c>
      <c r="Q243" s="121">
        <f t="shared" ref="Q243:Q253" si="45">O243+P243</f>
        <v>105</v>
      </c>
      <c r="R243" s="43">
        <f t="shared" si="44"/>
        <v>315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+'2'!J244</f>
        <v>40</v>
      </c>
      <c r="F244" s="70"/>
      <c r="G244" s="46">
        <f t="shared" si="40"/>
        <v>40</v>
      </c>
      <c r="H244" s="77">
        <v>0</v>
      </c>
      <c r="I244" s="75">
        <v>0</v>
      </c>
      <c r="J244" s="46">
        <f t="shared" si="41"/>
        <v>0</v>
      </c>
      <c r="K244" s="71">
        <v>40</v>
      </c>
      <c r="L244" s="124">
        <v>15</v>
      </c>
      <c r="M244" s="64">
        <f t="shared" si="42"/>
        <v>600</v>
      </c>
      <c r="N244" s="17" t="s">
        <v>16</v>
      </c>
      <c r="O244" s="63"/>
      <c r="P244" s="125">
        <f t="shared" si="43"/>
        <v>600</v>
      </c>
      <c r="Q244" s="121">
        <f t="shared" si="45"/>
        <v>600</v>
      </c>
      <c r="R244" s="43">
        <f t="shared" si="44"/>
        <v>24000</v>
      </c>
    </row>
    <row r="245" spans="1:19" x14ac:dyDescent="0.5">
      <c r="A245" s="10">
        <v>241</v>
      </c>
      <c r="B245" s="10"/>
      <c r="C245" s="19"/>
      <c r="D245" s="10"/>
      <c r="E245" s="63">
        <f>+'2'!J245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0"/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1">
        <f t="shared" si="45"/>
        <v>0</v>
      </c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121">
        <f t="shared" si="45"/>
        <v>0</v>
      </c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121">
        <f t="shared" si="45"/>
        <v>0</v>
      </c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121">
        <f t="shared" si="45"/>
        <v>0</v>
      </c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121">
        <f t="shared" si="45"/>
        <v>0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121">
        <f t="shared" si="45"/>
        <v>0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+'2'!J253</f>
        <v>0</v>
      </c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121">
        <f t="shared" si="45"/>
        <v>0</v>
      </c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24610.959999999999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1390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520</v>
      </c>
      <c r="O258" s="2">
        <v>300</v>
      </c>
      <c r="P258" s="2">
        <v>25</v>
      </c>
      <c r="Q258" s="87">
        <v>195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76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779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779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3">
        <f t="shared" si="3"/>
        <v>25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21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150</v>
      </c>
      <c r="P31" s="123">
        <f t="shared" si="3"/>
        <v>450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3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2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3</v>
      </c>
      <c r="F125" s="70"/>
      <c r="G125" s="46">
        <f t="shared" si="23"/>
        <v>3</v>
      </c>
      <c r="H125" s="77">
        <v>0</v>
      </c>
      <c r="I125" s="75">
        <v>0</v>
      </c>
      <c r="J125" s="46">
        <f t="shared" si="24"/>
        <v>2</v>
      </c>
      <c r="K125" s="71">
        <v>1</v>
      </c>
      <c r="L125" s="22">
        <v>50</v>
      </c>
      <c r="M125" s="64">
        <f t="shared" si="7"/>
        <v>50</v>
      </c>
      <c r="N125" s="17" t="s">
        <v>1436</v>
      </c>
      <c r="O125" s="18">
        <v>50</v>
      </c>
      <c r="P125" s="23">
        <f t="shared" si="8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2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>
        <v>50</v>
      </c>
      <c r="P131" s="123">
        <f t="shared" si="8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144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23">
        <f>SUM(M188-O188)</f>
        <v>15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1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3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2</v>
      </c>
      <c r="F196" s="70"/>
      <c r="G196" s="46">
        <f t="shared" si="30"/>
        <v>2</v>
      </c>
      <c r="H196" s="77">
        <v>0</v>
      </c>
      <c r="I196" s="75">
        <v>0</v>
      </c>
      <c r="J196" s="46">
        <f t="shared" si="31"/>
        <v>0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3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44</v>
      </c>
      <c r="F205" s="70"/>
      <c r="G205" s="46">
        <f t="shared" si="30"/>
        <v>44</v>
      </c>
      <c r="H205" s="77">
        <v>0</v>
      </c>
      <c r="I205" s="75">
        <v>0</v>
      </c>
      <c r="J205" s="46">
        <f t="shared" si="31"/>
        <v>44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2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>
        <v>25</v>
      </c>
      <c r="P236" s="123">
        <f t="shared" si="43"/>
        <v>25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+'3'!J240</f>
        <v>2</v>
      </c>
      <c r="F240" s="70"/>
      <c r="G240" s="46">
        <f t="shared" si="40"/>
        <v>2</v>
      </c>
      <c r="H240" s="77">
        <v>0</v>
      </c>
      <c r="I240" s="75">
        <v>0</v>
      </c>
      <c r="J240" s="46">
        <f t="shared" si="41"/>
        <v>1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/>
      <c r="P240" s="123">
        <f t="shared" si="43"/>
        <v>35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+'3'!J241</f>
        <v>1</v>
      </c>
      <c r="F241" s="70"/>
      <c r="G241" s="46">
        <f t="shared" si="40"/>
        <v>1</v>
      </c>
      <c r="H241" s="77">
        <v>0</v>
      </c>
      <c r="I241" s="75">
        <v>0</v>
      </c>
      <c r="J241" s="46">
        <f t="shared" si="41"/>
        <v>0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/>
      <c r="P241" s="123">
        <f t="shared" si="43"/>
        <v>35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53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x14ac:dyDescent="0.5">
      <c r="A245" s="10">
        <v>241</v>
      </c>
      <c r="B245" s="10"/>
      <c r="C245" s="19"/>
      <c r="D245" s="10"/>
      <c r="E245" s="63">
        <f>+'3'!J245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0"/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1">
        <f t="shared" si="45"/>
        <v>0</v>
      </c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121">
        <f t="shared" si="45"/>
        <v>0</v>
      </c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121">
        <f t="shared" si="45"/>
        <v>0</v>
      </c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121">
        <f t="shared" si="45"/>
        <v>0</v>
      </c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121">
        <f t="shared" si="45"/>
        <v>0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6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121">
        <f t="shared" si="45"/>
        <v>0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121">
        <f t="shared" si="45"/>
        <v>0</v>
      </c>
      <c r="R253" s="43">
        <f t="shared" ref="R253" si="51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908.68000000000006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2305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250</v>
      </c>
      <c r="O258" s="2">
        <v>250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400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1640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1640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10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14</v>
      </c>
      <c r="F6" s="70">
        <v>5</v>
      </c>
      <c r="G6" s="46">
        <f t="shared" si="0"/>
        <v>19</v>
      </c>
      <c r="H6" s="77">
        <v>0</v>
      </c>
      <c r="I6" s="75">
        <v>0</v>
      </c>
      <c r="J6" s="46">
        <f t="shared" si="1"/>
        <v>19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9</v>
      </c>
      <c r="F22" s="70">
        <v>5</v>
      </c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4</v>
      </c>
      <c r="F28" s="70">
        <v>5</v>
      </c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21</v>
      </c>
      <c r="F31" s="70">
        <v>5</v>
      </c>
      <c r="G31" s="46">
        <f t="shared" si="5"/>
        <v>26</v>
      </c>
      <c r="H31" s="77">
        <v>0</v>
      </c>
      <c r="I31" s="75">
        <v>0</v>
      </c>
      <c r="J31" s="46">
        <f t="shared" si="6"/>
        <v>24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3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>
        <v>2</v>
      </c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>
        <v>4</v>
      </c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2</v>
      </c>
      <c r="F39" s="70">
        <v>3</v>
      </c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75</v>
      </c>
      <c r="P48" s="123">
        <f>SUM(M48-O48)</f>
        <v>75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3</v>
      </c>
      <c r="F77" s="70">
        <v>2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6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3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3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0</v>
      </c>
      <c r="F133" s="70">
        <v>2</v>
      </c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>
        <v>10</v>
      </c>
      <c r="G178" s="46">
        <f t="shared" si="30"/>
        <v>10</v>
      </c>
      <c r="H178" s="77">
        <v>0</v>
      </c>
      <c r="I178" s="75">
        <v>0</v>
      </c>
      <c r="J178" s="46">
        <f t="shared" si="31"/>
        <v>9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3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>
        <v>10</v>
      </c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144</v>
      </c>
      <c r="F188" s="70"/>
      <c r="G188" s="46">
        <f>E188+F188</f>
        <v>144</v>
      </c>
      <c r="H188" s="77">
        <v>0</v>
      </c>
      <c r="I188" s="75">
        <v>0</v>
      </c>
      <c r="J188" s="46">
        <f>+G188-H188-K188-I188</f>
        <v>142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/>
      <c r="P188" s="123">
        <f>SUM(M188-O188)</f>
        <v>30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0</v>
      </c>
      <c r="F193" s="70">
        <v>5</v>
      </c>
      <c r="G193" s="46">
        <f t="shared" si="30"/>
        <v>5</v>
      </c>
      <c r="H193" s="77">
        <v>0</v>
      </c>
      <c r="I193" s="75">
        <v>0</v>
      </c>
      <c r="J193" s="46">
        <f t="shared" si="31"/>
        <v>3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3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1</v>
      </c>
      <c r="F194" s="70">
        <v>5</v>
      </c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44</v>
      </c>
      <c r="F205" s="70"/>
      <c r="G205" s="46">
        <f t="shared" si="30"/>
        <v>44</v>
      </c>
      <c r="H205" s="77">
        <v>0</v>
      </c>
      <c r="I205" s="75">
        <v>0</v>
      </c>
      <c r="J205" s="46">
        <f t="shared" si="31"/>
        <v>43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2</v>
      </c>
      <c r="F236" s="70"/>
      <c r="G236" s="46">
        <f t="shared" si="40"/>
        <v>2</v>
      </c>
      <c r="H236" s="77">
        <v>0</v>
      </c>
      <c r="I236" s="75">
        <v>0</v>
      </c>
      <c r="J236" s="46">
        <f t="shared" si="41"/>
        <v>1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>
        <v>25</v>
      </c>
      <c r="P236" s="123">
        <f t="shared" si="43"/>
        <v>25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13</v>
      </c>
      <c r="F239" s="70"/>
      <c r="G239" s="46">
        <f t="shared" si="40"/>
        <v>13</v>
      </c>
      <c r="H239" s="77">
        <v>0</v>
      </c>
      <c r="I239" s="75">
        <v>0</v>
      </c>
      <c r="J239" s="46">
        <f t="shared" si="41"/>
        <v>12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3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+'4'!J240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1"/>
        <v>0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/>
      <c r="P240" s="123">
        <f t="shared" si="43"/>
        <v>35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x14ac:dyDescent="0.5">
      <c r="A245" s="10">
        <v>241</v>
      </c>
      <c r="B245" s="10"/>
      <c r="C245" s="19"/>
      <c r="D245" s="10"/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0"/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6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ref="G252" si="47">E252+F252</f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482.77000000000004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1390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650</v>
      </c>
      <c r="O258" s="2">
        <v>35</v>
      </c>
      <c r="P258" s="2">
        <v>60</v>
      </c>
      <c r="Q258" s="87">
        <v>195</v>
      </c>
      <c r="R258" s="2">
        <v>60</v>
      </c>
      <c r="S258" s="2">
        <v>300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575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575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7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19</v>
      </c>
      <c r="F6" s="70"/>
      <c r="G6" s="46">
        <f t="shared" si="0"/>
        <v>19</v>
      </c>
      <c r="H6" s="77">
        <v>0</v>
      </c>
      <c r="I6" s="75">
        <v>0</v>
      </c>
      <c r="J6" s="46">
        <f t="shared" si="1"/>
        <v>18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9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3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3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6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3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1</v>
      </c>
      <c r="K35" s="71">
        <v>3</v>
      </c>
      <c r="L35" s="15">
        <v>130</v>
      </c>
      <c r="M35" s="64">
        <f t="shared" si="2"/>
        <v>390</v>
      </c>
      <c r="N35" s="17" t="s">
        <v>16</v>
      </c>
      <c r="O35" s="18"/>
      <c r="P35" s="123">
        <f t="shared" si="3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3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2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3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2</v>
      </c>
      <c r="F115" s="70"/>
      <c r="G115" s="46">
        <f t="shared" si="23"/>
        <v>2</v>
      </c>
      <c r="H115" s="77">
        <v>0</v>
      </c>
      <c r="I115" s="75">
        <v>0</v>
      </c>
      <c r="J115" s="46">
        <f t="shared" si="24"/>
        <v>1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4</v>
      </c>
      <c r="F116" s="70"/>
      <c r="G116" s="46">
        <f t="shared" si="23"/>
        <v>4</v>
      </c>
      <c r="H116" s="77">
        <v>0</v>
      </c>
      <c r="I116" s="75">
        <v>0</v>
      </c>
      <c r="J116" s="46">
        <f t="shared" si="24"/>
        <v>2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3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1</v>
      </c>
      <c r="F131" s="70"/>
      <c r="G131" s="46">
        <f t="shared" si="23"/>
        <v>1</v>
      </c>
      <c r="H131" s="77">
        <v>0</v>
      </c>
      <c r="I131" s="75">
        <v>0</v>
      </c>
      <c r="J131" s="46">
        <f t="shared" si="24"/>
        <v>0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0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3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8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3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8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3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139</v>
      </c>
      <c r="K188" s="71">
        <v>3</v>
      </c>
      <c r="L188" s="20">
        <v>15</v>
      </c>
      <c r="M188" s="64">
        <f>+L188*K188</f>
        <v>45</v>
      </c>
      <c r="N188" s="17" t="s">
        <v>16</v>
      </c>
      <c r="O188" s="18"/>
      <c r="P188" s="123">
        <f>SUM(M188-O188)</f>
        <v>45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3</v>
      </c>
      <c r="F193" s="70"/>
      <c r="G193" s="46">
        <f t="shared" si="30"/>
        <v>3</v>
      </c>
      <c r="H193" s="77">
        <v>0</v>
      </c>
      <c r="I193" s="75">
        <v>0</v>
      </c>
      <c r="J193" s="46">
        <f t="shared" si="31"/>
        <v>1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3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3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43</v>
      </c>
      <c r="F205" s="70"/>
      <c r="G205" s="46">
        <f t="shared" si="30"/>
        <v>43</v>
      </c>
      <c r="H205" s="77">
        <v>0</v>
      </c>
      <c r="I205" s="75">
        <v>0</v>
      </c>
      <c r="J205" s="46">
        <f t="shared" si="31"/>
        <v>42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1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11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3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53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+'5'!J245</f>
        <v>0</v>
      </c>
      <c r="F245" s="70">
        <v>40</v>
      </c>
      <c r="G245" s="46">
        <f t="shared" si="40"/>
        <v>40</v>
      </c>
      <c r="H245" s="77">
        <v>0</v>
      </c>
      <c r="I245" s="75">
        <v>0</v>
      </c>
      <c r="J245" s="46">
        <f t="shared" si="41"/>
        <v>40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1">
        <f t="shared" si="45"/>
        <v>0</v>
      </c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121">
        <f t="shared" si="45"/>
        <v>0</v>
      </c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121">
        <f t="shared" si="45"/>
        <v>0</v>
      </c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121">
        <f t="shared" si="45"/>
        <v>0</v>
      </c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121">
        <f t="shared" si="45"/>
        <v>0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121">
        <f t="shared" si="45"/>
        <v>0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121">
        <f t="shared" si="45"/>
        <v>0</v>
      </c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1201.6799999999998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3070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1015</v>
      </c>
      <c r="O258" s="2">
        <v>160</v>
      </c>
      <c r="P258" s="2">
        <v>165</v>
      </c>
      <c r="Q258" s="87">
        <v>180</v>
      </c>
      <c r="R258" s="2">
        <v>55</v>
      </c>
      <c r="S258" s="2">
        <v>200</v>
      </c>
      <c r="T258" s="2">
        <v>50</v>
      </c>
      <c r="U258" s="2">
        <v>75</v>
      </c>
      <c r="V258" s="2">
        <v>130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1990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1990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1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3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18</v>
      </c>
      <c r="F6" s="70"/>
      <c r="G6" s="46">
        <f t="shared" si="0"/>
        <v>18</v>
      </c>
      <c r="H6" s="77">
        <v>0</v>
      </c>
      <c r="I6" s="75">
        <v>0</v>
      </c>
      <c r="J6" s="46">
        <f t="shared" si="1"/>
        <v>17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4</v>
      </c>
      <c r="F20" s="70"/>
      <c r="G20" s="46">
        <f t="shared" si="0"/>
        <v>4</v>
      </c>
      <c r="H20" s="77">
        <v>4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1438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18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300</v>
      </c>
      <c r="P31" s="123">
        <f t="shared" si="3"/>
        <v>300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3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3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7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23">
        <f>SUM(M48-O48)</f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3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3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1</v>
      </c>
      <c r="F115" s="70"/>
      <c r="G115" s="46">
        <f t="shared" si="23"/>
        <v>1</v>
      </c>
      <c r="H115" s="77">
        <v>0</v>
      </c>
      <c r="I115" s="75">
        <v>0</v>
      </c>
      <c r="J115" s="46">
        <f t="shared" si="24"/>
        <v>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0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3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0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/>
      <c r="P125" s="123">
        <f t="shared" si="8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3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139</v>
      </c>
      <c r="F188" s="70"/>
      <c r="G188" s="46">
        <f>E188+F188</f>
        <v>139</v>
      </c>
      <c r="H188" s="77">
        <v>0</v>
      </c>
      <c r="I188" s="75">
        <v>0</v>
      </c>
      <c r="J188" s="46">
        <f>+G188-H188-K188-I188</f>
        <v>139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1</v>
      </c>
      <c r="F193" s="70"/>
      <c r="G193" s="46">
        <f t="shared" si="30"/>
        <v>1</v>
      </c>
      <c r="H193" s="77">
        <v>0</v>
      </c>
      <c r="I193" s="75">
        <v>0</v>
      </c>
      <c r="J193" s="46">
        <f t="shared" si="31"/>
        <v>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42</v>
      </c>
      <c r="F205" s="70"/>
      <c r="G205" s="46">
        <f t="shared" si="30"/>
        <v>42</v>
      </c>
      <c r="H205" s="77">
        <v>0</v>
      </c>
      <c r="I205" s="75">
        <v>0</v>
      </c>
      <c r="J205" s="46">
        <f t="shared" si="31"/>
        <v>40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3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1</v>
      </c>
      <c r="F236" s="70"/>
      <c r="G236" s="46">
        <f t="shared" si="40"/>
        <v>1</v>
      </c>
      <c r="H236" s="77">
        <v>0</v>
      </c>
      <c r="I236" s="75">
        <v>0</v>
      </c>
      <c r="J236" s="46">
        <f t="shared" si="41"/>
        <v>0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>
        <v>25</v>
      </c>
      <c r="P236" s="123">
        <f t="shared" si="43"/>
        <v>25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1"/>
        <v>11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+'6'!J245</f>
        <v>40</v>
      </c>
      <c r="F245" s="70"/>
      <c r="G245" s="46">
        <f t="shared" si="40"/>
        <v>40</v>
      </c>
      <c r="H245" s="77">
        <v>0</v>
      </c>
      <c r="I245" s="75">
        <v>0</v>
      </c>
      <c r="J245" s="46">
        <f t="shared" si="41"/>
        <v>38</v>
      </c>
      <c r="K245" s="71">
        <v>2</v>
      </c>
      <c r="L245" s="124">
        <v>20</v>
      </c>
      <c r="M245" s="64">
        <f t="shared" si="42"/>
        <v>40</v>
      </c>
      <c r="N245" s="17" t="s">
        <v>16</v>
      </c>
      <c r="O245" s="63"/>
      <c r="P245" s="125">
        <f t="shared" si="43"/>
        <v>40</v>
      </c>
      <c r="Q245" s="121">
        <f t="shared" si="45"/>
        <v>40</v>
      </c>
      <c r="R245" s="43">
        <f t="shared" si="44"/>
        <v>80</v>
      </c>
    </row>
    <row r="246" spans="1:19" x14ac:dyDescent="0.5">
      <c r="A246" s="10">
        <v>242</v>
      </c>
      <c r="B246" s="10"/>
      <c r="C246" s="19"/>
      <c r="D246" s="10"/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951.00999999999988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2345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605</v>
      </c>
      <c r="O258" s="2">
        <v>150</v>
      </c>
      <c r="P258" s="2">
        <v>50</v>
      </c>
      <c r="Q258" s="87">
        <v>200</v>
      </c>
      <c r="R258" s="2">
        <v>205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325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1400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1400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</v>
      </c>
      <c r="F5" s="70">
        <v>5</v>
      </c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15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9</v>
      </c>
      <c r="F11" s="70">
        <v>5</v>
      </c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10</v>
      </c>
      <c r="F22" s="70">
        <v>5</v>
      </c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6</v>
      </c>
      <c r="F28" s="70">
        <v>5</v>
      </c>
      <c r="G28" s="46">
        <f t="shared" si="5"/>
        <v>11</v>
      </c>
      <c r="H28" s="77">
        <v>0</v>
      </c>
      <c r="I28" s="75">
        <v>0</v>
      </c>
      <c r="J28" s="46">
        <f t="shared" si="6"/>
        <v>11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150</v>
      </c>
      <c r="P31" s="123">
        <f t="shared" si="3"/>
        <v>150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>
        <v>2</v>
      </c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1</v>
      </c>
      <c r="F39" s="70">
        <v>2</v>
      </c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5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3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3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3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1</v>
      </c>
      <c r="F115" s="70"/>
      <c r="G115" s="46">
        <f t="shared" si="23"/>
        <v>1</v>
      </c>
      <c r="H115" s="77">
        <v>0</v>
      </c>
      <c r="I115" s="75">
        <v>0</v>
      </c>
      <c r="J115" s="46">
        <f t="shared" si="24"/>
        <v>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>
        <v>2</v>
      </c>
      <c r="G131" s="46">
        <f t="shared" si="23"/>
        <v>2</v>
      </c>
      <c r="H131" s="77">
        <v>0</v>
      </c>
      <c r="I131" s="75">
        <v>0</v>
      </c>
      <c r="J131" s="46">
        <f t="shared" si="24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3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>
        <v>2</v>
      </c>
      <c r="G167" s="46">
        <f t="shared" si="30"/>
        <v>2</v>
      </c>
      <c r="H167" s="77">
        <v>0</v>
      </c>
      <c r="I167" s="75">
        <v>0</v>
      </c>
      <c r="J167" s="46">
        <f t="shared" si="31"/>
        <v>1</v>
      </c>
      <c r="K167" s="71">
        <v>1</v>
      </c>
      <c r="L167" s="20">
        <v>45</v>
      </c>
      <c r="M167" s="64">
        <f>+L167*K167</f>
        <v>45</v>
      </c>
      <c r="N167" s="17" t="s">
        <v>16</v>
      </c>
      <c r="O167" s="18"/>
      <c r="P167" s="123">
        <f>SUM(M167-O167)</f>
        <v>45</v>
      </c>
      <c r="Q167" s="89">
        <v>12.21</v>
      </c>
      <c r="R167" s="43">
        <f>+K167*Q167</f>
        <v>12.21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6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3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139</v>
      </c>
      <c r="F188" s="70"/>
      <c r="G188" s="46">
        <f>E188+F188</f>
        <v>139</v>
      </c>
      <c r="H188" s="77">
        <v>0</v>
      </c>
      <c r="I188" s="75">
        <v>0</v>
      </c>
      <c r="J188" s="46">
        <f>+G188-H188-K188-I188</f>
        <v>134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/>
      <c r="P188" s="123">
        <f>SUM(M188-O188)</f>
        <v>75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3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40</v>
      </c>
      <c r="F205" s="70"/>
      <c r="G205" s="46">
        <f t="shared" si="30"/>
        <v>40</v>
      </c>
      <c r="H205" s="77">
        <v>0</v>
      </c>
      <c r="I205" s="75">
        <v>0</v>
      </c>
      <c r="J205" s="46">
        <f t="shared" si="31"/>
        <v>39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1"/>
        <v>10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3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+'7'!J245</f>
        <v>38</v>
      </c>
      <c r="F245" s="70"/>
      <c r="G245" s="46">
        <f t="shared" si="40"/>
        <v>38</v>
      </c>
      <c r="H245" s="77">
        <v>0</v>
      </c>
      <c r="I245" s="75">
        <v>0</v>
      </c>
      <c r="J245" s="46">
        <f t="shared" si="41"/>
        <v>33</v>
      </c>
      <c r="K245" s="71">
        <v>5</v>
      </c>
      <c r="L245" s="124">
        <v>20</v>
      </c>
      <c r="M245" s="64">
        <f t="shared" si="42"/>
        <v>100</v>
      </c>
      <c r="N245" s="17" t="s">
        <v>16</v>
      </c>
      <c r="O245" s="63"/>
      <c r="P245" s="125">
        <f t="shared" si="43"/>
        <v>100</v>
      </c>
      <c r="Q245" s="121">
        <f t="shared" si="45"/>
        <v>100</v>
      </c>
      <c r="R245" s="43">
        <f t="shared" si="44"/>
        <v>500</v>
      </c>
    </row>
    <row r="246" spans="1:19" x14ac:dyDescent="0.5">
      <c r="A246" s="10">
        <v>242</v>
      </c>
      <c r="B246" s="10"/>
      <c r="C246" s="19"/>
      <c r="D246" s="10"/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1272.54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2160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510</v>
      </c>
      <c r="O258" s="2">
        <v>150</v>
      </c>
      <c r="P258" s="2">
        <v>360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150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1485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1485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12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13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100</v>
      </c>
      <c r="P31" s="123">
        <f t="shared" si="3"/>
        <v>100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3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4</v>
      </c>
      <c r="F113" s="70"/>
      <c r="G113" s="46">
        <f t="shared" si="23"/>
        <v>4</v>
      </c>
      <c r="H113" s="77">
        <v>0</v>
      </c>
      <c r="I113" s="75">
        <v>0</v>
      </c>
      <c r="J113" s="46">
        <f t="shared" si="24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</v>
      </c>
      <c r="F115" s="70"/>
      <c r="G115" s="46">
        <f t="shared" si="23"/>
        <v>1</v>
      </c>
      <c r="H115" s="77">
        <v>0</v>
      </c>
      <c r="I115" s="75">
        <v>0</v>
      </c>
      <c r="J115" s="46">
        <f t="shared" si="24"/>
        <v>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>
        <v>20059087</v>
      </c>
      <c r="C155" s="19" t="s">
        <v>1439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+'8'!J156</f>
        <v>0</v>
      </c>
      <c r="F156" s="70">
        <v>100</v>
      </c>
      <c r="G156" s="46">
        <f t="shared" si="23"/>
        <v>100</v>
      </c>
      <c r="H156" s="77">
        <v>0</v>
      </c>
      <c r="I156" s="75">
        <v>0</v>
      </c>
      <c r="J156" s="46">
        <f t="shared" si="24"/>
        <v>100</v>
      </c>
      <c r="K156" s="71"/>
      <c r="L156" s="20">
        <v>15</v>
      </c>
      <c r="M156" s="64">
        <f t="shared" si="7"/>
        <v>0</v>
      </c>
      <c r="N156" s="17" t="s">
        <v>1441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1</v>
      </c>
      <c r="F167" s="70"/>
      <c r="G167" s="46">
        <f t="shared" si="30"/>
        <v>1</v>
      </c>
      <c r="H167" s="77">
        <v>0</v>
      </c>
      <c r="I167" s="75">
        <v>0</v>
      </c>
      <c r="J167" s="46">
        <f t="shared" si="31"/>
        <v>1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134</v>
      </c>
      <c r="F188" s="70"/>
      <c r="G188" s="46">
        <f>E188+F188</f>
        <v>134</v>
      </c>
      <c r="H188" s="77">
        <v>0</v>
      </c>
      <c r="I188" s="75">
        <v>0</v>
      </c>
      <c r="J188" s="46">
        <f>+G188-H188-K188-I188</f>
        <v>134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39</v>
      </c>
      <c r="F205" s="70"/>
      <c r="G205" s="46">
        <f t="shared" si="30"/>
        <v>39</v>
      </c>
      <c r="H205" s="77">
        <v>0</v>
      </c>
      <c r="I205" s="75">
        <v>0</v>
      </c>
      <c r="J205" s="46">
        <f t="shared" si="31"/>
        <v>39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+'8'!J245</f>
        <v>33</v>
      </c>
      <c r="F245" s="70"/>
      <c r="G245" s="46">
        <f t="shared" si="40"/>
        <v>33</v>
      </c>
      <c r="H245" s="77">
        <v>0</v>
      </c>
      <c r="I245" s="75">
        <v>0</v>
      </c>
      <c r="J245" s="46">
        <f t="shared" si="41"/>
        <v>19</v>
      </c>
      <c r="K245" s="71">
        <v>14</v>
      </c>
      <c r="L245" s="124">
        <v>20</v>
      </c>
      <c r="M245" s="64">
        <f t="shared" si="42"/>
        <v>280</v>
      </c>
      <c r="N245" s="17" t="s">
        <v>16</v>
      </c>
      <c r="O245" s="63"/>
      <c r="P245" s="125">
        <f t="shared" si="43"/>
        <v>280</v>
      </c>
      <c r="Q245" s="121">
        <f t="shared" si="45"/>
        <v>280</v>
      </c>
      <c r="R245" s="43">
        <f t="shared" si="44"/>
        <v>3920</v>
      </c>
    </row>
    <row r="246" spans="1:19" x14ac:dyDescent="0.5">
      <c r="A246" s="10">
        <v>242</v>
      </c>
      <c r="B246" s="10"/>
      <c r="C246" s="19"/>
      <c r="D246" s="10"/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4281.1499999999996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1310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780</v>
      </c>
      <c r="O258" s="2">
        <v>280</v>
      </c>
      <c r="P258" s="2">
        <v>200</v>
      </c>
      <c r="Q258" s="87">
        <v>300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415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415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340"/>
  <sheetViews>
    <sheetView zoomScale="80" zoomScaleNormal="80" workbookViewId="0">
      <pane xSplit="10" ySplit="4" topLeftCell="L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12</v>
      </c>
      <c r="F22" s="70">
        <v>5</v>
      </c>
      <c r="G22" s="46">
        <f t="shared" si="0"/>
        <v>17</v>
      </c>
      <c r="H22" s="77">
        <v>0</v>
      </c>
      <c r="I22" s="75">
        <v>0</v>
      </c>
      <c r="J22" s="46">
        <f t="shared" si="1"/>
        <v>15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8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>
        <v>250</v>
      </c>
      <c r="P31" s="123">
        <f t="shared" si="3"/>
        <v>250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3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3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1</v>
      </c>
      <c r="F39" s="70">
        <v>2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5</v>
      </c>
      <c r="F40" s="70">
        <v>2</v>
      </c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1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3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>
        <v>2</v>
      </c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>
        <v>2</v>
      </c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3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>
        <v>2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4</v>
      </c>
      <c r="F113" s="70"/>
      <c r="G113" s="46">
        <f t="shared" si="23"/>
        <v>4</v>
      </c>
      <c r="H113" s="77">
        <v>0</v>
      </c>
      <c r="I113" s="75">
        <v>0</v>
      </c>
      <c r="J113" s="46">
        <f t="shared" si="24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</v>
      </c>
      <c r="F115" s="70">
        <v>5</v>
      </c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>
        <v>2</v>
      </c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+'9'!J156</f>
        <v>100</v>
      </c>
      <c r="F156" s="70"/>
      <c r="G156" s="46">
        <f t="shared" si="23"/>
        <v>100</v>
      </c>
      <c r="H156" s="77">
        <v>1</v>
      </c>
      <c r="I156" s="75">
        <v>0</v>
      </c>
      <c r="J156" s="46">
        <f t="shared" si="24"/>
        <v>53</v>
      </c>
      <c r="K156" s="71">
        <v>46</v>
      </c>
      <c r="L156" s="20">
        <v>15</v>
      </c>
      <c r="M156" s="64">
        <f t="shared" si="7"/>
        <v>690</v>
      </c>
      <c r="N156" s="17" t="s">
        <v>1441</v>
      </c>
      <c r="O156" s="18">
        <v>115</v>
      </c>
      <c r="P156" s="123">
        <f t="shared" si="8"/>
        <v>575</v>
      </c>
      <c r="Q156" s="89">
        <v>11.39</v>
      </c>
      <c r="R156" s="43">
        <f t="shared" si="9"/>
        <v>523.94000000000005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+'9'!J157</f>
        <v>0</v>
      </c>
      <c r="F157" s="70">
        <v>4</v>
      </c>
      <c r="G157" s="46">
        <f t="shared" si="23"/>
        <v>4</v>
      </c>
      <c r="H157" s="77">
        <v>0</v>
      </c>
      <c r="I157" s="75">
        <v>0</v>
      </c>
      <c r="J157" s="46">
        <f t="shared" si="24"/>
        <v>4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1</v>
      </c>
      <c r="F167" s="70"/>
      <c r="G167" s="46">
        <f t="shared" si="30"/>
        <v>1</v>
      </c>
      <c r="H167" s="77">
        <v>0</v>
      </c>
      <c r="I167" s="75">
        <v>0</v>
      </c>
      <c r="J167" s="46">
        <f t="shared" si="31"/>
        <v>1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3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7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3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134</v>
      </c>
      <c r="F188" s="70"/>
      <c r="G188" s="46">
        <f>E188+F188</f>
        <v>134</v>
      </c>
      <c r="H188" s="77">
        <v>0</v>
      </c>
      <c r="I188" s="75">
        <v>0</v>
      </c>
      <c r="J188" s="46">
        <f>+G188-H188-K188-I188</f>
        <v>132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3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0</v>
      </c>
      <c r="F193" s="70">
        <v>5</v>
      </c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>
        <v>5</v>
      </c>
      <c r="G195" s="46">
        <f t="shared" si="30"/>
        <v>5</v>
      </c>
      <c r="H195" s="77">
        <v>0</v>
      </c>
      <c r="I195" s="75">
        <v>0</v>
      </c>
      <c r="J195" s="46">
        <f t="shared" si="31"/>
        <v>5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>
        <v>5</v>
      </c>
      <c r="G196" s="46">
        <f t="shared" si="30"/>
        <v>5</v>
      </c>
      <c r="H196" s="77">
        <v>0</v>
      </c>
      <c r="I196" s="75">
        <v>0</v>
      </c>
      <c r="J196" s="46">
        <f t="shared" si="31"/>
        <v>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39</v>
      </c>
      <c r="F205" s="70"/>
      <c r="G205" s="46">
        <f t="shared" si="30"/>
        <v>39</v>
      </c>
      <c r="H205" s="77">
        <v>0</v>
      </c>
      <c r="I205" s="75">
        <v>0</v>
      </c>
      <c r="J205" s="46">
        <f t="shared" si="31"/>
        <v>39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+'9'!J243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+'9'!J245</f>
        <v>19</v>
      </c>
      <c r="F245" s="70"/>
      <c r="G245" s="46">
        <f t="shared" si="40"/>
        <v>19</v>
      </c>
      <c r="H245" s="77">
        <v>0</v>
      </c>
      <c r="I245" s="75">
        <v>0</v>
      </c>
      <c r="J245" s="46">
        <f t="shared" si="41"/>
        <v>16</v>
      </c>
      <c r="K245" s="71">
        <v>3</v>
      </c>
      <c r="L245" s="124">
        <v>20</v>
      </c>
      <c r="M245" s="64">
        <f t="shared" si="42"/>
        <v>60</v>
      </c>
      <c r="N245" s="17" t="s">
        <v>16</v>
      </c>
      <c r="O245" s="63"/>
      <c r="P245" s="125">
        <f t="shared" si="43"/>
        <v>60</v>
      </c>
      <c r="Q245" s="121">
        <f t="shared" si="45"/>
        <v>60</v>
      </c>
      <c r="R245" s="43">
        <f t="shared" si="44"/>
        <v>180</v>
      </c>
    </row>
    <row r="246" spans="1:19" x14ac:dyDescent="0.5">
      <c r="A246" s="10">
        <v>242</v>
      </c>
      <c r="B246" s="10"/>
      <c r="C246" s="19"/>
      <c r="D246" s="10"/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1289.8200000000002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2390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975</v>
      </c>
      <c r="O258" s="2">
        <v>150</v>
      </c>
      <c r="P258" s="2">
        <v>200</v>
      </c>
      <c r="Q258" s="87">
        <v>50</v>
      </c>
      <c r="R258" s="2">
        <v>50</v>
      </c>
      <c r="S258" s="2">
        <v>425</v>
      </c>
      <c r="T258" s="2">
        <v>100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365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1035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1035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</v>
      </c>
      <c r="F5" s="70"/>
      <c r="G5" s="46">
        <f t="shared" ref="G5:G26" si="0">E5+F5</f>
        <v>1</v>
      </c>
      <c r="H5" s="77">
        <v>0</v>
      </c>
      <c r="I5" s="75">
        <v>0</v>
      </c>
      <c r="J5" s="46">
        <f t="shared" ref="J5:J26" si="1">+G5-H5-K5-I5</f>
        <v>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8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8</v>
      </c>
      <c r="F31" s="70"/>
      <c r="G31" s="46">
        <f t="shared" si="5"/>
        <v>8</v>
      </c>
      <c r="H31" s="77">
        <v>0</v>
      </c>
      <c r="I31" s="75">
        <v>0</v>
      </c>
      <c r="J31" s="46">
        <f t="shared" si="6"/>
        <v>3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>
        <v>150</v>
      </c>
      <c r="P31" s="123">
        <f t="shared" si="3"/>
        <v>350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1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23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4</v>
      </c>
      <c r="F113" s="70"/>
      <c r="G113" s="46">
        <f t="shared" si="23"/>
        <v>4</v>
      </c>
      <c r="H113" s="77">
        <v>0</v>
      </c>
      <c r="I113" s="75">
        <v>0</v>
      </c>
      <c r="J113" s="46">
        <f t="shared" si="24"/>
        <v>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3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+'10'!J156</f>
        <v>53</v>
      </c>
      <c r="F156" s="70"/>
      <c r="G156" s="46">
        <f t="shared" si="23"/>
        <v>53</v>
      </c>
      <c r="H156" s="77">
        <v>0</v>
      </c>
      <c r="I156" s="75">
        <v>0</v>
      </c>
      <c r="J156" s="46">
        <f t="shared" si="24"/>
        <v>45</v>
      </c>
      <c r="K156" s="71">
        <v>8</v>
      </c>
      <c r="L156" s="20">
        <v>15</v>
      </c>
      <c r="M156" s="64">
        <f t="shared" si="7"/>
        <v>120</v>
      </c>
      <c r="N156" s="17" t="s">
        <v>1441</v>
      </c>
      <c r="O156" s="18">
        <v>10</v>
      </c>
      <c r="P156" s="123">
        <f t="shared" si="8"/>
        <v>110</v>
      </c>
      <c r="Q156" s="89">
        <v>11.39</v>
      </c>
      <c r="R156" s="43">
        <f t="shared" si="9"/>
        <v>91.12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+'10'!J157</f>
        <v>4</v>
      </c>
      <c r="F157" s="70"/>
      <c r="G157" s="46">
        <f t="shared" si="23"/>
        <v>4</v>
      </c>
      <c r="H157" s="77">
        <v>0</v>
      </c>
      <c r="I157" s="75">
        <v>0</v>
      </c>
      <c r="J157" s="46">
        <f t="shared" si="24"/>
        <v>4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1</v>
      </c>
      <c r="F167" s="70"/>
      <c r="G167" s="46">
        <f t="shared" si="30"/>
        <v>1</v>
      </c>
      <c r="H167" s="77">
        <v>0</v>
      </c>
      <c r="I167" s="75">
        <v>0</v>
      </c>
      <c r="J167" s="46">
        <f t="shared" si="31"/>
        <v>1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5</v>
      </c>
      <c r="F193" s="70"/>
      <c r="G193" s="46">
        <f t="shared" si="30"/>
        <v>5</v>
      </c>
      <c r="H193" s="77">
        <v>0</v>
      </c>
      <c r="I193" s="75">
        <v>0</v>
      </c>
      <c r="J193" s="46">
        <f t="shared" si="31"/>
        <v>5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5</v>
      </c>
      <c r="F195" s="70"/>
      <c r="G195" s="46">
        <f t="shared" si="30"/>
        <v>5</v>
      </c>
      <c r="H195" s="77">
        <v>0</v>
      </c>
      <c r="I195" s="75">
        <v>0</v>
      </c>
      <c r="J195" s="46">
        <f t="shared" si="31"/>
        <v>4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5</v>
      </c>
      <c r="F196" s="70"/>
      <c r="G196" s="46">
        <f t="shared" si="30"/>
        <v>5</v>
      </c>
      <c r="H196" s="77">
        <v>0</v>
      </c>
      <c r="I196" s="75">
        <v>0</v>
      </c>
      <c r="J196" s="46">
        <f t="shared" si="31"/>
        <v>3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3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39</v>
      </c>
      <c r="F205" s="70"/>
      <c r="G205" s="46">
        <f t="shared" si="30"/>
        <v>39</v>
      </c>
      <c r="H205" s="77">
        <v>0</v>
      </c>
      <c r="I205" s="75">
        <v>0</v>
      </c>
      <c r="J205" s="46">
        <f t="shared" si="31"/>
        <v>37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3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+'10'!J245</f>
        <v>16</v>
      </c>
      <c r="F245" s="70"/>
      <c r="G245" s="46">
        <f t="shared" si="40"/>
        <v>16</v>
      </c>
      <c r="H245" s="77">
        <v>0</v>
      </c>
      <c r="I245" s="75">
        <v>0</v>
      </c>
      <c r="J245" s="46">
        <f t="shared" si="41"/>
        <v>4</v>
      </c>
      <c r="K245" s="71">
        <v>12</v>
      </c>
      <c r="L245" s="124">
        <v>20</v>
      </c>
      <c r="M245" s="64">
        <f t="shared" si="42"/>
        <v>240</v>
      </c>
      <c r="N245" s="17" t="s">
        <v>16</v>
      </c>
      <c r="O245" s="63">
        <v>60</v>
      </c>
      <c r="P245" s="125">
        <f t="shared" si="43"/>
        <v>180</v>
      </c>
      <c r="Q245" s="121">
        <f t="shared" si="45"/>
        <v>240</v>
      </c>
      <c r="R245" s="43">
        <f t="shared" si="44"/>
        <v>2880</v>
      </c>
    </row>
    <row r="246" spans="1:19" x14ac:dyDescent="0.5">
      <c r="A246" s="10">
        <v>242</v>
      </c>
      <c r="B246" s="10"/>
      <c r="C246" s="19"/>
      <c r="D246" s="10"/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3833.83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2590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1000</v>
      </c>
      <c r="O258" s="2">
        <v>100</v>
      </c>
      <c r="P258" s="2">
        <v>230</v>
      </c>
      <c r="Q258" s="87">
        <v>370</v>
      </c>
      <c r="R258" s="2">
        <v>300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1355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1355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6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3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8</v>
      </c>
      <c r="F6" s="70">
        <v>10</v>
      </c>
      <c r="G6" s="46">
        <f t="shared" si="0"/>
        <v>18</v>
      </c>
      <c r="H6" s="77">
        <v>0</v>
      </c>
      <c r="I6" s="75">
        <v>0</v>
      </c>
      <c r="J6" s="46">
        <f t="shared" si="1"/>
        <v>12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8</v>
      </c>
      <c r="F18" s="70">
        <v>10</v>
      </c>
      <c r="G18" s="46">
        <f t="shared" si="0"/>
        <v>18</v>
      </c>
      <c r="H18" s="77">
        <v>0</v>
      </c>
      <c r="I18" s="75">
        <v>0</v>
      </c>
      <c r="J18" s="46">
        <f t="shared" si="1"/>
        <v>17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14</v>
      </c>
      <c r="F22" s="70">
        <v>5</v>
      </c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3</v>
      </c>
      <c r="F31" s="70">
        <v>5</v>
      </c>
      <c r="G31" s="46">
        <f t="shared" si="5"/>
        <v>8</v>
      </c>
      <c r="H31" s="77">
        <v>0</v>
      </c>
      <c r="I31" s="75">
        <v>0</v>
      </c>
      <c r="J31" s="46">
        <f t="shared" si="6"/>
        <v>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3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>
        <v>4</v>
      </c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3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>
        <v>2</v>
      </c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3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5</v>
      </c>
      <c r="F48" s="70">
        <v>5</v>
      </c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0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23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0</v>
      </c>
      <c r="F74" s="70">
        <v>4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2</v>
      </c>
      <c r="F77" s="70">
        <v>4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4</v>
      </c>
      <c r="F113" s="70">
        <v>5</v>
      </c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0</v>
      </c>
      <c r="F116" s="70">
        <v>5</v>
      </c>
      <c r="G116" s="46">
        <f t="shared" si="23"/>
        <v>5</v>
      </c>
      <c r="H116" s="77">
        <v>0</v>
      </c>
      <c r="I116" s="75">
        <v>0</v>
      </c>
      <c r="J116" s="46">
        <f t="shared" si="24"/>
        <v>3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3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>
        <v>3</v>
      </c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0</v>
      </c>
      <c r="F133" s="70">
        <v>3</v>
      </c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+'11'!J156</f>
        <v>45</v>
      </c>
      <c r="F156" s="70"/>
      <c r="G156" s="46">
        <f t="shared" si="23"/>
        <v>45</v>
      </c>
      <c r="H156" s="77">
        <v>0</v>
      </c>
      <c r="I156" s="75">
        <v>0</v>
      </c>
      <c r="J156" s="46">
        <f t="shared" si="24"/>
        <v>27</v>
      </c>
      <c r="K156" s="71">
        <v>18</v>
      </c>
      <c r="L156" s="20">
        <v>15</v>
      </c>
      <c r="M156" s="64">
        <f t="shared" si="7"/>
        <v>270</v>
      </c>
      <c r="N156" s="17" t="s">
        <v>1441</v>
      </c>
      <c r="O156" s="18">
        <v>45</v>
      </c>
      <c r="P156" s="123">
        <f t="shared" si="8"/>
        <v>225</v>
      </c>
      <c r="Q156" s="89">
        <v>11.39</v>
      </c>
      <c r="R156" s="43">
        <f t="shared" si="9"/>
        <v>205.02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+'11'!J157</f>
        <v>4</v>
      </c>
      <c r="F157" s="70"/>
      <c r="G157" s="46">
        <f t="shared" si="23"/>
        <v>4</v>
      </c>
      <c r="H157" s="77">
        <v>0</v>
      </c>
      <c r="I157" s="75">
        <v>0</v>
      </c>
      <c r="J157" s="46">
        <f t="shared" si="24"/>
        <v>3</v>
      </c>
      <c r="K157" s="71">
        <v>1</v>
      </c>
      <c r="L157" s="20">
        <v>30</v>
      </c>
      <c r="M157" s="64">
        <f t="shared" si="7"/>
        <v>30</v>
      </c>
      <c r="N157" s="17" t="s">
        <v>1441</v>
      </c>
      <c r="O157" s="18"/>
      <c r="P157" s="123">
        <f t="shared" si="8"/>
        <v>30</v>
      </c>
      <c r="Q157" s="89">
        <v>15.6</v>
      </c>
      <c r="R157" s="43">
        <f t="shared" si="9"/>
        <v>15.6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1</v>
      </c>
      <c r="F167" s="70"/>
      <c r="G167" s="46">
        <f t="shared" si="30"/>
        <v>1</v>
      </c>
      <c r="H167" s="77">
        <v>0</v>
      </c>
      <c r="I167" s="75">
        <v>0</v>
      </c>
      <c r="J167" s="46">
        <f t="shared" si="31"/>
        <v>1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5</v>
      </c>
      <c r="F193" s="70">
        <v>5</v>
      </c>
      <c r="G193" s="46">
        <f t="shared" si="30"/>
        <v>10</v>
      </c>
      <c r="H193" s="77">
        <v>0</v>
      </c>
      <c r="I193" s="75">
        <v>0</v>
      </c>
      <c r="J193" s="46">
        <f t="shared" si="31"/>
        <v>9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4</v>
      </c>
      <c r="F194" s="70"/>
      <c r="G194" s="46">
        <f t="shared" si="30"/>
        <v>4</v>
      </c>
      <c r="H194" s="77">
        <v>0</v>
      </c>
      <c r="I194" s="75">
        <v>0</v>
      </c>
      <c r="J194" s="46">
        <f t="shared" si="31"/>
        <v>3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3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4</v>
      </c>
      <c r="F195" s="70"/>
      <c r="G195" s="46">
        <f t="shared" si="30"/>
        <v>4</v>
      </c>
      <c r="H195" s="77">
        <v>0</v>
      </c>
      <c r="I195" s="75">
        <v>0</v>
      </c>
      <c r="J195" s="46">
        <f t="shared" si="31"/>
        <v>3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3</v>
      </c>
      <c r="F196" s="70">
        <v>5</v>
      </c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37</v>
      </c>
      <c r="F205" s="70"/>
      <c r="G205" s="46">
        <f t="shared" si="30"/>
        <v>37</v>
      </c>
      <c r="H205" s="77">
        <v>0</v>
      </c>
      <c r="I205" s="75">
        <v>0</v>
      </c>
      <c r="J205" s="46">
        <f t="shared" si="31"/>
        <v>35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3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53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+'11'!J245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1"/>
        <v>4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+'11'!J246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1">
        <f t="shared" si="45"/>
        <v>0</v>
      </c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121">
        <f t="shared" si="45"/>
        <v>0</v>
      </c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121">
        <f t="shared" si="45"/>
        <v>0</v>
      </c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121">
        <f t="shared" si="45"/>
        <v>0</v>
      </c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121">
        <f t="shared" si="45"/>
        <v>0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121">
        <f t="shared" si="45"/>
        <v>0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+'11'!J253</f>
        <v>0</v>
      </c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121">
        <f t="shared" si="45"/>
        <v>0</v>
      </c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1182.52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2870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290</v>
      </c>
      <c r="O258" s="2">
        <v>105</v>
      </c>
      <c r="P258" s="2">
        <v>185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45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2535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2535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6</v>
      </c>
      <c r="F5" s="70"/>
      <c r="G5" s="46">
        <f t="shared" ref="G5:G26" si="0">E5+F5</f>
        <v>6</v>
      </c>
      <c r="H5" s="77">
        <v>0</v>
      </c>
      <c r="I5" s="75">
        <v>0</v>
      </c>
      <c r="J5" s="46">
        <f t="shared" ref="J5:J26" si="1">+G5-H5-K5-I5</f>
        <v>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12</v>
      </c>
      <c r="F6" s="70"/>
      <c r="G6" s="46">
        <f t="shared" si="0"/>
        <v>12</v>
      </c>
      <c r="H6" s="77">
        <v>0</v>
      </c>
      <c r="I6" s="75">
        <v>0</v>
      </c>
      <c r="J6" s="46">
        <f t="shared" si="1"/>
        <v>12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17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7</v>
      </c>
      <c r="F31" s="70"/>
      <c r="G31" s="46">
        <f t="shared" si="5"/>
        <v>7</v>
      </c>
      <c r="H31" s="77">
        <v>0</v>
      </c>
      <c r="I31" s="75">
        <v>0</v>
      </c>
      <c r="J31" s="46">
        <f t="shared" si="6"/>
        <v>6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3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5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3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3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+'12'!J156</f>
        <v>27</v>
      </c>
      <c r="F156" s="70"/>
      <c r="G156" s="46">
        <f t="shared" si="23"/>
        <v>27</v>
      </c>
      <c r="H156" s="77">
        <v>0</v>
      </c>
      <c r="I156" s="75">
        <v>0</v>
      </c>
      <c r="J156" s="46">
        <f t="shared" si="24"/>
        <v>21</v>
      </c>
      <c r="K156" s="71">
        <v>6</v>
      </c>
      <c r="L156" s="20">
        <v>15</v>
      </c>
      <c r="M156" s="64">
        <f t="shared" si="7"/>
        <v>90</v>
      </c>
      <c r="N156" s="17" t="s">
        <v>1441</v>
      </c>
      <c r="O156" s="18">
        <v>15</v>
      </c>
      <c r="P156" s="123">
        <f t="shared" si="8"/>
        <v>75</v>
      </c>
      <c r="Q156" s="89">
        <v>11.39</v>
      </c>
      <c r="R156" s="43">
        <f t="shared" si="9"/>
        <v>68.34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+'12'!J157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3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1</v>
      </c>
      <c r="F167" s="70"/>
      <c r="G167" s="46">
        <f t="shared" si="30"/>
        <v>1</v>
      </c>
      <c r="H167" s="77">
        <v>0</v>
      </c>
      <c r="I167" s="75">
        <v>0</v>
      </c>
      <c r="J167" s="46">
        <f t="shared" si="31"/>
        <v>1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4</v>
      </c>
      <c r="K175" s="71">
        <v>1</v>
      </c>
      <c r="L175" s="15">
        <v>50</v>
      </c>
      <c r="M175" s="64">
        <f>+L175*K175</f>
        <v>50</v>
      </c>
      <c r="N175" s="17" t="s">
        <v>1436</v>
      </c>
      <c r="O175" s="18">
        <v>50</v>
      </c>
      <c r="P175" s="23">
        <f>SUM(M175-O175)</f>
        <v>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7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3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9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3</v>
      </c>
      <c r="F194" s="70"/>
      <c r="G194" s="46">
        <f t="shared" si="30"/>
        <v>3</v>
      </c>
      <c r="H194" s="77">
        <v>0</v>
      </c>
      <c r="I194" s="75">
        <v>0</v>
      </c>
      <c r="J194" s="46">
        <f t="shared" si="31"/>
        <v>1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3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3</v>
      </c>
      <c r="F195" s="70"/>
      <c r="G195" s="46">
        <f t="shared" si="30"/>
        <v>3</v>
      </c>
      <c r="H195" s="77">
        <v>0</v>
      </c>
      <c r="I195" s="75">
        <v>0</v>
      </c>
      <c r="J195" s="46">
        <f t="shared" si="31"/>
        <v>1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3">
        <f t="shared" si="35"/>
        <v>120</v>
      </c>
      <c r="Q195" s="89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6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3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35</v>
      </c>
      <c r="F205" s="70"/>
      <c r="G205" s="46">
        <f t="shared" si="30"/>
        <v>35</v>
      </c>
      <c r="H205" s="77">
        <v>0</v>
      </c>
      <c r="I205" s="75">
        <v>0</v>
      </c>
      <c r="J205" s="46">
        <f t="shared" si="31"/>
        <v>35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53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+'12'!J245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1"/>
        <v>0</v>
      </c>
      <c r="K245" s="71">
        <v>4</v>
      </c>
      <c r="L245" s="124">
        <v>15</v>
      </c>
      <c r="M245" s="64">
        <f t="shared" si="42"/>
        <v>60</v>
      </c>
      <c r="N245" s="17" t="s">
        <v>16</v>
      </c>
      <c r="O245" s="63"/>
      <c r="P245" s="125">
        <f t="shared" si="43"/>
        <v>60</v>
      </c>
      <c r="Q245" s="121">
        <f t="shared" si="45"/>
        <v>60</v>
      </c>
      <c r="R245" s="43">
        <f t="shared" si="44"/>
        <v>240</v>
      </c>
    </row>
    <row r="246" spans="1:19" x14ac:dyDescent="0.5">
      <c r="A246" s="10">
        <v>242</v>
      </c>
      <c r="B246" s="10"/>
      <c r="C246" s="19"/>
      <c r="D246" s="10"/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1">
        <f t="shared" si="45"/>
        <v>0</v>
      </c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121">
        <f t="shared" si="45"/>
        <v>0</v>
      </c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121">
        <f t="shared" si="45"/>
        <v>0</v>
      </c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121">
        <f t="shared" si="45"/>
        <v>0</v>
      </c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121">
        <f t="shared" si="45"/>
        <v>0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121">
        <f t="shared" si="45"/>
        <v>0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121">
        <f t="shared" si="45"/>
        <v>0</v>
      </c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989.27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1585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260</v>
      </c>
      <c r="O258" s="2">
        <v>100</v>
      </c>
      <c r="P258" s="2">
        <v>60</v>
      </c>
      <c r="Q258" s="87">
        <v>100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115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1195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1195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X340"/>
  <sheetViews>
    <sheetView zoomScale="80" zoomScaleNormal="80" workbookViewId="0">
      <pane xSplit="10" ySplit="4" topLeftCell="K144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0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23">
        <f>SUM(M5-O5)</f>
        <v>200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12</v>
      </c>
      <c r="F6" s="70"/>
      <c r="G6" s="46">
        <f t="shared" si="0"/>
        <v>12</v>
      </c>
      <c r="H6" s="77">
        <v>0</v>
      </c>
      <c r="I6" s="75">
        <v>0</v>
      </c>
      <c r="J6" s="46">
        <f t="shared" si="1"/>
        <v>5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3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123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14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3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4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3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2</v>
      </c>
      <c r="K28" s="71">
        <v>6</v>
      </c>
      <c r="L28" s="15">
        <v>100</v>
      </c>
      <c r="M28" s="64">
        <f t="shared" si="2"/>
        <v>600</v>
      </c>
      <c r="N28" s="17" t="s">
        <v>16</v>
      </c>
      <c r="O28" s="18"/>
      <c r="P28" s="123">
        <f t="shared" si="3"/>
        <v>600</v>
      </c>
      <c r="Q28" s="120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6</v>
      </c>
      <c r="F31" s="70"/>
      <c r="G31" s="46">
        <f t="shared" si="5"/>
        <v>6</v>
      </c>
      <c r="H31" s="77">
        <v>0</v>
      </c>
      <c r="I31" s="75">
        <v>0</v>
      </c>
      <c r="J31" s="46">
        <f t="shared" si="6"/>
        <v>1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3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1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23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3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3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4</v>
      </c>
      <c r="F115" s="70"/>
      <c r="G115" s="46">
        <f t="shared" si="23"/>
        <v>4</v>
      </c>
      <c r="H115" s="77">
        <v>0</v>
      </c>
      <c r="I115" s="75">
        <v>0</v>
      </c>
      <c r="J115" s="46">
        <f t="shared" si="24"/>
        <v>1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3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+'13'!J156</f>
        <v>21</v>
      </c>
      <c r="F156" s="70"/>
      <c r="G156" s="46">
        <f t="shared" si="23"/>
        <v>21</v>
      </c>
      <c r="H156" s="77">
        <v>0</v>
      </c>
      <c r="I156" s="75">
        <v>0</v>
      </c>
      <c r="J156" s="46">
        <f t="shared" si="24"/>
        <v>19</v>
      </c>
      <c r="K156" s="71">
        <v>2</v>
      </c>
      <c r="L156" s="20">
        <v>15</v>
      </c>
      <c r="M156" s="64">
        <f t="shared" si="7"/>
        <v>30</v>
      </c>
      <c r="N156" s="17" t="s">
        <v>1441</v>
      </c>
      <c r="O156" s="18">
        <v>5</v>
      </c>
      <c r="P156" s="123">
        <f t="shared" si="8"/>
        <v>25</v>
      </c>
      <c r="Q156" s="89">
        <v>11.39</v>
      </c>
      <c r="R156" s="43">
        <f t="shared" si="9"/>
        <v>22.78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+'13'!J157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0</v>
      </c>
      <c r="K157" s="71">
        <v>3</v>
      </c>
      <c r="L157" s="20">
        <v>30</v>
      </c>
      <c r="M157" s="64">
        <f t="shared" si="7"/>
        <v>90</v>
      </c>
      <c r="N157" s="17" t="s">
        <v>1441</v>
      </c>
      <c r="O157" s="18">
        <v>45</v>
      </c>
      <c r="P157" s="123">
        <f t="shared" si="8"/>
        <v>45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1</v>
      </c>
      <c r="F167" s="70"/>
      <c r="G167" s="46">
        <f t="shared" si="30"/>
        <v>1</v>
      </c>
      <c r="H167" s="77">
        <v>0</v>
      </c>
      <c r="I167" s="75">
        <v>0</v>
      </c>
      <c r="J167" s="46">
        <f t="shared" si="31"/>
        <v>0</v>
      </c>
      <c r="K167" s="71">
        <v>1</v>
      </c>
      <c r="L167" s="20">
        <v>45</v>
      </c>
      <c r="M167" s="64">
        <f>+L167*K167</f>
        <v>45</v>
      </c>
      <c r="N167" s="17" t="s">
        <v>16</v>
      </c>
      <c r="O167" s="18">
        <v>10</v>
      </c>
      <c r="P167" s="123">
        <f>SUM(M167-O167)</f>
        <v>35</v>
      </c>
      <c r="Q167" s="89">
        <v>12.21</v>
      </c>
      <c r="R167" s="43">
        <f>+K167*Q167</f>
        <v>12.21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130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23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8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6</v>
      </c>
      <c r="F196" s="70"/>
      <c r="G196" s="46">
        <f t="shared" si="30"/>
        <v>6</v>
      </c>
      <c r="H196" s="77">
        <v>0</v>
      </c>
      <c r="I196" s="75">
        <v>0</v>
      </c>
      <c r="J196" s="46">
        <f t="shared" si="31"/>
        <v>6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35</v>
      </c>
      <c r="F205" s="70"/>
      <c r="G205" s="46">
        <f t="shared" si="30"/>
        <v>35</v>
      </c>
      <c r="H205" s="77">
        <v>0</v>
      </c>
      <c r="I205" s="75">
        <v>0</v>
      </c>
      <c r="J205" s="46">
        <f t="shared" si="31"/>
        <v>31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3">
        <f t="shared" si="35"/>
        <v>220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ref="P243:P248" si="44">SUM(M243-O243)</f>
        <v>0</v>
      </c>
      <c r="Q243" s="121">
        <f t="shared" ref="Q243:Q246" si="45">O243+P243</f>
        <v>0</v>
      </c>
      <c r="R243" s="43">
        <f t="shared" si="43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4"/>
        <v>0</v>
      </c>
      <c r="Q244" s="121">
        <f t="shared" si="45"/>
        <v>0</v>
      </c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4"/>
        <v>0</v>
      </c>
      <c r="Q245" s="121">
        <f t="shared" si="45"/>
        <v>0</v>
      </c>
      <c r="R245" s="43">
        <f t="shared" si="43"/>
        <v>0</v>
      </c>
    </row>
    <row r="246" spans="1:19" x14ac:dyDescent="0.5">
      <c r="A246" s="10">
        <v>242</v>
      </c>
      <c r="B246" s="10"/>
      <c r="C246" s="19"/>
      <c r="D246" s="10"/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4"/>
        <v>0</v>
      </c>
      <c r="Q246" s="121">
        <f t="shared" si="45"/>
        <v>0</v>
      </c>
      <c r="R246" s="43">
        <f t="shared" si="4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1578.2199999999998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4270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1700</v>
      </c>
      <c r="O258" s="2">
        <v>100</v>
      </c>
      <c r="P258" s="2">
        <v>100</v>
      </c>
      <c r="Q258" s="87">
        <v>160</v>
      </c>
      <c r="R258" s="2">
        <v>300</v>
      </c>
      <c r="S258" s="2">
        <v>200</v>
      </c>
      <c r="T258" s="2">
        <v>100</v>
      </c>
      <c r="U258" s="2">
        <v>160</v>
      </c>
      <c r="V258" s="2">
        <v>170</v>
      </c>
      <c r="W258" s="2">
        <v>200</v>
      </c>
      <c r="X258" s="2">
        <v>210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120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2435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2435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254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0</v>
      </c>
      <c r="F5" s="70">
        <v>10</v>
      </c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1436</v>
      </c>
      <c r="O5" s="18">
        <v>50</v>
      </c>
      <c r="P5" s="23">
        <f>SUM(M5-O5)</f>
        <v>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5</v>
      </c>
      <c r="F6" s="70">
        <v>10</v>
      </c>
      <c r="G6" s="46">
        <f t="shared" si="0"/>
        <v>15</v>
      </c>
      <c r="H6" s="77">
        <v>0</v>
      </c>
      <c r="I6" s="75">
        <v>0</v>
      </c>
      <c r="J6" s="46">
        <f t="shared" si="1"/>
        <v>14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</v>
      </c>
      <c r="F28" s="70">
        <v>3</v>
      </c>
      <c r="G28" s="46">
        <f t="shared" si="5"/>
        <v>5</v>
      </c>
      <c r="H28" s="77">
        <v>0</v>
      </c>
      <c r="I28" s="75">
        <v>0</v>
      </c>
      <c r="J28" s="46">
        <f t="shared" si="6"/>
        <v>0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/>
      <c r="P28" s="123">
        <f t="shared" si="3"/>
        <v>500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1</v>
      </c>
      <c r="F31" s="70">
        <v>10</v>
      </c>
      <c r="G31" s="46">
        <f t="shared" si="5"/>
        <v>11</v>
      </c>
      <c r="H31" s="77">
        <v>0</v>
      </c>
      <c r="I31" s="75">
        <v>0</v>
      </c>
      <c r="J31" s="46">
        <f t="shared" si="6"/>
        <v>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3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3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3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6"/>
        <v>1</v>
      </c>
      <c r="K35" s="71">
        <v>3</v>
      </c>
      <c r="L35" s="15">
        <v>130</v>
      </c>
      <c r="M35" s="64">
        <f t="shared" si="2"/>
        <v>390</v>
      </c>
      <c r="N35" s="17" t="s">
        <v>16</v>
      </c>
      <c r="O35" s="18"/>
      <c r="P35" s="123">
        <f t="shared" si="3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23">
        <f t="shared" si="3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5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75</v>
      </c>
      <c r="P53" s="123">
        <f>SUM(M53-O53)</f>
        <v>75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3</v>
      </c>
      <c r="F77" s="70">
        <v>2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</v>
      </c>
      <c r="F115" s="70"/>
      <c r="G115" s="46">
        <f t="shared" si="23"/>
        <v>1</v>
      </c>
      <c r="H115" s="77">
        <v>0</v>
      </c>
      <c r="I115" s="75">
        <v>0</v>
      </c>
      <c r="J115" s="46">
        <f t="shared" si="24"/>
        <v>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0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+'14'!J156</f>
        <v>19</v>
      </c>
      <c r="F156" s="70"/>
      <c r="G156" s="46">
        <f t="shared" si="23"/>
        <v>19</v>
      </c>
      <c r="H156" s="77">
        <v>0</v>
      </c>
      <c r="I156" s="75">
        <v>0</v>
      </c>
      <c r="J156" s="46">
        <f t="shared" si="24"/>
        <v>15</v>
      </c>
      <c r="K156" s="71">
        <v>4</v>
      </c>
      <c r="L156" s="20">
        <v>10</v>
      </c>
      <c r="M156" s="64">
        <f t="shared" si="7"/>
        <v>40</v>
      </c>
      <c r="N156" s="17" t="s">
        <v>1441</v>
      </c>
      <c r="O156" s="18"/>
      <c r="P156" s="123">
        <f t="shared" si="8"/>
        <v>40</v>
      </c>
      <c r="Q156" s="89">
        <v>11.39</v>
      </c>
      <c r="R156" s="43">
        <f t="shared" si="9"/>
        <v>45.56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130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1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6</v>
      </c>
      <c r="F196" s="70"/>
      <c r="G196" s="46">
        <f t="shared" si="30"/>
        <v>6</v>
      </c>
      <c r="H196" s="77">
        <v>0</v>
      </c>
      <c r="I196" s="75">
        <v>0</v>
      </c>
      <c r="J196" s="46">
        <f t="shared" si="31"/>
        <v>6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31</v>
      </c>
      <c r="F205" s="70"/>
      <c r="G205" s="46">
        <f t="shared" si="30"/>
        <v>31</v>
      </c>
      <c r="H205" s="77">
        <v>0</v>
      </c>
      <c r="I205" s="75">
        <v>0</v>
      </c>
      <c r="J205" s="46">
        <f t="shared" si="31"/>
        <v>31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799.07999999999993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2235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1435</v>
      </c>
      <c r="O258" s="2">
        <v>220</v>
      </c>
      <c r="P258" s="2">
        <v>530</v>
      </c>
      <c r="Q258" s="87">
        <v>390</v>
      </c>
      <c r="R258" s="2">
        <v>130</v>
      </c>
      <c r="S258" s="2">
        <v>165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560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9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8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12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3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3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2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>
        <v>25</v>
      </c>
      <c r="P46" s="123">
        <f t="shared" si="3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3">
        <f>SUM(M48-O48)</f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75</v>
      </c>
      <c r="P53" s="123">
        <f>SUM(M53-O53)</f>
        <v>75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23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3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</v>
      </c>
      <c r="F115" s="70"/>
      <c r="G115" s="46">
        <f t="shared" si="23"/>
        <v>1</v>
      </c>
      <c r="H115" s="77">
        <v>0</v>
      </c>
      <c r="I115" s="75">
        <v>0</v>
      </c>
      <c r="J115" s="46">
        <f t="shared" si="24"/>
        <v>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3</v>
      </c>
      <c r="F116" s="70"/>
      <c r="G116" s="46">
        <f t="shared" si="23"/>
        <v>3</v>
      </c>
      <c r="H116" s="77">
        <v>0</v>
      </c>
      <c r="I116" s="75">
        <v>0</v>
      </c>
      <c r="J116" s="46">
        <f t="shared" si="24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+'15'!J156</f>
        <v>15</v>
      </c>
      <c r="F156" s="70"/>
      <c r="G156" s="46">
        <f t="shared" si="23"/>
        <v>15</v>
      </c>
      <c r="H156" s="77">
        <v>0</v>
      </c>
      <c r="I156" s="75">
        <v>0</v>
      </c>
      <c r="J156" s="46">
        <f t="shared" si="24"/>
        <v>0</v>
      </c>
      <c r="K156" s="71">
        <v>15</v>
      </c>
      <c r="L156" s="20">
        <v>10</v>
      </c>
      <c r="M156" s="64">
        <f t="shared" si="7"/>
        <v>150</v>
      </c>
      <c r="N156" s="17" t="s">
        <v>1441</v>
      </c>
      <c r="O156" s="18"/>
      <c r="P156" s="123">
        <f t="shared" si="8"/>
        <v>150</v>
      </c>
      <c r="Q156" s="89">
        <v>11.39</v>
      </c>
      <c r="R156" s="43">
        <f t="shared" si="9"/>
        <v>170.85000000000002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130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3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1</v>
      </c>
      <c r="F195" s="70"/>
      <c r="G195" s="46">
        <f t="shared" si="30"/>
        <v>1</v>
      </c>
      <c r="H195" s="77">
        <v>0</v>
      </c>
      <c r="I195" s="75">
        <v>0</v>
      </c>
      <c r="J195" s="46">
        <f t="shared" si="31"/>
        <v>1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6</v>
      </c>
      <c r="F196" s="70"/>
      <c r="G196" s="46">
        <f t="shared" si="30"/>
        <v>6</v>
      </c>
      <c r="H196" s="77">
        <v>0</v>
      </c>
      <c r="I196" s="75">
        <v>0</v>
      </c>
      <c r="J196" s="46">
        <f t="shared" si="31"/>
        <v>4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3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31</v>
      </c>
      <c r="F205" s="70"/>
      <c r="G205" s="46">
        <f t="shared" si="30"/>
        <v>31</v>
      </c>
      <c r="H205" s="77">
        <v>0</v>
      </c>
      <c r="I205" s="75">
        <v>0</v>
      </c>
      <c r="J205" s="46">
        <f t="shared" si="31"/>
        <v>29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3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1197.68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2640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200</v>
      </c>
      <c r="O258" s="2">
        <v>100</v>
      </c>
      <c r="P258" s="2">
        <v>100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225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2215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2215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M162" sqref="M1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9</v>
      </c>
      <c r="F5" s="70">
        <v>10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8</v>
      </c>
      <c r="F6" s="70">
        <v>10</v>
      </c>
      <c r="G6" s="46">
        <f t="shared" si="0"/>
        <v>18</v>
      </c>
      <c r="H6" s="77">
        <v>0</v>
      </c>
      <c r="I6" s="75">
        <v>0</v>
      </c>
      <c r="J6" s="46">
        <f t="shared" si="1"/>
        <v>16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4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10</v>
      </c>
      <c r="F22" s="70">
        <v>15</v>
      </c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3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0</v>
      </c>
      <c r="F28" s="70">
        <v>10</v>
      </c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6</v>
      </c>
      <c r="F31" s="70">
        <v>10</v>
      </c>
      <c r="G31" s="46">
        <f t="shared" si="5"/>
        <v>16</v>
      </c>
      <c r="H31" s="77">
        <v>0</v>
      </c>
      <c r="I31" s="75">
        <v>0</v>
      </c>
      <c r="J31" s="46">
        <f t="shared" si="6"/>
        <v>10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/>
      <c r="P31" s="123">
        <f t="shared" si="3"/>
        <v>600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>
        <v>3</v>
      </c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>
        <v>4</v>
      </c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25</v>
      </c>
      <c r="P40" s="123">
        <f t="shared" si="3"/>
        <v>75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2</v>
      </c>
      <c r="F46" s="70">
        <v>5</v>
      </c>
      <c r="G46" s="46">
        <f t="shared" si="5"/>
        <v>7</v>
      </c>
      <c r="H46" s="77">
        <v>2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1438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2</v>
      </c>
      <c r="F53" s="70">
        <v>5</v>
      </c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>
        <v>2</v>
      </c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>
        <v>1</v>
      </c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1</v>
      </c>
      <c r="F74" s="70">
        <v>3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3</v>
      </c>
      <c r="F77" s="70">
        <v>2</v>
      </c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1</v>
      </c>
      <c r="F80" s="70">
        <v>2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5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3">
        <f t="shared" si="8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0</v>
      </c>
      <c r="F115" s="70">
        <v>5</v>
      </c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3</v>
      </c>
      <c r="F116" s="70">
        <v>5</v>
      </c>
      <c r="G116" s="46">
        <f t="shared" si="23"/>
        <v>8</v>
      </c>
      <c r="H116" s="77">
        <v>0</v>
      </c>
      <c r="I116" s="75">
        <v>0</v>
      </c>
      <c r="J116" s="46">
        <f t="shared" si="24"/>
        <v>7</v>
      </c>
      <c r="K116" s="71">
        <v>1</v>
      </c>
      <c r="L116" s="22">
        <v>100</v>
      </c>
      <c r="M116" s="64">
        <f t="shared" si="7"/>
        <v>100</v>
      </c>
      <c r="N116" s="17" t="s">
        <v>1436</v>
      </c>
      <c r="O116" s="18">
        <v>100</v>
      </c>
      <c r="P116" s="23">
        <f t="shared" si="8"/>
        <v>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>
        <v>5</v>
      </c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1</v>
      </c>
      <c r="F131" s="70">
        <v>2</v>
      </c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0</v>
      </c>
      <c r="F133" s="70">
        <v>3</v>
      </c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4</v>
      </c>
      <c r="F175" s="70">
        <v>5</v>
      </c>
      <c r="G175" s="46">
        <f t="shared" si="30"/>
        <v>9</v>
      </c>
      <c r="H175" s="77">
        <v>0</v>
      </c>
      <c r="I175" s="75">
        <v>0</v>
      </c>
      <c r="J175" s="46">
        <f t="shared" si="31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130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8</v>
      </c>
      <c r="F193" s="70">
        <v>10</v>
      </c>
      <c r="G193" s="46">
        <f t="shared" si="30"/>
        <v>18</v>
      </c>
      <c r="H193" s="77">
        <v>0</v>
      </c>
      <c r="I193" s="75">
        <v>0</v>
      </c>
      <c r="J193" s="46">
        <f t="shared" si="31"/>
        <v>17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3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0</v>
      </c>
      <c r="F194" s="70">
        <v>10</v>
      </c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1</v>
      </c>
      <c r="F195" s="70">
        <v>5</v>
      </c>
      <c r="G195" s="46">
        <f t="shared" si="30"/>
        <v>6</v>
      </c>
      <c r="H195" s="77">
        <v>0</v>
      </c>
      <c r="I195" s="75">
        <v>0</v>
      </c>
      <c r="J195" s="46">
        <f t="shared" si="31"/>
        <v>5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4</v>
      </c>
      <c r="F196" s="70"/>
      <c r="G196" s="46">
        <f t="shared" si="30"/>
        <v>4</v>
      </c>
      <c r="H196" s="77">
        <v>0</v>
      </c>
      <c r="I196" s="75">
        <v>0</v>
      </c>
      <c r="J196" s="46">
        <f t="shared" si="31"/>
        <v>2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3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29</v>
      </c>
      <c r="F205" s="70"/>
      <c r="G205" s="46">
        <f t="shared" si="30"/>
        <v>29</v>
      </c>
      <c r="H205" s="77">
        <v>0</v>
      </c>
      <c r="I205" s="75">
        <v>0</v>
      </c>
      <c r="J205" s="46">
        <f t="shared" si="31"/>
        <v>29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1092.02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2820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870</v>
      </c>
      <c r="O258" s="2">
        <v>150</v>
      </c>
      <c r="P258" s="2">
        <v>100</v>
      </c>
      <c r="Q258" s="87">
        <v>100</v>
      </c>
      <c r="R258" s="2">
        <v>65</v>
      </c>
      <c r="S258" s="2">
        <v>150</v>
      </c>
      <c r="T258" s="2">
        <v>50</v>
      </c>
      <c r="U258" s="2">
        <v>200</v>
      </c>
      <c r="V258" s="2">
        <v>55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175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1760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P265" sqref="P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16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1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3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8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3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10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2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3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1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1</v>
      </c>
      <c r="K80" s="71">
        <v>2</v>
      </c>
      <c r="L80" s="15">
        <v>55</v>
      </c>
      <c r="M80" s="64">
        <f t="shared" si="2"/>
        <v>110</v>
      </c>
      <c r="N80" s="17" t="s">
        <v>16</v>
      </c>
      <c r="O80" s="18">
        <v>27</v>
      </c>
      <c r="P80" s="123">
        <f t="shared" si="3"/>
        <v>83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3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3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5</v>
      </c>
      <c r="F125" s="70"/>
      <c r="G125" s="46">
        <f t="shared" si="23"/>
        <v>5</v>
      </c>
      <c r="H125" s="77">
        <v>0</v>
      </c>
      <c r="I125" s="75">
        <v>0</v>
      </c>
      <c r="J125" s="46">
        <f t="shared" si="24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>
        <v>25</v>
      </c>
      <c r="P131" s="123">
        <f t="shared" si="8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1441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9</v>
      </c>
      <c r="F175" s="70"/>
      <c r="G175" s="46">
        <f t="shared" si="30"/>
        <v>9</v>
      </c>
      <c r="H175" s="77">
        <v>0</v>
      </c>
      <c r="I175" s="75">
        <v>0</v>
      </c>
      <c r="J175" s="46">
        <f t="shared" si="31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3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130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17</v>
      </c>
      <c r="F193" s="70"/>
      <c r="G193" s="46">
        <f t="shared" si="30"/>
        <v>17</v>
      </c>
      <c r="H193" s="77">
        <v>0</v>
      </c>
      <c r="I193" s="75">
        <v>0</v>
      </c>
      <c r="J193" s="46">
        <f t="shared" si="31"/>
        <v>17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9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3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5</v>
      </c>
      <c r="F195" s="70"/>
      <c r="G195" s="46">
        <f t="shared" si="30"/>
        <v>5</v>
      </c>
      <c r="H195" s="77">
        <v>0</v>
      </c>
      <c r="I195" s="75">
        <v>0</v>
      </c>
      <c r="J195" s="46">
        <f t="shared" si="31"/>
        <v>4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3">
        <f t="shared" si="35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2</v>
      </c>
      <c r="F196" s="70"/>
      <c r="G196" s="46">
        <f t="shared" si="30"/>
        <v>2</v>
      </c>
      <c r="H196" s="77">
        <v>0</v>
      </c>
      <c r="I196" s="75">
        <v>0</v>
      </c>
      <c r="J196" s="46">
        <f t="shared" si="31"/>
        <v>2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29</v>
      </c>
      <c r="F205" s="70"/>
      <c r="G205" s="46">
        <f t="shared" si="30"/>
        <v>29</v>
      </c>
      <c r="H205" s="77">
        <v>0</v>
      </c>
      <c r="I205" s="75">
        <v>0</v>
      </c>
      <c r="J205" s="46">
        <f t="shared" si="31"/>
        <v>29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8" si="43">SUM(M235-O235)</f>
        <v>0</v>
      </c>
      <c r="Q235" s="89"/>
      <c r="R235" s="43">
        <f t="shared" ref="R235:R250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si="42"/>
        <v>0</v>
      </c>
      <c r="N243" s="17" t="s">
        <v>16</v>
      </c>
      <c r="O243" s="63"/>
      <c r="P243" s="122">
        <f t="shared" si="43"/>
        <v>0</v>
      </c>
      <c r="Q243" s="121">
        <f t="shared" ref="Q243:Q246" si="45">O243+P243</f>
        <v>0</v>
      </c>
      <c r="R243" s="43">
        <f t="shared" si="44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124">
        <v>15</v>
      </c>
      <c r="M244" s="64">
        <f t="shared" si="42"/>
        <v>0</v>
      </c>
      <c r="N244" s="17" t="s">
        <v>16</v>
      </c>
      <c r="O244" s="63"/>
      <c r="P244" s="122">
        <f t="shared" si="43"/>
        <v>0</v>
      </c>
      <c r="Q244" s="121">
        <f t="shared" si="45"/>
        <v>0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124">
        <v>20</v>
      </c>
      <c r="M245" s="64">
        <f t="shared" si="42"/>
        <v>0</v>
      </c>
      <c r="N245" s="17" t="s">
        <v>16</v>
      </c>
      <c r="O245" s="63"/>
      <c r="P245" s="122">
        <f t="shared" si="43"/>
        <v>0</v>
      </c>
      <c r="Q245" s="121">
        <f t="shared" si="45"/>
        <v>0</v>
      </c>
      <c r="R245" s="43">
        <f t="shared" si="44"/>
        <v>0</v>
      </c>
    </row>
    <row r="246" spans="1:19" x14ac:dyDescent="0.5">
      <c r="A246" s="10">
        <v>242</v>
      </c>
      <c r="B246" s="10"/>
      <c r="C246" s="19"/>
      <c r="D246" s="10"/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10"/>
      <c r="M246" s="64">
        <f t="shared" si="42"/>
        <v>0</v>
      </c>
      <c r="N246" s="17" t="s">
        <v>16</v>
      </c>
      <c r="O246" s="63"/>
      <c r="P246" s="122">
        <f t="shared" si="43"/>
        <v>0</v>
      </c>
      <c r="Q246" s="121">
        <f t="shared" si="45"/>
        <v>0</v>
      </c>
      <c r="R246" s="43">
        <f t="shared" si="44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4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ref="J252" si="47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89"/>
      <c r="R253" s="43">
        <f t="shared" ref="R253" si="52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561.23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1535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710</v>
      </c>
      <c r="O258" s="2">
        <v>360</v>
      </c>
      <c r="P258" s="2">
        <v>100</v>
      </c>
      <c r="Q258" s="87">
        <v>150</v>
      </c>
      <c r="R258" s="2">
        <v>100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102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708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708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W16" sqref="W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17</v>
      </c>
      <c r="F5" s="70">
        <v>5</v>
      </c>
      <c r="G5" s="46">
        <f t="shared" ref="G5:G26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16</v>
      </c>
      <c r="F6" s="70">
        <v>10</v>
      </c>
      <c r="G6" s="46">
        <f t="shared" si="0"/>
        <v>26</v>
      </c>
      <c r="H6" s="77">
        <v>0</v>
      </c>
      <c r="I6" s="75">
        <v>0</v>
      </c>
      <c r="J6" s="46">
        <f t="shared" si="1"/>
        <v>25</v>
      </c>
      <c r="K6" s="71">
        <v>1</v>
      </c>
      <c r="L6" s="15">
        <v>100</v>
      </c>
      <c r="M6" s="64">
        <f t="shared" ref="M6:M69" si="3">+L6*K6</f>
        <v>100</v>
      </c>
      <c r="N6" s="17" t="s">
        <v>16</v>
      </c>
      <c r="O6" s="18"/>
      <c r="P6" s="123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1</v>
      </c>
      <c r="F11" s="70">
        <v>10</v>
      </c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8</v>
      </c>
      <c r="F18" s="70">
        <v>5</v>
      </c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18</v>
      </c>
      <c r="F22" s="70">
        <v>5</v>
      </c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3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9</v>
      </c>
      <c r="F28" s="70">
        <v>5</v>
      </c>
      <c r="G28" s="46">
        <f t="shared" si="5"/>
        <v>14</v>
      </c>
      <c r="H28" s="77">
        <v>0</v>
      </c>
      <c r="I28" s="75">
        <v>0</v>
      </c>
      <c r="J28" s="46">
        <f t="shared" si="1"/>
        <v>12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3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1"/>
        <v>19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3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2</v>
      </c>
      <c r="F32" s="70">
        <v>3</v>
      </c>
      <c r="G32" s="46">
        <f t="shared" si="5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3</v>
      </c>
      <c r="F33" s="70">
        <v>3</v>
      </c>
      <c r="G33" s="46">
        <f t="shared" si="5"/>
        <v>6</v>
      </c>
      <c r="H33" s="77">
        <v>0</v>
      </c>
      <c r="I33" s="75">
        <v>0</v>
      </c>
      <c r="J33" s="46">
        <f t="shared" si="1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1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1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0</v>
      </c>
      <c r="F40" s="70">
        <v>4</v>
      </c>
      <c r="G40" s="46">
        <f t="shared" si="5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3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1"/>
        <v>7</v>
      </c>
      <c r="K48" s="71"/>
      <c r="L48" s="20">
        <v>50</v>
      </c>
      <c r="M48" s="64">
        <f t="shared" si="3"/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1</v>
      </c>
      <c r="F50" s="70">
        <v>5</v>
      </c>
      <c r="G50" s="46">
        <f t="shared" si="5"/>
        <v>6</v>
      </c>
      <c r="H50" s="77">
        <v>0</v>
      </c>
      <c r="I50" s="75">
        <v>0</v>
      </c>
      <c r="J50" s="46">
        <f t="shared" si="1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7</v>
      </c>
      <c r="F53" s="70">
        <v>5</v>
      </c>
      <c r="G53" s="46">
        <f t="shared" si="5"/>
        <v>12</v>
      </c>
      <c r="H53" s="77">
        <v>0</v>
      </c>
      <c r="I53" s="75">
        <v>0</v>
      </c>
      <c r="J53" s="46">
        <f t="shared" si="1"/>
        <v>11</v>
      </c>
      <c r="K53" s="71">
        <v>1</v>
      </c>
      <c r="L53" s="20">
        <v>50</v>
      </c>
      <c r="M53" s="64">
        <f t="shared" si="3"/>
        <v>50</v>
      </c>
      <c r="N53" s="17" t="s">
        <v>16</v>
      </c>
      <c r="O53" s="18"/>
      <c r="P53" s="123">
        <f t="shared" si="2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1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1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3</v>
      </c>
      <c r="F74" s="70">
        <v>2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4</v>
      </c>
      <c r="F77" s="70">
        <v>2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1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3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0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5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16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17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16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6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6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3</v>
      </c>
      <c r="F112" s="70"/>
      <c r="G112" s="46">
        <f t="shared" si="15"/>
        <v>3</v>
      </c>
      <c r="H112" s="77">
        <v>0</v>
      </c>
      <c r="I112" s="75">
        <v>0</v>
      </c>
      <c r="J112" s="46">
        <f t="shared" si="6"/>
        <v>3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5</v>
      </c>
      <c r="F113" s="70"/>
      <c r="G113" s="46">
        <f t="shared" si="15"/>
        <v>5</v>
      </c>
      <c r="H113" s="77">
        <v>0</v>
      </c>
      <c r="I113" s="75">
        <v>0</v>
      </c>
      <c r="J113" s="46">
        <f t="shared" si="6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3</v>
      </c>
      <c r="F115" s="70"/>
      <c r="G115" s="46">
        <f t="shared" si="15"/>
        <v>3</v>
      </c>
      <c r="H115" s="77">
        <v>0</v>
      </c>
      <c r="I115" s="75">
        <v>0</v>
      </c>
      <c r="J115" s="46">
        <f t="shared" si="6"/>
        <v>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7</v>
      </c>
      <c r="F116" s="70"/>
      <c r="G116" s="46">
        <f t="shared" si="15"/>
        <v>7</v>
      </c>
      <c r="H116" s="77">
        <v>0</v>
      </c>
      <c r="I116" s="75">
        <v>0</v>
      </c>
      <c r="J116" s="46">
        <f t="shared" si="6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5</v>
      </c>
      <c r="F125" s="70"/>
      <c r="G125" s="46">
        <f t="shared" si="15"/>
        <v>5</v>
      </c>
      <c r="H125" s="77">
        <v>0</v>
      </c>
      <c r="I125" s="75">
        <v>0</v>
      </c>
      <c r="J125" s="46">
        <f t="shared" si="6"/>
        <v>5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2</v>
      </c>
      <c r="F131" s="70">
        <v>2</v>
      </c>
      <c r="G131" s="46">
        <f t="shared" si="15"/>
        <v>4</v>
      </c>
      <c r="H131" s="77">
        <v>0</v>
      </c>
      <c r="I131" s="75">
        <v>0</v>
      </c>
      <c r="J131" s="46">
        <f t="shared" si="6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3</v>
      </c>
      <c r="F133" s="70">
        <v>3</v>
      </c>
      <c r="G133" s="46">
        <f t="shared" si="15"/>
        <v>6</v>
      </c>
      <c r="H133" s="77">
        <v>0</v>
      </c>
      <c r="I133" s="75">
        <v>0</v>
      </c>
      <c r="J133" s="46">
        <f t="shared" ref="J133:J196" si="18">+G133-H133-K133-I133</f>
        <v>5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3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5"/>
        <v>0</v>
      </c>
      <c r="H134" s="77">
        <v>0</v>
      </c>
      <c r="I134" s="75">
        <v>0</v>
      </c>
      <c r="J134" s="46">
        <f t="shared" si="18"/>
        <v>0</v>
      </c>
      <c r="K134" s="71"/>
      <c r="L134" s="20">
        <v>35</v>
      </c>
      <c r="M134" s="64">
        <f t="shared" ref="M134:M197" si="19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5"/>
        <v>0</v>
      </c>
      <c r="H135" s="77">
        <v>0</v>
      </c>
      <c r="I135" s="75">
        <v>0</v>
      </c>
      <c r="J135" s="46">
        <f t="shared" si="18"/>
        <v>0</v>
      </c>
      <c r="K135" s="71"/>
      <c r="L135" s="20">
        <v>35</v>
      </c>
      <c r="M135" s="64">
        <f t="shared" si="19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5"/>
        <v>0</v>
      </c>
      <c r="H136" s="77">
        <v>0</v>
      </c>
      <c r="I136" s="75">
        <v>0</v>
      </c>
      <c r="J136" s="46">
        <f t="shared" si="18"/>
        <v>0</v>
      </c>
      <c r="K136" s="71"/>
      <c r="L136" s="20">
        <v>35</v>
      </c>
      <c r="M136" s="64">
        <f t="shared" si="19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 t="shared" si="19"/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50</v>
      </c>
      <c r="M138" s="64">
        <f t="shared" si="19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8"/>
        <v>0</v>
      </c>
      <c r="K139" s="71"/>
      <c r="L139" s="20">
        <v>35</v>
      </c>
      <c r="M139" s="64">
        <f t="shared" si="19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10</v>
      </c>
      <c r="M140" s="64">
        <f t="shared" si="19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10</v>
      </c>
      <c r="M141" s="64">
        <f t="shared" si="19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10</v>
      </c>
      <c r="M142" s="64">
        <f t="shared" si="19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8"/>
        <v>0</v>
      </c>
      <c r="K143" s="71"/>
      <c r="L143" s="22">
        <v>10</v>
      </c>
      <c r="M143" s="64">
        <f t="shared" si="19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8"/>
        <v>0</v>
      </c>
      <c r="K144" s="71"/>
      <c r="L144" s="22">
        <v>10</v>
      </c>
      <c r="M144" s="64">
        <f t="shared" si="19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10</v>
      </c>
      <c r="M145" s="64">
        <f t="shared" si="19"/>
        <v>0</v>
      </c>
      <c r="N145" s="17" t="s">
        <v>16</v>
      </c>
      <c r="O145" s="18"/>
      <c r="P145" s="23">
        <f t="shared" ref="P145:P208" si="20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10</v>
      </c>
      <c r="M146" s="64">
        <f t="shared" si="19"/>
        <v>0</v>
      </c>
      <c r="N146" s="17" t="s">
        <v>16</v>
      </c>
      <c r="O146" s="18"/>
      <c r="P146" s="23">
        <f t="shared" si="20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8"/>
        <v>0</v>
      </c>
      <c r="K147" s="71"/>
      <c r="L147" s="20">
        <v>10</v>
      </c>
      <c r="M147" s="64">
        <f t="shared" si="19"/>
        <v>0</v>
      </c>
      <c r="N147" s="17" t="s">
        <v>16</v>
      </c>
      <c r="O147" s="18"/>
      <c r="P147" s="23">
        <f t="shared" si="20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40</v>
      </c>
      <c r="M148" s="64">
        <f t="shared" si="19"/>
        <v>0</v>
      </c>
      <c r="N148" s="17" t="s">
        <v>16</v>
      </c>
      <c r="O148" s="18"/>
      <c r="P148" s="23">
        <f t="shared" si="20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8"/>
        <v>0</v>
      </c>
      <c r="K149" s="71"/>
      <c r="L149" s="20">
        <v>50</v>
      </c>
      <c r="M149" s="64">
        <f t="shared" si="19"/>
        <v>0</v>
      </c>
      <c r="N149" s="17" t="s">
        <v>16</v>
      </c>
      <c r="O149" s="18"/>
      <c r="P149" s="23">
        <f t="shared" si="20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8"/>
        <v>0</v>
      </c>
      <c r="K150" s="71"/>
      <c r="L150" s="20">
        <v>55</v>
      </c>
      <c r="M150" s="64">
        <f t="shared" si="19"/>
        <v>0</v>
      </c>
      <c r="N150" s="17" t="s">
        <v>16</v>
      </c>
      <c r="O150" s="18"/>
      <c r="P150" s="23">
        <f t="shared" si="20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55</v>
      </c>
      <c r="M151" s="64">
        <f t="shared" si="19"/>
        <v>0</v>
      </c>
      <c r="N151" s="17" t="s">
        <v>16</v>
      </c>
      <c r="O151" s="18"/>
      <c r="P151" s="23">
        <f t="shared" si="20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55</v>
      </c>
      <c r="M152" s="64">
        <f t="shared" si="19"/>
        <v>0</v>
      </c>
      <c r="N152" s="17" t="s">
        <v>16</v>
      </c>
      <c r="O152" s="18"/>
      <c r="P152" s="23">
        <f t="shared" si="20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8"/>
        <v>0</v>
      </c>
      <c r="K153" s="71"/>
      <c r="L153" s="20">
        <v>30</v>
      </c>
      <c r="M153" s="64">
        <f t="shared" si="19"/>
        <v>0</v>
      </c>
      <c r="N153" s="17" t="s">
        <v>16</v>
      </c>
      <c r="O153" s="18"/>
      <c r="P153" s="23">
        <f t="shared" si="20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8"/>
        <v>0</v>
      </c>
      <c r="K154" s="71"/>
      <c r="L154" s="20">
        <v>25</v>
      </c>
      <c r="M154" s="64">
        <f t="shared" si="19"/>
        <v>0</v>
      </c>
      <c r="N154" s="17" t="s">
        <v>16</v>
      </c>
      <c r="O154" s="18"/>
      <c r="P154" s="23">
        <f t="shared" si="2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8"/>
        <v>0</v>
      </c>
      <c r="K155" s="71"/>
      <c r="L155" s="20">
        <v>25</v>
      </c>
      <c r="M155" s="64">
        <f t="shared" si="19"/>
        <v>0</v>
      </c>
      <c r="N155" s="17" t="s">
        <v>16</v>
      </c>
      <c r="O155" s="18"/>
      <c r="P155" s="23">
        <f t="shared" si="20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15</v>
      </c>
      <c r="M156" s="64">
        <f t="shared" si="19"/>
        <v>0</v>
      </c>
      <c r="N156" s="17" t="s">
        <v>1441</v>
      </c>
      <c r="O156" s="18"/>
      <c r="P156" s="23">
        <f t="shared" si="20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30</v>
      </c>
      <c r="M157" s="64">
        <f t="shared" si="19"/>
        <v>0</v>
      </c>
      <c r="N157" s="17" t="s">
        <v>1441</v>
      </c>
      <c r="O157" s="18"/>
      <c r="P157" s="23">
        <f t="shared" si="20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65</v>
      </c>
      <c r="M158" s="64">
        <f t="shared" si="19"/>
        <v>0</v>
      </c>
      <c r="N158" s="17" t="s">
        <v>16</v>
      </c>
      <c r="O158" s="18"/>
      <c r="P158" s="23">
        <f t="shared" si="20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50</v>
      </c>
      <c r="M159" s="64">
        <f t="shared" si="19"/>
        <v>0</v>
      </c>
      <c r="N159" s="17" t="s">
        <v>16</v>
      </c>
      <c r="O159" s="18"/>
      <c r="P159" s="23">
        <f t="shared" si="20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50</v>
      </c>
      <c r="M160" s="64">
        <f t="shared" si="19"/>
        <v>0</v>
      </c>
      <c r="N160" s="17" t="s">
        <v>16</v>
      </c>
      <c r="O160" s="18"/>
      <c r="P160" s="23">
        <f t="shared" si="20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8"/>
        <v>0</v>
      </c>
      <c r="K161" s="71"/>
      <c r="L161" s="20">
        <v>60</v>
      </c>
      <c r="M161" s="64">
        <f t="shared" si="19"/>
        <v>0</v>
      </c>
      <c r="N161" s="17" t="s">
        <v>16</v>
      </c>
      <c r="O161" s="18"/>
      <c r="P161" s="23">
        <f t="shared" si="20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1">E162+F162</f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60</v>
      </c>
      <c r="M162" s="64">
        <f t="shared" si="19"/>
        <v>0</v>
      </c>
      <c r="N162" s="17" t="s">
        <v>16</v>
      </c>
      <c r="O162" s="18"/>
      <c r="P162" s="23">
        <f t="shared" si="20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1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25</v>
      </c>
      <c r="M163" s="64">
        <f t="shared" si="19"/>
        <v>0</v>
      </c>
      <c r="N163" s="17" t="s">
        <v>16</v>
      </c>
      <c r="O163" s="18"/>
      <c r="P163" s="23">
        <f t="shared" si="20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1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45</v>
      </c>
      <c r="M164" s="64">
        <f t="shared" si="19"/>
        <v>0</v>
      </c>
      <c r="N164" s="17" t="s">
        <v>16</v>
      </c>
      <c r="O164" s="18"/>
      <c r="P164" s="23">
        <f t="shared" si="20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1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45</v>
      </c>
      <c r="M165" s="64">
        <f t="shared" si="19"/>
        <v>0</v>
      </c>
      <c r="N165" s="17" t="s">
        <v>16</v>
      </c>
      <c r="O165" s="18"/>
      <c r="P165" s="23">
        <f t="shared" si="20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1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45</v>
      </c>
      <c r="M166" s="64">
        <f t="shared" si="19"/>
        <v>0</v>
      </c>
      <c r="N166" s="17" t="s">
        <v>16</v>
      </c>
      <c r="O166" s="18"/>
      <c r="P166" s="23">
        <f t="shared" si="20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1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45</v>
      </c>
      <c r="M167" s="64">
        <f t="shared" si="19"/>
        <v>0</v>
      </c>
      <c r="N167" s="17" t="s">
        <v>16</v>
      </c>
      <c r="O167" s="18"/>
      <c r="P167" s="23">
        <f t="shared" si="2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1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45</v>
      </c>
      <c r="M168" s="64">
        <f t="shared" si="19"/>
        <v>0</v>
      </c>
      <c r="N168" s="17" t="s">
        <v>16</v>
      </c>
      <c r="O168" s="18"/>
      <c r="P168" s="23">
        <f t="shared" si="2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1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45</v>
      </c>
      <c r="M169" s="64">
        <f t="shared" si="19"/>
        <v>0</v>
      </c>
      <c r="N169" s="17" t="s">
        <v>16</v>
      </c>
      <c r="O169" s="18"/>
      <c r="P169" s="23">
        <f t="shared" si="20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1"/>
        <v>0</v>
      </c>
      <c r="H170" s="77">
        <v>0</v>
      </c>
      <c r="I170" s="75">
        <v>0</v>
      </c>
      <c r="J170" s="46">
        <f t="shared" si="18"/>
        <v>0</v>
      </c>
      <c r="K170" s="71"/>
      <c r="L170" s="22">
        <v>35</v>
      </c>
      <c r="M170" s="64">
        <f t="shared" si="19"/>
        <v>0</v>
      </c>
      <c r="N170" s="17" t="s">
        <v>16</v>
      </c>
      <c r="O170" s="18"/>
      <c r="P170" s="23">
        <f t="shared" si="20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1"/>
        <v>0</v>
      </c>
      <c r="H171" s="77">
        <v>0</v>
      </c>
      <c r="I171" s="75">
        <v>0</v>
      </c>
      <c r="J171" s="46">
        <f t="shared" si="18"/>
        <v>0</v>
      </c>
      <c r="K171" s="71"/>
      <c r="L171" s="22">
        <v>25</v>
      </c>
      <c r="M171" s="64">
        <f t="shared" si="19"/>
        <v>0</v>
      </c>
      <c r="N171" s="17" t="s">
        <v>16</v>
      </c>
      <c r="O171" s="18"/>
      <c r="P171" s="23">
        <f t="shared" si="20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1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100</v>
      </c>
      <c r="M172" s="64">
        <f t="shared" si="19"/>
        <v>0</v>
      </c>
      <c r="N172" s="17" t="s">
        <v>16</v>
      </c>
      <c r="O172" s="18"/>
      <c r="P172" s="23">
        <f t="shared" si="20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8"/>
        <v>0</v>
      </c>
      <c r="K173" s="71"/>
      <c r="L173" s="20">
        <v>35</v>
      </c>
      <c r="M173" s="64">
        <f t="shared" si="19"/>
        <v>0</v>
      </c>
      <c r="N173" s="17" t="s">
        <v>16</v>
      </c>
      <c r="O173" s="18"/>
      <c r="P173" s="23">
        <f t="shared" si="2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2">E174+F174</f>
        <v>0</v>
      </c>
      <c r="H174" s="77">
        <v>0</v>
      </c>
      <c r="I174" s="75">
        <v>0</v>
      </c>
      <c r="J174" s="46">
        <f t="shared" si="18"/>
        <v>0</v>
      </c>
      <c r="K174" s="71"/>
      <c r="L174" s="15">
        <v>65</v>
      </c>
      <c r="M174" s="64">
        <f t="shared" si="19"/>
        <v>0</v>
      </c>
      <c r="N174" s="17" t="s">
        <v>16</v>
      </c>
      <c r="O174" s="18"/>
      <c r="P174" s="23">
        <f t="shared" si="2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7</v>
      </c>
      <c r="F175" s="70"/>
      <c r="G175" s="46">
        <f t="shared" si="21"/>
        <v>7</v>
      </c>
      <c r="H175" s="77">
        <v>0</v>
      </c>
      <c r="I175" s="75">
        <v>0</v>
      </c>
      <c r="J175" s="46">
        <f t="shared" si="18"/>
        <v>6</v>
      </c>
      <c r="K175" s="71">
        <v>1</v>
      </c>
      <c r="L175" s="15">
        <v>50</v>
      </c>
      <c r="M175" s="64">
        <f t="shared" si="19"/>
        <v>50</v>
      </c>
      <c r="N175" s="17" t="s">
        <v>16</v>
      </c>
      <c r="O175" s="18"/>
      <c r="P175" s="123">
        <f t="shared" si="20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1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35</v>
      </c>
      <c r="M176" s="64">
        <f t="shared" si="19"/>
        <v>0</v>
      </c>
      <c r="N176" s="17" t="s">
        <v>16</v>
      </c>
      <c r="O176" s="18"/>
      <c r="P176" s="23">
        <f t="shared" si="2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1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55</v>
      </c>
      <c r="M177" s="64">
        <f t="shared" si="19"/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52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7</v>
      </c>
      <c r="F178" s="70"/>
      <c r="G178" s="46">
        <f t="shared" si="21"/>
        <v>7</v>
      </c>
      <c r="H178" s="77">
        <v>0</v>
      </c>
      <c r="I178" s="75">
        <v>0</v>
      </c>
      <c r="J178" s="46">
        <f t="shared" si="18"/>
        <v>6</v>
      </c>
      <c r="K178" s="71">
        <v>1</v>
      </c>
      <c r="L178" s="20">
        <v>55</v>
      </c>
      <c r="M178" s="64">
        <f t="shared" si="19"/>
        <v>55</v>
      </c>
      <c r="N178" s="17" t="s">
        <v>16</v>
      </c>
      <c r="O178" s="18"/>
      <c r="P178" s="123">
        <f t="shared" si="20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1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1"/>
        <v>0</v>
      </c>
      <c r="H180" s="77">
        <v>0</v>
      </c>
      <c r="I180" s="75">
        <v>0</v>
      </c>
      <c r="J180" s="46">
        <f t="shared" si="18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1"/>
        <v>0</v>
      </c>
      <c r="H181" s="77">
        <v>0</v>
      </c>
      <c r="I181" s="75">
        <v>0</v>
      </c>
      <c r="J181" s="46">
        <f t="shared" si="18"/>
        <v>0</v>
      </c>
      <c r="K181" s="71"/>
      <c r="L181" s="20">
        <v>50</v>
      </c>
      <c r="M181" s="64">
        <f t="shared" si="19"/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1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1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65</v>
      </c>
      <c r="M183" s="64">
        <f t="shared" si="19"/>
        <v>0</v>
      </c>
      <c r="N183" s="17" t="s">
        <v>16</v>
      </c>
      <c r="O183" s="18"/>
      <c r="P183" s="23">
        <f t="shared" si="2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1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7</v>
      </c>
      <c r="F185" s="70"/>
      <c r="G185" s="46">
        <f t="shared" si="21"/>
        <v>7</v>
      </c>
      <c r="H185" s="77">
        <v>0</v>
      </c>
      <c r="I185" s="75">
        <v>0</v>
      </c>
      <c r="J185" s="46">
        <f t="shared" si="18"/>
        <v>7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1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8"/>
        <v>0</v>
      </c>
      <c r="K187" s="71"/>
      <c r="L187" s="20">
        <v>15</v>
      </c>
      <c r="M187" s="64">
        <f t="shared" si="19"/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 t="shared" si="18"/>
        <v>130</v>
      </c>
      <c r="K188" s="71"/>
      <c r="L188" s="20">
        <v>15</v>
      </c>
      <c r="M188" s="64">
        <f t="shared" si="19"/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8"/>
        <v>0</v>
      </c>
      <c r="K189" s="71"/>
      <c r="L189" s="20">
        <v>15</v>
      </c>
      <c r="M189" s="64">
        <f t="shared" si="19"/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1"/>
        <v>0</v>
      </c>
      <c r="H190" s="77">
        <v>0</v>
      </c>
      <c r="I190" s="75">
        <v>0</v>
      </c>
      <c r="J190" s="46">
        <f t="shared" si="18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1"/>
        <v>0</v>
      </c>
      <c r="H191" s="77">
        <v>0</v>
      </c>
      <c r="I191" s="75">
        <v>0</v>
      </c>
      <c r="J191" s="46">
        <f t="shared" si="18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1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17</v>
      </c>
      <c r="F193" s="70"/>
      <c r="G193" s="46">
        <f t="shared" si="21"/>
        <v>17</v>
      </c>
      <c r="H193" s="77">
        <v>0</v>
      </c>
      <c r="I193" s="75">
        <v>0</v>
      </c>
      <c r="J193" s="46">
        <f t="shared" si="18"/>
        <v>16</v>
      </c>
      <c r="K193" s="71">
        <v>1</v>
      </c>
      <c r="L193" s="20">
        <v>60</v>
      </c>
      <c r="M193" s="64">
        <f t="shared" si="19"/>
        <v>60</v>
      </c>
      <c r="N193" s="17" t="s">
        <v>16</v>
      </c>
      <c r="O193" s="18"/>
      <c r="P193" s="123">
        <f t="shared" si="20"/>
        <v>60</v>
      </c>
      <c r="Q193" s="89">
        <v>38</v>
      </c>
      <c r="R193" s="43">
        <f t="shared" si="2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9</v>
      </c>
      <c r="F194" s="70"/>
      <c r="G194" s="46">
        <f t="shared" si="21"/>
        <v>9</v>
      </c>
      <c r="H194" s="77">
        <v>0</v>
      </c>
      <c r="I194" s="75">
        <v>0</v>
      </c>
      <c r="J194" s="46">
        <f t="shared" si="18"/>
        <v>9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4</v>
      </c>
      <c r="F195" s="70"/>
      <c r="G195" s="46">
        <f t="shared" si="21"/>
        <v>4</v>
      </c>
      <c r="H195" s="77">
        <v>0</v>
      </c>
      <c r="I195" s="75">
        <v>0</v>
      </c>
      <c r="J195" s="46">
        <f t="shared" si="18"/>
        <v>3</v>
      </c>
      <c r="K195" s="71">
        <v>1</v>
      </c>
      <c r="L195" s="20">
        <v>60</v>
      </c>
      <c r="M195" s="64">
        <f t="shared" si="19"/>
        <v>60</v>
      </c>
      <c r="N195" s="17" t="s">
        <v>16</v>
      </c>
      <c r="O195" s="18"/>
      <c r="P195" s="123">
        <f t="shared" si="20"/>
        <v>60</v>
      </c>
      <c r="Q195" s="89">
        <v>38</v>
      </c>
      <c r="R195" s="43">
        <f t="shared" si="23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2</v>
      </c>
      <c r="F196" s="70"/>
      <c r="G196" s="46">
        <f t="shared" si="21"/>
        <v>2</v>
      </c>
      <c r="H196" s="77">
        <v>0</v>
      </c>
      <c r="I196" s="75">
        <v>0</v>
      </c>
      <c r="J196" s="46">
        <f t="shared" si="18"/>
        <v>1</v>
      </c>
      <c r="K196" s="71">
        <v>1</v>
      </c>
      <c r="L196" s="20">
        <v>120</v>
      </c>
      <c r="M196" s="64">
        <f t="shared" si="19"/>
        <v>120</v>
      </c>
      <c r="N196" s="17" t="s">
        <v>16</v>
      </c>
      <c r="O196" s="18"/>
      <c r="P196" s="123">
        <f t="shared" si="20"/>
        <v>120</v>
      </c>
      <c r="Q196" s="89">
        <v>73</v>
      </c>
      <c r="R196" s="43">
        <f t="shared" si="23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1"/>
        <v>0</v>
      </c>
      <c r="H197" s="77">
        <v>0</v>
      </c>
      <c r="I197" s="75">
        <v>0</v>
      </c>
      <c r="J197" s="46">
        <f t="shared" ref="J197:J253" si="26">+G197-H197-K197-I197</f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1"/>
        <v>0</v>
      </c>
      <c r="H198" s="77">
        <v>0</v>
      </c>
      <c r="I198" s="75">
        <v>0</v>
      </c>
      <c r="J198" s="46">
        <f t="shared" si="26"/>
        <v>0</v>
      </c>
      <c r="K198" s="71"/>
      <c r="L198" s="20">
        <v>150</v>
      </c>
      <c r="M198" s="64">
        <f t="shared" ref="M198:M253" si="27">+L198*K198</f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1"/>
        <v>0</v>
      </c>
      <c r="H199" s="77">
        <v>0</v>
      </c>
      <c r="I199" s="75">
        <v>0</v>
      </c>
      <c r="J199" s="46">
        <f t="shared" si="26"/>
        <v>0</v>
      </c>
      <c r="K199" s="71"/>
      <c r="L199" s="20">
        <v>135</v>
      </c>
      <c r="M199" s="64">
        <f t="shared" si="2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1"/>
        <v>0</v>
      </c>
      <c r="H200" s="77">
        <v>0</v>
      </c>
      <c r="I200" s="75">
        <v>0</v>
      </c>
      <c r="J200" s="46">
        <f t="shared" si="26"/>
        <v>0</v>
      </c>
      <c r="K200" s="71"/>
      <c r="L200" s="20">
        <v>100</v>
      </c>
      <c r="M200" s="64">
        <f t="shared" si="2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1"/>
        <v>0</v>
      </c>
      <c r="H201" s="77">
        <v>0</v>
      </c>
      <c r="I201" s="75">
        <v>0</v>
      </c>
      <c r="J201" s="46">
        <f t="shared" si="26"/>
        <v>0</v>
      </c>
      <c r="K201" s="71"/>
      <c r="L201" s="20">
        <v>90</v>
      </c>
      <c r="M201" s="64">
        <f t="shared" si="2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1"/>
        <v>0</v>
      </c>
      <c r="H202" s="77">
        <v>0</v>
      </c>
      <c r="I202" s="75">
        <v>0</v>
      </c>
      <c r="J202" s="46">
        <f t="shared" si="26"/>
        <v>0</v>
      </c>
      <c r="K202" s="71"/>
      <c r="L202" s="20">
        <v>90</v>
      </c>
      <c r="M202" s="64">
        <f t="shared" si="2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6"/>
        <v>0</v>
      </c>
      <c r="K203" s="71"/>
      <c r="L203" s="20">
        <v>90</v>
      </c>
      <c r="M203" s="64">
        <f t="shared" si="2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6"/>
        <v>0</v>
      </c>
      <c r="K204" s="71"/>
      <c r="L204" s="20">
        <v>90</v>
      </c>
      <c r="M204" s="64">
        <f t="shared" si="2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29</v>
      </c>
      <c r="F205" s="70"/>
      <c r="G205" s="46">
        <f t="shared" si="21"/>
        <v>29</v>
      </c>
      <c r="H205" s="77">
        <v>0</v>
      </c>
      <c r="I205" s="75">
        <v>0</v>
      </c>
      <c r="J205" s="46">
        <f t="shared" si="26"/>
        <v>29</v>
      </c>
      <c r="K205" s="71"/>
      <c r="L205" s="20">
        <v>55</v>
      </c>
      <c r="M205" s="64">
        <f t="shared" si="27"/>
        <v>0</v>
      </c>
      <c r="N205" s="17" t="s">
        <v>16</v>
      </c>
      <c r="O205" s="18"/>
      <c r="P205" s="23">
        <f t="shared" si="20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6"/>
        <v>0</v>
      </c>
      <c r="K207" s="71"/>
      <c r="L207" s="20">
        <v>50</v>
      </c>
      <c r="M207" s="64">
        <f t="shared" si="27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ref="R207" si="2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120</v>
      </c>
      <c r="M209" s="64">
        <f t="shared" si="27"/>
        <v>0</v>
      </c>
      <c r="N209" s="17" t="s">
        <v>16</v>
      </c>
      <c r="O209" s="18"/>
      <c r="P209" s="23">
        <f t="shared" ref="P209:P253" si="29">SUM(M209-O209)</f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 t="shared" si="27"/>
        <v>0</v>
      </c>
      <c r="N210" s="17" t="s">
        <v>16</v>
      </c>
      <c r="O210" s="18"/>
      <c r="P210" s="23">
        <f t="shared" si="2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7"/>
        <v>0</v>
      </c>
      <c r="N211" s="17" t="s">
        <v>16</v>
      </c>
      <c r="O211" s="18"/>
      <c r="P211" s="23">
        <f t="shared" si="29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7"/>
        <v>0</v>
      </c>
      <c r="N212" s="17" t="s">
        <v>16</v>
      </c>
      <c r="O212" s="18"/>
      <c r="P212" s="23">
        <f t="shared" si="29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7"/>
        <v>0</v>
      </c>
      <c r="N213" s="17" t="s">
        <v>16</v>
      </c>
      <c r="O213" s="18"/>
      <c r="P213" s="23">
        <f t="shared" si="29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 t="shared" si="27"/>
        <v>0</v>
      </c>
      <c r="N214" s="17" t="s">
        <v>16</v>
      </c>
      <c r="O214" s="18"/>
      <c r="P214" s="23">
        <f t="shared" si="2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 t="shared" si="27"/>
        <v>0</v>
      </c>
      <c r="N215" s="17" t="s">
        <v>16</v>
      </c>
      <c r="O215" s="18"/>
      <c r="P215" s="23">
        <f t="shared" si="2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10</v>
      </c>
      <c r="M216" s="64">
        <f t="shared" si="27"/>
        <v>0</v>
      </c>
      <c r="N216" s="17" t="s">
        <v>16</v>
      </c>
      <c r="O216" s="18"/>
      <c r="P216" s="23">
        <f t="shared" si="29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6"/>
        <v>0</v>
      </c>
      <c r="K217" s="71"/>
      <c r="L217" s="20">
        <v>10</v>
      </c>
      <c r="M217" s="64">
        <f t="shared" si="27"/>
        <v>0</v>
      </c>
      <c r="N217" s="17" t="s">
        <v>16</v>
      </c>
      <c r="O217" s="18"/>
      <c r="P217" s="23">
        <f t="shared" si="29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7"/>
        <v>0</v>
      </c>
      <c r="N218" s="17" t="s">
        <v>16</v>
      </c>
      <c r="O218" s="18"/>
      <c r="P218" s="23">
        <f t="shared" si="29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7"/>
        <v>0</v>
      </c>
      <c r="N219" s="17" t="s">
        <v>16</v>
      </c>
      <c r="O219" s="18"/>
      <c r="P219" s="23">
        <f t="shared" si="29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7"/>
        <v>0</v>
      </c>
      <c r="N220" s="17" t="s">
        <v>16</v>
      </c>
      <c r="O220" s="18"/>
      <c r="P220" s="23">
        <f t="shared" si="29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1"/>
        <v>0</v>
      </c>
      <c r="H221" s="77">
        <v>0</v>
      </c>
      <c r="I221" s="75">
        <v>0</v>
      </c>
      <c r="J221" s="46">
        <f t="shared" si="26"/>
        <v>0</v>
      </c>
      <c r="K221" s="71"/>
      <c r="L221" s="20">
        <v>200</v>
      </c>
      <c r="M221" s="64">
        <f t="shared" si="27"/>
        <v>0</v>
      </c>
      <c r="N221" s="17" t="s">
        <v>16</v>
      </c>
      <c r="O221" s="18"/>
      <c r="P221" s="23">
        <f t="shared" si="29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1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7"/>
        <v>0</v>
      </c>
      <c r="N222" s="17" t="s">
        <v>16</v>
      </c>
      <c r="O222" s="18"/>
      <c r="P222" s="23">
        <f t="shared" si="29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1"/>
        <v>0</v>
      </c>
      <c r="H223" s="77">
        <v>0</v>
      </c>
      <c r="I223" s="75">
        <v>0</v>
      </c>
      <c r="J223" s="46">
        <f t="shared" si="26"/>
        <v>0</v>
      </c>
      <c r="K223" s="71"/>
      <c r="L223" s="20">
        <v>50</v>
      </c>
      <c r="M223" s="64">
        <f t="shared" si="27"/>
        <v>0</v>
      </c>
      <c r="N223" s="17" t="s">
        <v>16</v>
      </c>
      <c r="O223" s="18"/>
      <c r="P223" s="23">
        <f t="shared" si="29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1"/>
        <v>0</v>
      </c>
      <c r="H224" s="77">
        <v>0</v>
      </c>
      <c r="I224" s="75">
        <v>0</v>
      </c>
      <c r="J224" s="46">
        <f t="shared" si="26"/>
        <v>0</v>
      </c>
      <c r="K224" s="71"/>
      <c r="L224" s="20">
        <v>0</v>
      </c>
      <c r="M224" s="64">
        <f t="shared" si="27"/>
        <v>0</v>
      </c>
      <c r="N224" s="17" t="s">
        <v>16</v>
      </c>
      <c r="O224" s="18"/>
      <c r="P224" s="23">
        <f t="shared" si="29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7"/>
        <v>0</v>
      </c>
      <c r="N225" s="17" t="s">
        <v>16</v>
      </c>
      <c r="O225" s="18"/>
      <c r="P225" s="23">
        <f t="shared" si="29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7"/>
        <v>0</v>
      </c>
      <c r="N226" s="17" t="s">
        <v>16</v>
      </c>
      <c r="O226" s="18"/>
      <c r="P226" s="23">
        <f t="shared" si="29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7"/>
        <v>0</v>
      </c>
      <c r="N227" s="17" t="s">
        <v>16</v>
      </c>
      <c r="O227" s="18"/>
      <c r="P227" s="23">
        <f t="shared" si="29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 t="shared" si="27"/>
        <v>0</v>
      </c>
      <c r="N228" s="17" t="s">
        <v>16</v>
      </c>
      <c r="O228" s="18"/>
      <c r="P228" s="23">
        <f t="shared" si="2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35</v>
      </c>
      <c r="M229" s="64">
        <f t="shared" si="27"/>
        <v>0</v>
      </c>
      <c r="N229" s="17" t="s">
        <v>16</v>
      </c>
      <c r="O229" s="18"/>
      <c r="P229" s="23">
        <f t="shared" si="29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39</v>
      </c>
      <c r="M230" s="64">
        <f t="shared" si="27"/>
        <v>0</v>
      </c>
      <c r="N230" s="17" t="s">
        <v>16</v>
      </c>
      <c r="O230" s="18"/>
      <c r="P230" s="23">
        <f t="shared" si="29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1" si="30">E231+F231</f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55</v>
      </c>
      <c r="M231" s="64">
        <f t="shared" si="27"/>
        <v>0</v>
      </c>
      <c r="N231" s="17" t="s">
        <v>16</v>
      </c>
      <c r="O231" s="18"/>
      <c r="P231" s="23">
        <f t="shared" si="29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0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40</v>
      </c>
      <c r="M232" s="64">
        <f t="shared" si="27"/>
        <v>0</v>
      </c>
      <c r="N232" s="17" t="s">
        <v>16</v>
      </c>
      <c r="O232" s="18"/>
      <c r="P232" s="23">
        <f t="shared" si="29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0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49</v>
      </c>
      <c r="M233" s="64">
        <f t="shared" si="27"/>
        <v>0</v>
      </c>
      <c r="N233" s="17" t="s">
        <v>16</v>
      </c>
      <c r="O233" s="18"/>
      <c r="P233" s="23">
        <f t="shared" si="29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0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39</v>
      </c>
      <c r="M234" s="64">
        <f t="shared" si="27"/>
        <v>0</v>
      </c>
      <c r="N234" s="17" t="s">
        <v>16</v>
      </c>
      <c r="O234" s="18"/>
      <c r="P234" s="23">
        <f t="shared" si="29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0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50</v>
      </c>
      <c r="M235" s="64">
        <f t="shared" si="27"/>
        <v>0</v>
      </c>
      <c r="N235" s="17" t="s">
        <v>16</v>
      </c>
      <c r="O235" s="18"/>
      <c r="P235" s="23">
        <f t="shared" si="29"/>
        <v>0</v>
      </c>
      <c r="Q235" s="89"/>
      <c r="R235" s="43">
        <f t="shared" ref="R235:R250" si="3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0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7"/>
        <v>0</v>
      </c>
      <c r="N236" s="17" t="s">
        <v>16</v>
      </c>
      <c r="O236" s="18"/>
      <c r="P236" s="23">
        <f t="shared" si="29"/>
        <v>0</v>
      </c>
      <c r="Q236" s="89"/>
      <c r="R236" s="43">
        <f t="shared" si="3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0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35</v>
      </c>
      <c r="M237" s="64">
        <f t="shared" si="27"/>
        <v>0</v>
      </c>
      <c r="N237" s="17" t="s">
        <v>16</v>
      </c>
      <c r="O237" s="18"/>
      <c r="P237" s="23">
        <f t="shared" si="29"/>
        <v>0</v>
      </c>
      <c r="Q237" s="89"/>
      <c r="R237" s="43">
        <f t="shared" si="3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0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80</v>
      </c>
      <c r="M238" s="64">
        <f t="shared" si="27"/>
        <v>0</v>
      </c>
      <c r="N238" s="17" t="s">
        <v>16</v>
      </c>
      <c r="O238" s="18"/>
      <c r="P238" s="23">
        <f t="shared" si="29"/>
        <v>0</v>
      </c>
      <c r="Q238" s="89"/>
      <c r="R238" s="43">
        <f t="shared" si="3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10</v>
      </c>
      <c r="F239" s="70"/>
      <c r="G239" s="46">
        <f t="shared" si="30"/>
        <v>10</v>
      </c>
      <c r="H239" s="77">
        <v>0</v>
      </c>
      <c r="I239" s="75">
        <v>0</v>
      </c>
      <c r="J239" s="46">
        <f t="shared" si="26"/>
        <v>10</v>
      </c>
      <c r="K239" s="71"/>
      <c r="L239" s="20">
        <v>35</v>
      </c>
      <c r="M239" s="64">
        <f t="shared" si="27"/>
        <v>0</v>
      </c>
      <c r="N239" s="17" t="s">
        <v>16</v>
      </c>
      <c r="O239" s="18"/>
      <c r="P239" s="23">
        <f t="shared" si="29"/>
        <v>0</v>
      </c>
      <c r="Q239" s="89"/>
      <c r="R239" s="43">
        <f t="shared" si="3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+'18'!J240</f>
        <v>0</v>
      </c>
      <c r="F240" s="70"/>
      <c r="G240" s="46">
        <f t="shared" si="30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35</v>
      </c>
      <c r="M240" s="64">
        <f t="shared" si="27"/>
        <v>0</v>
      </c>
      <c r="N240" s="17" t="s">
        <v>16</v>
      </c>
      <c r="O240" s="18"/>
      <c r="P240" s="23">
        <f t="shared" si="29"/>
        <v>0</v>
      </c>
      <c r="Q240" s="89"/>
      <c r="R240" s="43">
        <f t="shared" si="3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+'18'!J241</f>
        <v>0</v>
      </c>
      <c r="F241" s="70"/>
      <c r="G241" s="46">
        <f t="shared" si="30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35</v>
      </c>
      <c r="M241" s="64">
        <f t="shared" si="27"/>
        <v>0</v>
      </c>
      <c r="N241" s="17" t="s">
        <v>16</v>
      </c>
      <c r="O241" s="18"/>
      <c r="P241" s="23">
        <f t="shared" si="29"/>
        <v>0</v>
      </c>
      <c r="Q241" s="89"/>
      <c r="R241" s="43">
        <f t="shared" si="3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+'18'!J242</f>
        <v>0</v>
      </c>
      <c r="F242" s="70"/>
      <c r="G242" s="46">
        <f t="shared" si="30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22</v>
      </c>
      <c r="M242" s="64">
        <f t="shared" si="27"/>
        <v>0</v>
      </c>
      <c r="N242" s="17" t="s">
        <v>16</v>
      </c>
      <c r="O242" s="18"/>
      <c r="P242" s="23">
        <f t="shared" si="29"/>
        <v>0</v>
      </c>
      <c r="Q242" s="89"/>
      <c r="R242" s="43">
        <f t="shared" si="3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+'18'!J243</f>
        <v>0</v>
      </c>
      <c r="F243" s="70"/>
      <c r="G243" s="46">
        <f t="shared" si="30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7"/>
        <v>0</v>
      </c>
      <c r="N243" s="17" t="s">
        <v>16</v>
      </c>
      <c r="O243" s="63"/>
      <c r="P243" s="23">
        <f t="shared" si="29"/>
        <v>0</v>
      </c>
      <c r="Q243" s="121">
        <f t="shared" ref="Q243:Q246" si="32">O243+P243</f>
        <v>0</v>
      </c>
      <c r="R243" s="43">
        <f t="shared" si="31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+'18'!J244</f>
        <v>0</v>
      </c>
      <c r="F244" s="70"/>
      <c r="G244" s="46">
        <f t="shared" si="30"/>
        <v>0</v>
      </c>
      <c r="H244" s="77">
        <v>0</v>
      </c>
      <c r="I244" s="75">
        <v>0</v>
      </c>
      <c r="J244" s="46">
        <f t="shared" si="26"/>
        <v>0</v>
      </c>
      <c r="K244" s="71"/>
      <c r="L244" s="124">
        <v>15</v>
      </c>
      <c r="M244" s="64">
        <f t="shared" si="27"/>
        <v>0</v>
      </c>
      <c r="N244" s="17" t="s">
        <v>16</v>
      </c>
      <c r="O244" s="63"/>
      <c r="P244" s="23">
        <f t="shared" si="29"/>
        <v>0</v>
      </c>
      <c r="Q244" s="121">
        <f t="shared" si="32"/>
        <v>0</v>
      </c>
      <c r="R244" s="43">
        <f t="shared" si="31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+'18'!J245</f>
        <v>0</v>
      </c>
      <c r="F245" s="70"/>
      <c r="G245" s="46">
        <f t="shared" si="30"/>
        <v>0</v>
      </c>
      <c r="H245" s="77">
        <v>0</v>
      </c>
      <c r="I245" s="75">
        <v>0</v>
      </c>
      <c r="J245" s="46">
        <f t="shared" si="26"/>
        <v>0</v>
      </c>
      <c r="K245" s="71"/>
      <c r="L245" s="124">
        <v>20</v>
      </c>
      <c r="M245" s="64">
        <f t="shared" si="27"/>
        <v>0</v>
      </c>
      <c r="N245" s="17" t="s">
        <v>16</v>
      </c>
      <c r="O245" s="63"/>
      <c r="P245" s="23">
        <f t="shared" si="29"/>
        <v>0</v>
      </c>
      <c r="Q245" s="121">
        <f t="shared" si="32"/>
        <v>0</v>
      </c>
      <c r="R245" s="43">
        <f t="shared" si="31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+'18'!J246</f>
        <v>0</v>
      </c>
      <c r="F246" s="70">
        <v>50</v>
      </c>
      <c r="G246" s="46">
        <f t="shared" si="30"/>
        <v>50</v>
      </c>
      <c r="H246" s="77">
        <v>0</v>
      </c>
      <c r="I246" s="75">
        <v>0</v>
      </c>
      <c r="J246" s="46">
        <f t="shared" si="26"/>
        <v>48</v>
      </c>
      <c r="K246" s="71">
        <v>2</v>
      </c>
      <c r="L246" s="124">
        <v>20</v>
      </c>
      <c r="M246" s="64">
        <f t="shared" si="27"/>
        <v>40</v>
      </c>
      <c r="N246" s="17" t="s">
        <v>16</v>
      </c>
      <c r="O246" s="63"/>
      <c r="P246" s="123">
        <f t="shared" si="29"/>
        <v>40</v>
      </c>
      <c r="Q246" s="121">
        <f t="shared" si="32"/>
        <v>40</v>
      </c>
      <c r="R246" s="43">
        <f t="shared" si="31"/>
        <v>80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+'18'!J247</f>
        <v>0</v>
      </c>
      <c r="F247" s="70"/>
      <c r="G247" s="46">
        <f t="shared" si="30"/>
        <v>0</v>
      </c>
      <c r="H247" s="77">
        <v>0</v>
      </c>
      <c r="I247" s="75">
        <v>0</v>
      </c>
      <c r="J247" s="46">
        <f t="shared" si="26"/>
        <v>0</v>
      </c>
      <c r="K247" s="71"/>
      <c r="L247" s="20"/>
      <c r="M247" s="64">
        <f t="shared" si="27"/>
        <v>0</v>
      </c>
      <c r="N247" s="17" t="s">
        <v>16</v>
      </c>
      <c r="O247" s="18"/>
      <c r="P247" s="23">
        <f t="shared" si="29"/>
        <v>0</v>
      </c>
      <c r="Q247" s="89"/>
      <c r="R247" s="43">
        <f t="shared" si="3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0"/>
        <v>0</v>
      </c>
      <c r="H248" s="77">
        <v>0</v>
      </c>
      <c r="I248" s="75">
        <v>0</v>
      </c>
      <c r="J248" s="46">
        <f t="shared" si="26"/>
        <v>0</v>
      </c>
      <c r="K248" s="71"/>
      <c r="L248" s="20"/>
      <c r="M248" s="64">
        <f t="shared" si="27"/>
        <v>0</v>
      </c>
      <c r="N248" s="17" t="s">
        <v>16</v>
      </c>
      <c r="O248" s="18"/>
      <c r="P248" s="23">
        <f t="shared" si="29"/>
        <v>0</v>
      </c>
      <c r="Q248" s="89"/>
      <c r="R248" s="43">
        <f t="shared" si="31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0"/>
        <v>0</v>
      </c>
      <c r="H249" s="77">
        <v>0</v>
      </c>
      <c r="I249" s="75">
        <v>0</v>
      </c>
      <c r="J249" s="46">
        <f t="shared" si="26"/>
        <v>0</v>
      </c>
      <c r="K249" s="71"/>
      <c r="L249" s="20"/>
      <c r="M249" s="64">
        <f t="shared" si="27"/>
        <v>0</v>
      </c>
      <c r="N249" s="17" t="s">
        <v>16</v>
      </c>
      <c r="O249" s="18"/>
      <c r="P249" s="23">
        <f t="shared" si="29"/>
        <v>0</v>
      </c>
      <c r="Q249" s="89"/>
      <c r="R249" s="43">
        <f t="shared" si="31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0"/>
        <v>0</v>
      </c>
      <c r="H250" s="77">
        <v>0</v>
      </c>
      <c r="I250" s="75">
        <v>0</v>
      </c>
      <c r="J250" s="46">
        <f t="shared" si="26"/>
        <v>0</v>
      </c>
      <c r="K250" s="71"/>
      <c r="L250" s="20"/>
      <c r="M250" s="64">
        <f t="shared" si="27"/>
        <v>0</v>
      </c>
      <c r="N250" s="17" t="s">
        <v>16</v>
      </c>
      <c r="O250" s="18"/>
      <c r="P250" s="23">
        <f t="shared" si="29"/>
        <v>0</v>
      </c>
      <c r="Q250" s="89"/>
      <c r="R250" s="43">
        <f t="shared" si="31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0"/>
        <v>0</v>
      </c>
      <c r="H251" s="77">
        <v>0</v>
      </c>
      <c r="I251" s="75">
        <v>0</v>
      </c>
      <c r="J251" s="46">
        <f t="shared" si="26"/>
        <v>0</v>
      </c>
      <c r="K251" s="71"/>
      <c r="L251" s="20"/>
      <c r="M251" s="64">
        <f t="shared" si="27"/>
        <v>0</v>
      </c>
      <c r="N251" s="17" t="s">
        <v>16</v>
      </c>
      <c r="O251" s="18"/>
      <c r="P251" s="23">
        <f t="shared" si="29"/>
        <v>0</v>
      </c>
      <c r="Q251" s="89"/>
      <c r="R251" s="43">
        <f t="shared" si="2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ref="G252" si="33">E252+F252</f>
        <v>0</v>
      </c>
      <c r="H252" s="77">
        <v>0</v>
      </c>
      <c r="I252" s="75">
        <v>0</v>
      </c>
      <c r="J252" s="46">
        <f t="shared" si="26"/>
        <v>0</v>
      </c>
      <c r="K252" s="71"/>
      <c r="L252" s="20"/>
      <c r="M252" s="64">
        <f t="shared" si="27"/>
        <v>0</v>
      </c>
      <c r="N252" s="17" t="s">
        <v>16</v>
      </c>
      <c r="O252" s="18"/>
      <c r="P252" s="23">
        <f t="shared" si="29"/>
        <v>0</v>
      </c>
      <c r="Q252" s="89"/>
      <c r="R252" s="43">
        <f t="shared" si="2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34">E253+F253</f>
        <v>0</v>
      </c>
      <c r="H253" s="77">
        <v>0</v>
      </c>
      <c r="I253" s="75">
        <v>0</v>
      </c>
      <c r="J253" s="46">
        <f t="shared" si="26"/>
        <v>0</v>
      </c>
      <c r="K253" s="71"/>
      <c r="L253" s="20"/>
      <c r="M253" s="64">
        <f t="shared" si="27"/>
        <v>0</v>
      </c>
      <c r="N253" s="17" t="s">
        <v>16</v>
      </c>
      <c r="O253" s="18"/>
      <c r="P253" s="23">
        <f t="shared" si="29"/>
        <v>0</v>
      </c>
      <c r="Q253" s="89"/>
      <c r="R253" s="43">
        <f t="shared" ref="R253" si="35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615.24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1430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535</v>
      </c>
      <c r="O258" s="2">
        <v>115</v>
      </c>
      <c r="P258" s="2">
        <v>100</v>
      </c>
      <c r="Q258" s="87">
        <v>320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880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880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M162" sqref="M162"/>
      <selection pane="topRight" activeCell="M162" sqref="M162"/>
      <selection pane="bottomLeft" activeCell="M162" sqref="M162"/>
      <selection pane="bottomRight" activeCell="P9" sqref="P9:P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88"/>
    </row>
    <row r="3" spans="1:18" s="5" customFormat="1" ht="26.45" customHeight="1" x14ac:dyDescent="0.55000000000000004">
      <c r="A3" s="185" t="s">
        <v>1</v>
      </c>
      <c r="B3" s="185" t="s">
        <v>1353</v>
      </c>
      <c r="C3" s="185" t="s">
        <v>2</v>
      </c>
      <c r="D3" s="185" t="s">
        <v>1354</v>
      </c>
      <c r="E3" s="187" t="s">
        <v>3</v>
      </c>
      <c r="F3" s="187" t="s">
        <v>4</v>
      </c>
      <c r="G3" s="187" t="s">
        <v>5</v>
      </c>
      <c r="H3" s="76" t="s">
        <v>6</v>
      </c>
      <c r="I3" s="140" t="s">
        <v>272</v>
      </c>
      <c r="J3" s="187" t="s">
        <v>7</v>
      </c>
      <c r="K3" s="188" t="s">
        <v>8</v>
      </c>
      <c r="L3" s="188"/>
      <c r="M3" s="188"/>
      <c r="N3" s="187" t="s">
        <v>9</v>
      </c>
      <c r="O3" s="189" t="s">
        <v>10</v>
      </c>
      <c r="Q3" s="190" t="s">
        <v>273</v>
      </c>
      <c r="R3" s="181" t="s">
        <v>274</v>
      </c>
    </row>
    <row r="4" spans="1:18" s="5" customFormat="1" ht="26.25" x14ac:dyDescent="0.55000000000000004">
      <c r="A4" s="186"/>
      <c r="B4" s="186"/>
      <c r="C4" s="186"/>
      <c r="D4" s="186"/>
      <c r="E4" s="187"/>
      <c r="F4" s="187"/>
      <c r="G4" s="187"/>
      <c r="H4" s="76" t="s">
        <v>11</v>
      </c>
      <c r="I4" s="141"/>
      <c r="J4" s="187"/>
      <c r="K4" s="68" t="s">
        <v>12</v>
      </c>
      <c r="L4" s="69" t="s">
        <v>13</v>
      </c>
      <c r="M4" s="68" t="s">
        <v>14</v>
      </c>
      <c r="N4" s="187"/>
      <c r="O4" s="189"/>
      <c r="Q4" s="191"/>
      <c r="R4" s="182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22</v>
      </c>
      <c r="F5" s="70"/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19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3">
        <f t="shared" ref="P5:P69" si="2"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25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50</v>
      </c>
      <c r="P11" s="23">
        <f t="shared" si="2"/>
        <v>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5</v>
      </c>
      <c r="K18" s="71">
        <v>8</v>
      </c>
      <c r="L18" s="15">
        <v>50</v>
      </c>
      <c r="M18" s="64">
        <f t="shared" si="3"/>
        <v>400</v>
      </c>
      <c r="N18" s="17" t="s">
        <v>16</v>
      </c>
      <c r="O18" s="18">
        <v>200</v>
      </c>
      <c r="P18" s="123">
        <f t="shared" si="2"/>
        <v>200</v>
      </c>
      <c r="Q18" s="120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17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3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6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3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12</v>
      </c>
      <c r="F28" s="70"/>
      <c r="G28" s="46">
        <f t="shared" si="5"/>
        <v>12</v>
      </c>
      <c r="H28" s="77">
        <v>0</v>
      </c>
      <c r="I28" s="75">
        <v>0</v>
      </c>
      <c r="J28" s="46">
        <f t="shared" si="6"/>
        <v>9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3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19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3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3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3">
        <f t="shared" si="7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3</v>
      </c>
      <c r="F115" s="70"/>
      <c r="G115" s="46">
        <f t="shared" si="20"/>
        <v>3</v>
      </c>
      <c r="H115" s="77">
        <v>0</v>
      </c>
      <c r="I115" s="75">
        <v>0</v>
      </c>
      <c r="J115" s="46">
        <f t="shared" si="21"/>
        <v>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3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>
        <v>50</v>
      </c>
      <c r="P125" s="123">
        <f t="shared" si="7"/>
        <v>50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2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3">
        <f t="shared" si="7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6</v>
      </c>
      <c r="F175" s="70"/>
      <c r="G175" s="46">
        <f t="shared" si="27"/>
        <v>6</v>
      </c>
      <c r="H175" s="77">
        <v>0</v>
      </c>
      <c r="I175" s="75">
        <v>0</v>
      </c>
      <c r="J175" s="46">
        <f t="shared" si="28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6</v>
      </c>
      <c r="F178" s="70"/>
      <c r="G178" s="46">
        <f t="shared" si="27"/>
        <v>6</v>
      </c>
      <c r="H178" s="77">
        <v>0</v>
      </c>
      <c r="I178" s="75">
        <v>0</v>
      </c>
      <c r="J178" s="46">
        <f t="shared" si="28"/>
        <v>6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130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16</v>
      </c>
      <c r="F193" s="70"/>
      <c r="G193" s="46">
        <f t="shared" si="27"/>
        <v>16</v>
      </c>
      <c r="H193" s="77">
        <v>0</v>
      </c>
      <c r="I193" s="75">
        <v>0</v>
      </c>
      <c r="J193" s="46">
        <f t="shared" si="28"/>
        <v>15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8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3</v>
      </c>
      <c r="F195" s="70"/>
      <c r="G195" s="46">
        <f t="shared" si="27"/>
        <v>3</v>
      </c>
      <c r="H195" s="77">
        <v>0</v>
      </c>
      <c r="I195" s="75">
        <v>0</v>
      </c>
      <c r="J195" s="46">
        <f t="shared" si="28"/>
        <v>2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3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1</v>
      </c>
      <c r="F196" s="70"/>
      <c r="G196" s="46">
        <f t="shared" si="27"/>
        <v>1</v>
      </c>
      <c r="H196" s="77">
        <v>0</v>
      </c>
      <c r="I196" s="75">
        <v>0</v>
      </c>
      <c r="J196" s="46">
        <f t="shared" si="28"/>
        <v>1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29</v>
      </c>
      <c r="F205" s="70"/>
      <c r="G205" s="46">
        <f t="shared" si="27"/>
        <v>29</v>
      </c>
      <c r="H205" s="77">
        <v>0</v>
      </c>
      <c r="I205" s="75">
        <v>0</v>
      </c>
      <c r="J205" s="46">
        <f t="shared" si="28"/>
        <v>28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10</v>
      </c>
      <c r="F239" s="70"/>
      <c r="G239" s="46">
        <f t="shared" si="37"/>
        <v>10</v>
      </c>
      <c r="H239" s="77">
        <v>0</v>
      </c>
      <c r="I239" s="75">
        <v>0</v>
      </c>
      <c r="J239" s="46">
        <f t="shared" si="38"/>
        <v>10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+'19'!J240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+'19'!J241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+'19'!J242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+'19'!J243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23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23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+'19'!J245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23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+'19'!J246</f>
        <v>48</v>
      </c>
      <c r="F246" s="70"/>
      <c r="G246" s="46">
        <f t="shared" si="37"/>
        <v>48</v>
      </c>
      <c r="H246" s="77">
        <v>0</v>
      </c>
      <c r="I246" s="75">
        <v>0</v>
      </c>
      <c r="J246" s="46">
        <f t="shared" si="38"/>
        <v>24</v>
      </c>
      <c r="K246" s="71">
        <v>24</v>
      </c>
      <c r="L246" s="124">
        <v>15</v>
      </c>
      <c r="M246" s="64">
        <f t="shared" si="39"/>
        <v>360</v>
      </c>
      <c r="N246" s="17" t="s">
        <v>16</v>
      </c>
      <c r="O246" s="63"/>
      <c r="P246" s="123">
        <f t="shared" si="35"/>
        <v>360</v>
      </c>
      <c r="Q246" s="121">
        <f t="shared" si="41"/>
        <v>360</v>
      </c>
      <c r="R246" s="43">
        <f t="shared" si="40"/>
        <v>8640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+'19'!J247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9711.5499999999993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3" t="s">
        <v>212</v>
      </c>
      <c r="L255" s="184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3000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1560</v>
      </c>
      <c r="O258" s="2">
        <v>50</v>
      </c>
      <c r="P258" s="2">
        <v>100</v>
      </c>
      <c r="Q258" s="87">
        <v>320</v>
      </c>
      <c r="R258" s="2">
        <v>115</v>
      </c>
      <c r="S258" s="2">
        <v>80</v>
      </c>
      <c r="T258" s="2">
        <v>300</v>
      </c>
      <c r="U258" s="2">
        <v>595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1125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1125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J206" sqref="J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23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23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50</v>
      </c>
      <c r="P18" s="123">
        <f t="shared" si="3"/>
        <v>50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3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7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3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8</v>
      </c>
      <c r="K31" s="71">
        <v>11</v>
      </c>
      <c r="L31" s="15">
        <v>100</v>
      </c>
      <c r="M31" s="64">
        <f t="shared" si="2"/>
        <v>1100</v>
      </c>
      <c r="N31" s="17" t="s">
        <v>16</v>
      </c>
      <c r="O31" s="18"/>
      <c r="P31" s="123">
        <f t="shared" si="3"/>
        <v>1100</v>
      </c>
      <c r="Q31" s="120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3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1436</v>
      </c>
      <c r="O49" s="18">
        <v>50</v>
      </c>
      <c r="P49" s="23">
        <f t="shared" si="3"/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10</v>
      </c>
      <c r="K53" s="71">
        <v>1</v>
      </c>
      <c r="L53" s="20">
        <v>50</v>
      </c>
      <c r="M53" s="64">
        <f>+L53*K53</f>
        <v>50</v>
      </c>
      <c r="N53" s="17" t="s">
        <v>1436</v>
      </c>
      <c r="O53" s="18">
        <v>50</v>
      </c>
      <c r="P53" s="23">
        <f t="shared" si="3"/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3</v>
      </c>
      <c r="F115" s="70"/>
      <c r="G115" s="46">
        <f t="shared" si="20"/>
        <v>3</v>
      </c>
      <c r="H115" s="77">
        <v>0</v>
      </c>
      <c r="I115" s="75">
        <v>0</v>
      </c>
      <c r="J115" s="46">
        <f t="shared" si="21"/>
        <v>0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3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3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3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6</v>
      </c>
      <c r="F175" s="70"/>
      <c r="G175" s="46">
        <f t="shared" si="27"/>
        <v>6</v>
      </c>
      <c r="H175" s="77">
        <v>0</v>
      </c>
      <c r="I175" s="75">
        <v>0</v>
      </c>
      <c r="J175" s="46">
        <f t="shared" si="28"/>
        <v>0</v>
      </c>
      <c r="K175" s="71">
        <v>6</v>
      </c>
      <c r="L175" s="15">
        <v>50</v>
      </c>
      <c r="M175" s="64">
        <f>+L175*K175</f>
        <v>300</v>
      </c>
      <c r="N175" s="17" t="s">
        <v>16</v>
      </c>
      <c r="O175" s="18">
        <v>50</v>
      </c>
      <c r="P175" s="123">
        <f t="shared" si="26"/>
        <v>250</v>
      </c>
      <c r="Q175" s="120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6</v>
      </c>
      <c r="F178" s="70"/>
      <c r="G178" s="46">
        <f t="shared" si="27"/>
        <v>6</v>
      </c>
      <c r="H178" s="77">
        <v>0</v>
      </c>
      <c r="I178" s="75">
        <v>0</v>
      </c>
      <c r="J178" s="46">
        <f t="shared" si="28"/>
        <v>4</v>
      </c>
      <c r="K178" s="71">
        <v>2</v>
      </c>
      <c r="L178" s="20">
        <v>55</v>
      </c>
      <c r="M178" s="64">
        <f t="shared" si="31"/>
        <v>110</v>
      </c>
      <c r="N178" s="17" t="s">
        <v>16</v>
      </c>
      <c r="O178" s="18"/>
      <c r="P178" s="123">
        <f t="shared" si="26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128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3">
        <f t="shared" si="26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15</v>
      </c>
      <c r="F193" s="70"/>
      <c r="G193" s="46">
        <f t="shared" si="27"/>
        <v>15</v>
      </c>
      <c r="H193" s="77">
        <v>0</v>
      </c>
      <c r="I193" s="75">
        <v>0</v>
      </c>
      <c r="J193" s="46">
        <f t="shared" si="28"/>
        <v>14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8</v>
      </c>
      <c r="F194" s="70"/>
      <c r="G194" s="46">
        <f t="shared" si="27"/>
        <v>8</v>
      </c>
      <c r="H194" s="77">
        <v>0</v>
      </c>
      <c r="I194" s="75">
        <v>0</v>
      </c>
      <c r="J194" s="46">
        <f t="shared" si="28"/>
        <v>6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3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1</v>
      </c>
      <c r="F196" s="70"/>
      <c r="G196" s="46">
        <f t="shared" si="27"/>
        <v>1</v>
      </c>
      <c r="H196" s="77">
        <v>0</v>
      </c>
      <c r="I196" s="75">
        <v>0</v>
      </c>
      <c r="J196" s="46">
        <f t="shared" si="28"/>
        <v>0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3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28</v>
      </c>
      <c r="F205" s="70"/>
      <c r="G205" s="46">
        <f t="shared" si="27"/>
        <v>28</v>
      </c>
      <c r="H205" s="77">
        <v>0</v>
      </c>
      <c r="I205" s="75">
        <v>0</v>
      </c>
      <c r="J205" s="46">
        <f t="shared" si="28"/>
        <v>28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10</v>
      </c>
      <c r="F239" s="70"/>
      <c r="G239" s="46">
        <f t="shared" si="37"/>
        <v>10</v>
      </c>
      <c r="H239" s="77">
        <v>0</v>
      </c>
      <c r="I239" s="75">
        <v>0</v>
      </c>
      <c r="J239" s="46">
        <f t="shared" si="38"/>
        <v>8</v>
      </c>
      <c r="K239" s="71">
        <v>2</v>
      </c>
      <c r="L239" s="20">
        <v>35</v>
      </c>
      <c r="M239" s="64">
        <f t="shared" si="39"/>
        <v>70</v>
      </c>
      <c r="N239" s="17" t="s">
        <v>16</v>
      </c>
      <c r="O239" s="18"/>
      <c r="P239" s="123">
        <f t="shared" si="35"/>
        <v>70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+'20'!J240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+'20'!J241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+'20'!J242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+'20'!J243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23">
        <f t="shared" si="35"/>
        <v>0</v>
      </c>
      <c r="Q243" s="121">
        <f t="shared" ref="Q243:Q253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+'20'!J244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23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+'20'!J245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23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+'20'!J246</f>
        <v>24</v>
      </c>
      <c r="F246" s="70"/>
      <c r="G246" s="46">
        <f t="shared" si="37"/>
        <v>24</v>
      </c>
      <c r="H246" s="77">
        <v>0</v>
      </c>
      <c r="I246" s="75">
        <v>0</v>
      </c>
      <c r="J246" s="46">
        <f t="shared" si="38"/>
        <v>0</v>
      </c>
      <c r="K246" s="71">
        <v>24</v>
      </c>
      <c r="L246" s="124">
        <v>15</v>
      </c>
      <c r="M246" s="64">
        <f t="shared" si="39"/>
        <v>360</v>
      </c>
      <c r="N246" s="17" t="s">
        <v>16</v>
      </c>
      <c r="O246" s="63"/>
      <c r="P246" s="123">
        <f t="shared" si="35"/>
        <v>360</v>
      </c>
      <c r="Q246" s="121">
        <f t="shared" si="41"/>
        <v>360</v>
      </c>
      <c r="R246" s="43">
        <f t="shared" si="40"/>
        <v>8640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+'20'!J247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121">
        <f t="shared" si="41"/>
        <v>0</v>
      </c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121">
        <f t="shared" si="41"/>
        <v>0</v>
      </c>
      <c r="R248" s="43">
        <f t="shared" si="40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121">
        <f t="shared" si="41"/>
        <v>0</v>
      </c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121">
        <f t="shared" si="41"/>
        <v>0</v>
      </c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121">
        <f t="shared" si="41"/>
        <v>0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121">
        <f t="shared" si="41"/>
        <v>0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121">
        <f t="shared" si="41"/>
        <v>0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10006.09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4085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1010</v>
      </c>
      <c r="O258" s="2">
        <v>250</v>
      </c>
      <c r="P258" s="2">
        <v>260</v>
      </c>
      <c r="Q258" s="2">
        <v>500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200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2860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2860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0"/>
  <sheetViews>
    <sheetView zoomScale="80" zoomScaleNormal="80" workbookViewId="0">
      <pane xSplit="10" ySplit="4" topLeftCell="K253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R267" sqref="R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17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3">
        <f t="shared" si="2"/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3</v>
      </c>
      <c r="F18" s="70">
        <v>5</v>
      </c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15">
        <v>50</v>
      </c>
      <c r="M18" s="64">
        <f t="shared" si="3"/>
        <v>50</v>
      </c>
      <c r="N18" s="17"/>
      <c r="O18" s="18"/>
      <c r="P18" s="123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0</v>
      </c>
      <c r="F20" s="70">
        <v>1</v>
      </c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14</v>
      </c>
      <c r="F22" s="70">
        <v>10</v>
      </c>
      <c r="G22" s="46">
        <f t="shared" si="0"/>
        <v>24</v>
      </c>
      <c r="H22" s="77">
        <v>0</v>
      </c>
      <c r="I22" s="75">
        <v>0</v>
      </c>
      <c r="J22" s="46">
        <f t="shared" si="1"/>
        <v>18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100</v>
      </c>
      <c r="P22" s="123">
        <f t="shared" si="2"/>
        <v>500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7</v>
      </c>
      <c r="F28" s="70">
        <v>5</v>
      </c>
      <c r="G28" s="46">
        <f t="shared" si="5"/>
        <v>12</v>
      </c>
      <c r="H28" s="77">
        <v>0</v>
      </c>
      <c r="I28" s="75">
        <v>0</v>
      </c>
      <c r="J28" s="46">
        <f t="shared" si="6"/>
        <v>11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10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3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3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1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3">
        <f t="shared" si="2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1436</v>
      </c>
      <c r="O48" s="18">
        <v>50</v>
      </c>
      <c r="P48" s="23">
        <f t="shared" si="2"/>
        <v>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1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3</v>
      </c>
      <c r="F74" s="70">
        <v>2</v>
      </c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3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2</v>
      </c>
      <c r="F77" s="70">
        <v>2</v>
      </c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2</v>
      </c>
      <c r="F112" s="70"/>
      <c r="G112" s="46">
        <f t="shared" si="20"/>
        <v>2</v>
      </c>
      <c r="H112" s="77">
        <v>0</v>
      </c>
      <c r="I112" s="75">
        <v>0</v>
      </c>
      <c r="J112" s="46">
        <f t="shared" si="21"/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2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3">
        <f t="shared" si="8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2</v>
      </c>
      <c r="K125" s="71">
        <v>1</v>
      </c>
      <c r="L125" s="22">
        <v>50</v>
      </c>
      <c r="M125" s="64">
        <f t="shared" si="7"/>
        <v>50</v>
      </c>
      <c r="N125" s="17" t="s">
        <v>1436</v>
      </c>
      <c r="O125" s="18">
        <v>50</v>
      </c>
      <c r="P125" s="23">
        <f t="shared" si="8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>
        <v>2</v>
      </c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1</v>
      </c>
      <c r="F133" s="70">
        <v>2</v>
      </c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+'21'!J156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+'21'!J157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3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/>
      <c r="P178" s="123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128</v>
      </c>
      <c r="F188" s="70"/>
      <c r="G188" s="46">
        <f>E188+F188</f>
        <v>128</v>
      </c>
      <c r="H188" s="77">
        <v>0</v>
      </c>
      <c r="I188" s="75">
        <v>0</v>
      </c>
      <c r="J188" s="46">
        <f>+G188-H188-K188-I188</f>
        <v>128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14</v>
      </c>
      <c r="F193" s="70"/>
      <c r="G193" s="46">
        <f t="shared" si="27"/>
        <v>14</v>
      </c>
      <c r="H193" s="77">
        <v>0</v>
      </c>
      <c r="I193" s="75">
        <v>0</v>
      </c>
      <c r="J193" s="46">
        <f t="shared" si="28"/>
        <v>14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4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3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28</v>
      </c>
      <c r="F205" s="70"/>
      <c r="G205" s="46">
        <f t="shared" si="27"/>
        <v>28</v>
      </c>
      <c r="H205" s="77">
        <v>0</v>
      </c>
      <c r="I205" s="75">
        <v>0</v>
      </c>
      <c r="J205" s="46">
        <f t="shared" si="28"/>
        <v>28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20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ref="P221:P252" si="37">SUM(M221-O221)</f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48" si="41">SUM(M235-O235)</f>
        <v>0</v>
      </c>
      <c r="Q235" s="89"/>
      <c r="R235" s="43">
        <f t="shared" ref="R235:R250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8</v>
      </c>
      <c r="F239" s="70"/>
      <c r="G239" s="46">
        <f t="shared" si="38"/>
        <v>8</v>
      </c>
      <c r="H239" s="77">
        <v>0</v>
      </c>
      <c r="I239" s="75">
        <v>0</v>
      </c>
      <c r="J239" s="46">
        <f t="shared" si="39"/>
        <v>8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+'21'!J240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+'21'!J241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+'21'!J242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+'21'!J243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si="40"/>
        <v>0</v>
      </c>
      <c r="N243" s="17" t="s">
        <v>16</v>
      </c>
      <c r="O243" s="63"/>
      <c r="P243" s="122">
        <f t="shared" si="41"/>
        <v>0</v>
      </c>
      <c r="Q243" s="121">
        <f t="shared" ref="Q243:Q246" si="43">O243+P243</f>
        <v>0</v>
      </c>
      <c r="R243" s="43">
        <f t="shared" si="42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+'21'!J244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124">
        <v>15</v>
      </c>
      <c r="M244" s="64">
        <f t="shared" si="40"/>
        <v>0</v>
      </c>
      <c r="N244" s="17" t="s">
        <v>16</v>
      </c>
      <c r="O244" s="63"/>
      <c r="P244" s="122">
        <f t="shared" si="41"/>
        <v>0</v>
      </c>
      <c r="Q244" s="121">
        <f t="shared" si="43"/>
        <v>0</v>
      </c>
      <c r="R244" s="43">
        <f t="shared" si="42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+'21'!J245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124">
        <v>20</v>
      </c>
      <c r="M245" s="64">
        <f t="shared" si="40"/>
        <v>0</v>
      </c>
      <c r="N245" s="17" t="s">
        <v>16</v>
      </c>
      <c r="O245" s="63"/>
      <c r="P245" s="122">
        <f t="shared" si="41"/>
        <v>0</v>
      </c>
      <c r="Q245" s="121">
        <f t="shared" si="43"/>
        <v>0</v>
      </c>
      <c r="R245" s="43">
        <f t="shared" si="42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+'21'!J246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124">
        <v>20</v>
      </c>
      <c r="M246" s="64">
        <f t="shared" si="40"/>
        <v>0</v>
      </c>
      <c r="N246" s="17" t="s">
        <v>16</v>
      </c>
      <c r="O246" s="63"/>
      <c r="P246" s="122">
        <f t="shared" si="41"/>
        <v>0</v>
      </c>
      <c r="Q246" s="121">
        <f t="shared" si="43"/>
        <v>0</v>
      </c>
      <c r="R246" s="43">
        <f t="shared" si="42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+'21'!J247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/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4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4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4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>
        <v>23.7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>
        <v>23.7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89">
        <v>23.7</v>
      </c>
      <c r="R253" s="43">
        <f t="shared" ref="R253" si="5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1085.0999999999999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3060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1270</v>
      </c>
      <c r="O258" s="2">
        <v>50</v>
      </c>
      <c r="P258" s="2">
        <v>105</v>
      </c>
      <c r="Q258" s="2">
        <v>300</v>
      </c>
      <c r="R258" s="2">
        <v>635</v>
      </c>
      <c r="S258" s="2">
        <v>50</v>
      </c>
      <c r="T258" s="2">
        <v>130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1575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1575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3">
        <f t="shared" ref="P5:P69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17</v>
      </c>
      <c r="F6" s="70"/>
      <c r="G6" s="46">
        <f t="shared" si="0"/>
        <v>17</v>
      </c>
      <c r="H6" s="77">
        <v>0</v>
      </c>
      <c r="I6" s="75">
        <v>0</v>
      </c>
      <c r="J6" s="46">
        <f t="shared" si="1"/>
        <v>15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3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3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6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3">
        <f t="shared" si="2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1</v>
      </c>
      <c r="F20" s="70">
        <v>1</v>
      </c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3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100</v>
      </c>
      <c r="P24" s="23">
        <f t="shared" si="2"/>
        <v>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3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3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3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3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3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3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3"/>
        <v>80</v>
      </c>
      <c r="N68" s="17" t="s">
        <v>16</v>
      </c>
      <c r="O68" s="18"/>
      <c r="P68" s="123">
        <f t="shared" si="2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2</v>
      </c>
      <c r="F125" s="70"/>
      <c r="G125" s="46">
        <f t="shared" si="20"/>
        <v>2</v>
      </c>
      <c r="H125" s="77">
        <v>0</v>
      </c>
      <c r="I125" s="75">
        <v>0</v>
      </c>
      <c r="J125" s="46">
        <f t="shared" si="21"/>
        <v>2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128</v>
      </c>
      <c r="F188" s="70"/>
      <c r="G188" s="46">
        <f>E188+F188</f>
        <v>128</v>
      </c>
      <c r="H188" s="77">
        <v>0</v>
      </c>
      <c r="I188" s="75">
        <v>0</v>
      </c>
      <c r="J188" s="46">
        <f>+G188-H188-K188-I188</f>
        <v>125</v>
      </c>
      <c r="K188" s="71">
        <v>3</v>
      </c>
      <c r="L188" s="20">
        <v>10</v>
      </c>
      <c r="M188" s="64">
        <f>+L188*K188</f>
        <v>30</v>
      </c>
      <c r="N188" s="17" t="s">
        <v>16</v>
      </c>
      <c r="O188" s="18"/>
      <c r="P188" s="123">
        <f t="shared" si="26"/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14</v>
      </c>
      <c r="F193" s="70"/>
      <c r="G193" s="46">
        <f t="shared" si="27"/>
        <v>14</v>
      </c>
      <c r="H193" s="77">
        <v>0</v>
      </c>
      <c r="I193" s="75">
        <v>0</v>
      </c>
      <c r="J193" s="46">
        <f t="shared" si="28"/>
        <v>13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4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2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2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28</v>
      </c>
      <c r="F205" s="70"/>
      <c r="G205" s="46">
        <f t="shared" si="27"/>
        <v>28</v>
      </c>
      <c r="H205" s="77">
        <v>0</v>
      </c>
      <c r="I205" s="75">
        <v>0</v>
      </c>
      <c r="J205" s="46">
        <f t="shared" si="28"/>
        <v>27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8</v>
      </c>
      <c r="F239" s="70"/>
      <c r="G239" s="46">
        <f t="shared" si="37"/>
        <v>8</v>
      </c>
      <c r="H239" s="77">
        <v>0</v>
      </c>
      <c r="I239" s="75">
        <v>0</v>
      </c>
      <c r="J239" s="46">
        <f t="shared" si="38"/>
        <v>8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23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23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23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23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685.4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1945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495</v>
      </c>
      <c r="O258" s="2">
        <v>60</v>
      </c>
      <c r="P258" s="2">
        <v>130</v>
      </c>
      <c r="Q258" s="2">
        <v>55</v>
      </c>
      <c r="R258" s="2">
        <v>100</v>
      </c>
      <c r="S258" s="2">
        <v>150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v>1335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1335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15</v>
      </c>
      <c r="F6" s="70">
        <v>40</v>
      </c>
      <c r="G6" s="46">
        <f t="shared" si="0"/>
        <v>55</v>
      </c>
      <c r="H6" s="77">
        <v>0</v>
      </c>
      <c r="I6" s="75">
        <v>0</v>
      </c>
      <c r="J6" s="46">
        <f t="shared" si="1"/>
        <v>54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3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6</v>
      </c>
      <c r="F18" s="70">
        <v>10</v>
      </c>
      <c r="G18" s="46">
        <f t="shared" si="0"/>
        <v>16</v>
      </c>
      <c r="H18" s="77">
        <v>0</v>
      </c>
      <c r="I18" s="75">
        <v>0</v>
      </c>
      <c r="J18" s="46">
        <f t="shared" si="1"/>
        <v>15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16</v>
      </c>
      <c r="F22" s="70">
        <v>10</v>
      </c>
      <c r="G22" s="46">
        <f t="shared" si="0"/>
        <v>26</v>
      </c>
      <c r="H22" s="77">
        <v>0</v>
      </c>
      <c r="I22" s="75">
        <v>0</v>
      </c>
      <c r="J22" s="46">
        <f t="shared" si="1"/>
        <v>19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3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1447</v>
      </c>
      <c r="O24" s="18">
        <v>100</v>
      </c>
      <c r="P24" s="23">
        <f t="shared" si="3"/>
        <v>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10</v>
      </c>
      <c r="F28" s="70">
        <v>5</v>
      </c>
      <c r="G28" s="46">
        <f t="shared" si="5"/>
        <v>15</v>
      </c>
      <c r="H28" s="77">
        <v>0</v>
      </c>
      <c r="I28" s="75">
        <v>0</v>
      </c>
      <c r="J28" s="46">
        <f t="shared" si="6"/>
        <v>11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3">
        <f t="shared" si="3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8</v>
      </c>
      <c r="F31" s="70">
        <v>15</v>
      </c>
      <c r="G31" s="46">
        <f t="shared" si="5"/>
        <v>23</v>
      </c>
      <c r="H31" s="77">
        <v>0</v>
      </c>
      <c r="I31" s="75">
        <v>0</v>
      </c>
      <c r="J31" s="46">
        <f t="shared" si="6"/>
        <v>22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3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>
        <v>2</v>
      </c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3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1</v>
      </c>
      <c r="F112" s="70">
        <v>5</v>
      </c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2</v>
      </c>
      <c r="F113" s="70">
        <v>5</v>
      </c>
      <c r="G113" s="46">
        <f t="shared" si="20"/>
        <v>7</v>
      </c>
      <c r="H113" s="77">
        <v>0</v>
      </c>
      <c r="I113" s="75">
        <v>0</v>
      </c>
      <c r="J113" s="46">
        <f t="shared" si="21"/>
        <v>7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0</v>
      </c>
      <c r="F115" s="70">
        <v>10</v>
      </c>
      <c r="G115" s="46">
        <f t="shared" si="20"/>
        <v>10</v>
      </c>
      <c r="H115" s="77">
        <v>0</v>
      </c>
      <c r="I115" s="75">
        <v>0</v>
      </c>
      <c r="J115" s="46">
        <f t="shared" si="21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2</v>
      </c>
      <c r="F125" s="70">
        <v>5</v>
      </c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3</v>
      </c>
      <c r="F133" s="70">
        <v>1</v>
      </c>
      <c r="G133" s="46">
        <f t="shared" si="20"/>
        <v>4</v>
      </c>
      <c r="H133" s="77">
        <v>0</v>
      </c>
      <c r="I133" s="75">
        <v>0</v>
      </c>
      <c r="J133" s="46">
        <f t="shared" si="21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0</v>
      </c>
      <c r="F175" s="70">
        <v>10</v>
      </c>
      <c r="G175" s="46">
        <f t="shared" si="27"/>
        <v>10</v>
      </c>
      <c r="H175" s="77">
        <v>0</v>
      </c>
      <c r="I175" s="75">
        <v>0</v>
      </c>
      <c r="J175" s="46">
        <f t="shared" si="28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125</v>
      </c>
      <c r="F188" s="70"/>
      <c r="G188" s="46">
        <f>E188+F188</f>
        <v>125</v>
      </c>
      <c r="H188" s="77">
        <v>0</v>
      </c>
      <c r="I188" s="75">
        <v>0</v>
      </c>
      <c r="J188" s="46">
        <f>+G188-H188-K188-I188</f>
        <v>123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3">
        <f t="shared" si="26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13</v>
      </c>
      <c r="F193" s="70"/>
      <c r="G193" s="46">
        <f t="shared" si="27"/>
        <v>13</v>
      </c>
      <c r="H193" s="77">
        <v>0</v>
      </c>
      <c r="I193" s="75">
        <v>0</v>
      </c>
      <c r="J193" s="46">
        <f t="shared" si="28"/>
        <v>12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4</v>
      </c>
      <c r="F194" s="70">
        <v>5</v>
      </c>
      <c r="G194" s="46">
        <f t="shared" si="27"/>
        <v>9</v>
      </c>
      <c r="H194" s="77">
        <v>0</v>
      </c>
      <c r="I194" s="75">
        <v>0</v>
      </c>
      <c r="J194" s="46">
        <f t="shared" si="28"/>
        <v>9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2</v>
      </c>
      <c r="F195" s="70">
        <v>5</v>
      </c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>
        <v>5</v>
      </c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27</v>
      </c>
      <c r="F205" s="70"/>
      <c r="G205" s="46">
        <f t="shared" si="27"/>
        <v>27</v>
      </c>
      <c r="H205" s="77">
        <v>0</v>
      </c>
      <c r="I205" s="75">
        <v>0</v>
      </c>
      <c r="J205" s="46">
        <f t="shared" si="28"/>
        <v>26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>
        <v>3</v>
      </c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8</v>
      </c>
      <c r="F239" s="70"/>
      <c r="G239" s="46">
        <f t="shared" si="37"/>
        <v>8</v>
      </c>
      <c r="H239" s="77">
        <v>0</v>
      </c>
      <c r="I239" s="75">
        <v>0</v>
      </c>
      <c r="J239" s="46">
        <f t="shared" si="38"/>
        <v>0</v>
      </c>
      <c r="K239" s="71">
        <v>8</v>
      </c>
      <c r="L239" s="20">
        <v>35</v>
      </c>
      <c r="M239" s="64">
        <f t="shared" si="39"/>
        <v>280</v>
      </c>
      <c r="N239" s="17" t="s">
        <v>16</v>
      </c>
      <c r="O239" s="18">
        <v>140</v>
      </c>
      <c r="P239" s="123">
        <f t="shared" si="35"/>
        <v>140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+'23'!J240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+'23'!J241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+'23'!J242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+'23'!J243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23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+'23'!J244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23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+'23'!J245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23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+'23'!J246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23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+'23'!J247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655.1099999999999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2165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525</v>
      </c>
      <c r="O258" s="2">
        <v>200</v>
      </c>
      <c r="P258" s="2">
        <v>50</v>
      </c>
      <c r="Q258" s="2">
        <v>100</v>
      </c>
      <c r="R258" s="2">
        <v>110</v>
      </c>
      <c r="S258" s="2">
        <v>65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240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1385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1385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F263" sqref="F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22</v>
      </c>
      <c r="K6" s="71">
        <v>32</v>
      </c>
      <c r="L6" s="15">
        <v>100</v>
      </c>
      <c r="M6" s="64">
        <f t="shared" ref="M6:M80" si="2">+L6*K6</f>
        <v>3200</v>
      </c>
      <c r="N6" s="17" t="s">
        <v>16</v>
      </c>
      <c r="O6" s="18">
        <v>625</v>
      </c>
      <c r="P6" s="123">
        <f t="shared" ref="P6:P80" si="3">SUM(M6-O6)</f>
        <v>2575</v>
      </c>
      <c r="Q6" s="120">
        <v>36.43</v>
      </c>
      <c r="R6" s="43">
        <f t="shared" ref="R6:R80" si="4">+K6*Q6</f>
        <v>1165.76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2"/>
        <v>100</v>
      </c>
      <c r="N28" s="17" t="s">
        <v>1447</v>
      </c>
      <c r="O28" s="18">
        <v>100</v>
      </c>
      <c r="P28" s="23">
        <f t="shared" si="3"/>
        <v>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17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3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3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3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3">
        <f t="shared" si="3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5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3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8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3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1</v>
      </c>
      <c r="F80" s="70"/>
      <c r="G80" s="46">
        <f t="shared" si="5"/>
        <v>1</v>
      </c>
      <c r="H80" s="77">
        <v>1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1438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7</v>
      </c>
      <c r="F113" s="70"/>
      <c r="G113" s="46">
        <f t="shared" si="20"/>
        <v>7</v>
      </c>
      <c r="H113" s="77">
        <v>0</v>
      </c>
      <c r="I113" s="75">
        <v>0</v>
      </c>
      <c r="J113" s="46">
        <f t="shared" si="21"/>
        <v>5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3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3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3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4</v>
      </c>
      <c r="F133" s="70"/>
      <c r="G133" s="46">
        <f t="shared" si="20"/>
        <v>4</v>
      </c>
      <c r="H133" s="77">
        <v>0</v>
      </c>
      <c r="I133" s="75">
        <v>0</v>
      </c>
      <c r="J133" s="46">
        <f t="shared" si="21"/>
        <v>2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10</v>
      </c>
      <c r="F175" s="70"/>
      <c r="G175" s="46">
        <f t="shared" si="27"/>
        <v>10</v>
      </c>
      <c r="H175" s="77">
        <v>0</v>
      </c>
      <c r="I175" s="75">
        <v>0</v>
      </c>
      <c r="J175" s="46">
        <f t="shared" si="28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5</v>
      </c>
      <c r="K185" s="71">
        <v>2</v>
      </c>
      <c r="L185" s="20">
        <v>80</v>
      </c>
      <c r="M185" s="64">
        <f t="shared" si="31"/>
        <v>160</v>
      </c>
      <c r="N185" s="17" t="s">
        <v>16</v>
      </c>
      <c r="O185" s="18"/>
      <c r="P185" s="123">
        <f t="shared" si="26"/>
        <v>160</v>
      </c>
      <c r="Q185" s="89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123</v>
      </c>
      <c r="F188" s="70"/>
      <c r="G188" s="46">
        <f>E188+F188</f>
        <v>123</v>
      </c>
      <c r="H188" s="77">
        <v>0</v>
      </c>
      <c r="I188" s="75">
        <v>0</v>
      </c>
      <c r="J188" s="46">
        <f>+G188-H188-K188-I188</f>
        <v>123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12</v>
      </c>
      <c r="F193" s="70"/>
      <c r="G193" s="46">
        <f t="shared" si="27"/>
        <v>12</v>
      </c>
      <c r="H193" s="77">
        <v>0</v>
      </c>
      <c r="I193" s="75">
        <v>0</v>
      </c>
      <c r="J193" s="46">
        <f t="shared" si="28"/>
        <v>10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23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9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6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3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26</v>
      </c>
      <c r="F205" s="70"/>
      <c r="G205" s="46">
        <f t="shared" si="27"/>
        <v>26</v>
      </c>
      <c r="H205" s="77">
        <v>0</v>
      </c>
      <c r="I205" s="75">
        <v>0</v>
      </c>
      <c r="J205" s="46">
        <f t="shared" si="28"/>
        <v>26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3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+'24'!J242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6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6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6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6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>
        <v>23.7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>
        <v>23.7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>
        <v>23.7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1940.0799999999995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4960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2560</v>
      </c>
      <c r="O258" s="2">
        <v>2400</v>
      </c>
      <c r="P258" s="2">
        <v>160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>
        <v>38</v>
      </c>
      <c r="O260" s="2" t="s">
        <v>1448</v>
      </c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775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1572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1572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10.00"/>
        <filter val="120.00"/>
        <filter val="160"/>
        <filter val="160.00"/>
        <filter val="50.00"/>
        <filter val="50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0"/>
  <sheetViews>
    <sheetView zoomScale="80" zoomScaleNormal="80" workbookViewId="0">
      <pane xSplit="10" ySplit="4" topLeftCell="M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Q13" sqref="Q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22</v>
      </c>
      <c r="F6" s="70">
        <v>10</v>
      </c>
      <c r="G6" s="46">
        <f t="shared" si="0"/>
        <v>32</v>
      </c>
      <c r="H6" s="77">
        <v>0</v>
      </c>
      <c r="I6" s="75">
        <v>0</v>
      </c>
      <c r="J6" s="46">
        <f t="shared" si="1"/>
        <v>28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10</v>
      </c>
      <c r="F11" s="70">
        <v>5</v>
      </c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15</v>
      </c>
      <c r="F18" s="70"/>
      <c r="G18" s="46">
        <f t="shared" si="0"/>
        <v>15</v>
      </c>
      <c r="H18" s="77">
        <v>1</v>
      </c>
      <c r="I18" s="75">
        <v>0</v>
      </c>
      <c r="J18" s="46">
        <f t="shared" si="1"/>
        <v>13</v>
      </c>
      <c r="K18" s="71">
        <v>1</v>
      </c>
      <c r="L18" s="15">
        <v>50</v>
      </c>
      <c r="M18" s="64">
        <f t="shared" si="2"/>
        <v>50</v>
      </c>
      <c r="N18" s="17" t="s">
        <v>1438</v>
      </c>
      <c r="O18" s="18">
        <v>25</v>
      </c>
      <c r="P18" s="123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2</v>
      </c>
      <c r="F20" s="70">
        <v>2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18</v>
      </c>
      <c r="F22" s="70">
        <v>15</v>
      </c>
      <c r="G22" s="46">
        <f t="shared" si="0"/>
        <v>33</v>
      </c>
      <c r="H22" s="77">
        <v>0</v>
      </c>
      <c r="I22" s="75">
        <v>0</v>
      </c>
      <c r="J22" s="46">
        <f t="shared" si="1"/>
        <v>32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3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10</v>
      </c>
      <c r="F28" s="70">
        <v>10</v>
      </c>
      <c r="G28" s="46">
        <f t="shared" si="5"/>
        <v>20</v>
      </c>
      <c r="H28" s="77">
        <v>0</v>
      </c>
      <c r="I28" s="75">
        <v>0</v>
      </c>
      <c r="J28" s="46">
        <f t="shared" si="6"/>
        <v>20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17</v>
      </c>
      <c r="F31" s="70">
        <v>15</v>
      </c>
      <c r="G31" s="46">
        <f t="shared" si="5"/>
        <v>32</v>
      </c>
      <c r="H31" s="77">
        <v>0</v>
      </c>
      <c r="I31" s="75">
        <v>0</v>
      </c>
      <c r="J31" s="46">
        <f t="shared" si="6"/>
        <v>28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3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3</v>
      </c>
      <c r="F32" s="70">
        <v>3</v>
      </c>
      <c r="G32" s="46">
        <f t="shared" si="5"/>
        <v>6</v>
      </c>
      <c r="H32" s="77">
        <v>0</v>
      </c>
      <c r="I32" s="75">
        <v>0</v>
      </c>
      <c r="J32" s="46">
        <f t="shared" si="6"/>
        <v>3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>
        <v>195</v>
      </c>
      <c r="P32" s="123">
        <f t="shared" si="3"/>
        <v>195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2</v>
      </c>
      <c r="F33" s="70">
        <v>4</v>
      </c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2</v>
      </c>
      <c r="F35" s="70">
        <v>4</v>
      </c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3</v>
      </c>
      <c r="F39" s="70">
        <v>2</v>
      </c>
      <c r="G39" s="46">
        <f t="shared" si="5"/>
        <v>5</v>
      </c>
      <c r="H39" s="77">
        <v>1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1438</v>
      </c>
      <c r="O39" s="18">
        <v>25</v>
      </c>
      <c r="P39" s="123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4</v>
      </c>
      <c r="F40" s="70">
        <v>2</v>
      </c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75</v>
      </c>
      <c r="P74" s="123">
        <f t="shared" si="7"/>
        <v>25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5</v>
      </c>
      <c r="F77" s="70">
        <v>3</v>
      </c>
      <c r="G77" s="46">
        <f t="shared" si="5"/>
        <v>8</v>
      </c>
      <c r="H77" s="77">
        <v>0</v>
      </c>
      <c r="I77" s="75">
        <v>0</v>
      </c>
      <c r="J77" s="46">
        <f t="shared" si="6"/>
        <v>8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7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2</v>
      </c>
      <c r="F131" s="70">
        <v>3</v>
      </c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3">
        <f t="shared" si="7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2</v>
      </c>
      <c r="F133" s="70">
        <v>1</v>
      </c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10</v>
      </c>
      <c r="F175" s="70"/>
      <c r="G175" s="46">
        <f t="shared" si="27"/>
        <v>10</v>
      </c>
      <c r="H175" s="77">
        <v>0</v>
      </c>
      <c r="I175" s="75">
        <v>0</v>
      </c>
      <c r="J175" s="46">
        <f t="shared" si="28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3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123</v>
      </c>
      <c r="F188" s="70"/>
      <c r="G188" s="46">
        <f>E188+F188</f>
        <v>123</v>
      </c>
      <c r="H188" s="77">
        <v>0</v>
      </c>
      <c r="I188" s="75">
        <v>0</v>
      </c>
      <c r="J188" s="46">
        <f>+G188-H188-K188-I188</f>
        <v>123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10</v>
      </c>
      <c r="F193" s="70"/>
      <c r="G193" s="46">
        <f t="shared" si="27"/>
        <v>10</v>
      </c>
      <c r="H193" s="77">
        <v>0</v>
      </c>
      <c r="I193" s="75">
        <v>0</v>
      </c>
      <c r="J193" s="46">
        <f t="shared" si="28"/>
        <v>10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9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6</v>
      </c>
      <c r="F195" s="70"/>
      <c r="G195" s="46">
        <f t="shared" si="27"/>
        <v>6</v>
      </c>
      <c r="H195" s="77">
        <v>0</v>
      </c>
      <c r="I195" s="75">
        <v>0</v>
      </c>
      <c r="J195" s="46">
        <f t="shared" si="28"/>
        <v>5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3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26</v>
      </c>
      <c r="F205" s="70"/>
      <c r="G205" s="46">
        <f t="shared" si="27"/>
        <v>26</v>
      </c>
      <c r="H205" s="77">
        <v>0</v>
      </c>
      <c r="I205" s="75">
        <v>0</v>
      </c>
      <c r="J205" s="46">
        <f t="shared" si="28"/>
        <v>25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3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+'25'!J241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+'25'!J242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+'25'!J243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1444</v>
      </c>
      <c r="D247" s="10" t="s">
        <v>433</v>
      </c>
      <c r="E247" s="63">
        <f>+'25'!J247</f>
        <v>0</v>
      </c>
      <c r="F247" s="70">
        <v>3</v>
      </c>
      <c r="G247" s="46">
        <f t="shared" si="37"/>
        <v>3</v>
      </c>
      <c r="H247" s="77">
        <v>0</v>
      </c>
      <c r="I247" s="75">
        <v>0</v>
      </c>
      <c r="J247" s="46">
        <f t="shared" si="38"/>
        <v>3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1445</v>
      </c>
      <c r="D248" s="10" t="s">
        <v>433</v>
      </c>
      <c r="E248" s="63">
        <f>+'25'!J248</f>
        <v>0</v>
      </c>
      <c r="F248" s="70">
        <v>3</v>
      </c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1446</v>
      </c>
      <c r="D249" s="10" t="s">
        <v>433</v>
      </c>
      <c r="E249" s="63">
        <f>+'25'!J249</f>
        <v>0</v>
      </c>
      <c r="F249" s="70">
        <v>3</v>
      </c>
      <c r="G249" s="46">
        <f t="shared" si="37"/>
        <v>3</v>
      </c>
      <c r="H249" s="77">
        <v>0</v>
      </c>
      <c r="I249" s="75">
        <v>0</v>
      </c>
      <c r="J249" s="46">
        <f t="shared" si="38"/>
        <v>3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716.70999999999992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1905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1315</v>
      </c>
      <c r="O258" s="2">
        <v>200</v>
      </c>
      <c r="P258" s="2">
        <v>660</v>
      </c>
      <c r="Q258" s="2">
        <v>200</v>
      </c>
      <c r="R258" s="2">
        <v>105</v>
      </c>
      <c r="S258" s="2">
        <v>50</v>
      </c>
      <c r="T258" s="2">
        <v>100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345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230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230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40"/>
  <sheetViews>
    <sheetView zoomScale="80" zoomScaleNormal="80" workbookViewId="0">
      <pane xSplit="10" ySplit="4" topLeftCell="K158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8</v>
      </c>
      <c r="K6" s="71">
        <v>20</v>
      </c>
      <c r="L6" s="15">
        <v>100</v>
      </c>
      <c r="M6" s="64">
        <f t="shared" ref="M6:M80" si="2">+L6*K6</f>
        <v>2000</v>
      </c>
      <c r="N6" s="17" t="s">
        <v>16</v>
      </c>
      <c r="O6" s="18">
        <v>100</v>
      </c>
      <c r="P6" s="123">
        <f t="shared" ref="P6:P69" si="3">SUM(M6-O6)</f>
        <v>1900</v>
      </c>
      <c r="Q6" s="120">
        <v>36.43</v>
      </c>
      <c r="R6" s="43">
        <f t="shared" ref="R6:R80" si="4">+K6*Q6</f>
        <v>728.6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14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3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13</v>
      </c>
      <c r="F18" s="70"/>
      <c r="G18" s="46">
        <f t="shared" si="0"/>
        <v>13</v>
      </c>
      <c r="H18" s="77">
        <v>1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2"/>
        <v>50</v>
      </c>
      <c r="N18" s="17" t="s">
        <v>1438</v>
      </c>
      <c r="O18" s="18">
        <v>25</v>
      </c>
      <c r="P18" s="123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19</v>
      </c>
      <c r="K28" s="71">
        <v>1</v>
      </c>
      <c r="L28" s="15">
        <v>100</v>
      </c>
      <c r="M28" s="64">
        <f t="shared" si="2"/>
        <v>100</v>
      </c>
      <c r="N28" s="17" t="s">
        <v>1436</v>
      </c>
      <c r="O28" s="18">
        <v>100</v>
      </c>
      <c r="P28" s="23">
        <f t="shared" si="3"/>
        <v>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4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>
        <v>25</v>
      </c>
      <c r="P77" s="123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5</v>
      </c>
      <c r="F113" s="70"/>
      <c r="G113" s="46">
        <f t="shared" si="20"/>
        <v>5</v>
      </c>
      <c r="H113" s="77">
        <v>0</v>
      </c>
      <c r="I113" s="75">
        <v>0</v>
      </c>
      <c r="J113" s="46">
        <f t="shared" si="21"/>
        <v>3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3">
        <f t="shared" si="7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7</v>
      </c>
      <c r="F125" s="70"/>
      <c r="G125" s="46">
        <f t="shared" si="20"/>
        <v>7</v>
      </c>
      <c r="H125" s="77">
        <v>0</v>
      </c>
      <c r="I125" s="75">
        <v>0</v>
      </c>
      <c r="J125" s="46">
        <f t="shared" si="21"/>
        <v>5</v>
      </c>
      <c r="K125" s="71">
        <v>2</v>
      </c>
      <c r="L125" s="22">
        <v>50</v>
      </c>
      <c r="M125" s="64">
        <f t="shared" si="8"/>
        <v>100</v>
      </c>
      <c r="N125" s="17" t="s">
        <v>16</v>
      </c>
      <c r="O125" s="18"/>
      <c r="P125" s="123">
        <f t="shared" si="7"/>
        <v>100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10</v>
      </c>
      <c r="F175" s="70"/>
      <c r="G175" s="46">
        <f t="shared" si="27"/>
        <v>10</v>
      </c>
      <c r="H175" s="77">
        <v>0</v>
      </c>
      <c r="I175" s="75">
        <v>0</v>
      </c>
      <c r="J175" s="46">
        <f t="shared" si="28"/>
        <v>7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3">
        <f t="shared" si="26"/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3</v>
      </c>
      <c r="F178" s="70"/>
      <c r="G178" s="46">
        <f t="shared" si="27"/>
        <v>3</v>
      </c>
      <c r="H178" s="77">
        <v>0</v>
      </c>
      <c r="I178" s="75">
        <v>0</v>
      </c>
      <c r="J178" s="46">
        <f t="shared" si="28"/>
        <v>0</v>
      </c>
      <c r="K178" s="71">
        <v>3</v>
      </c>
      <c r="L178" s="20">
        <v>55</v>
      </c>
      <c r="M178" s="64">
        <f t="shared" si="31"/>
        <v>165</v>
      </c>
      <c r="N178" s="17" t="s">
        <v>16</v>
      </c>
      <c r="O178" s="18">
        <v>82</v>
      </c>
      <c r="P178" s="123">
        <f t="shared" si="26"/>
        <v>83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123</v>
      </c>
      <c r="F188" s="70"/>
      <c r="G188" s="46">
        <f>E188+F188</f>
        <v>123</v>
      </c>
      <c r="H188" s="77">
        <v>0</v>
      </c>
      <c r="I188" s="75">
        <v>0</v>
      </c>
      <c r="J188" s="46">
        <f>+G188-H188-K188-I188</f>
        <v>123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10</v>
      </c>
      <c r="F193" s="70"/>
      <c r="G193" s="46">
        <f t="shared" si="27"/>
        <v>10</v>
      </c>
      <c r="H193" s="77">
        <v>0</v>
      </c>
      <c r="I193" s="75">
        <v>0</v>
      </c>
      <c r="J193" s="46">
        <f t="shared" si="28"/>
        <v>10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9</v>
      </c>
      <c r="F194" s="70"/>
      <c r="G194" s="46">
        <f t="shared" si="27"/>
        <v>9</v>
      </c>
      <c r="H194" s="77">
        <v>0</v>
      </c>
      <c r="I194" s="75">
        <v>0</v>
      </c>
      <c r="J194" s="46">
        <f t="shared" si="28"/>
        <v>6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3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5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25</v>
      </c>
      <c r="F205" s="70"/>
      <c r="G205" s="46">
        <f t="shared" si="27"/>
        <v>25</v>
      </c>
      <c r="H205" s="77">
        <v>0</v>
      </c>
      <c r="I205" s="75">
        <v>0</v>
      </c>
      <c r="J205" s="46">
        <f t="shared" si="28"/>
        <v>25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3</v>
      </c>
      <c r="F209" s="70"/>
      <c r="G209" s="46">
        <f t="shared" si="27"/>
        <v>3</v>
      </c>
      <c r="H209" s="77">
        <v>0</v>
      </c>
      <c r="I209" s="75">
        <v>0</v>
      </c>
      <c r="J209" s="46">
        <f t="shared" si="28"/>
        <v>2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2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+'26'!J240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+'26'!J241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+'26'!J242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+'26'!J243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53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+'26'!J244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+'26'!J245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+'26'!J246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1444</v>
      </c>
      <c r="D247" s="10" t="s">
        <v>433</v>
      </c>
      <c r="E247" s="63">
        <f>+'26'!J247</f>
        <v>3</v>
      </c>
      <c r="F247" s="70"/>
      <c r="G247" s="46">
        <f t="shared" si="37"/>
        <v>3</v>
      </c>
      <c r="H247" s="77">
        <v>0</v>
      </c>
      <c r="I247" s="75">
        <v>0</v>
      </c>
      <c r="J247" s="46">
        <f t="shared" si="38"/>
        <v>3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121">
        <f t="shared" si="41"/>
        <v>0</v>
      </c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1445</v>
      </c>
      <c r="D248" s="10" t="s">
        <v>433</v>
      </c>
      <c r="E248" s="63">
        <f>+'26'!J248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121">
        <f t="shared" si="41"/>
        <v>0</v>
      </c>
      <c r="R248" s="43">
        <f t="shared" si="40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1446</v>
      </c>
      <c r="D249" s="10" t="s">
        <v>433</v>
      </c>
      <c r="E249" s="63">
        <f>+'26'!J249</f>
        <v>3</v>
      </c>
      <c r="F249" s="70"/>
      <c r="G249" s="46">
        <f t="shared" si="37"/>
        <v>3</v>
      </c>
      <c r="H249" s="77">
        <v>0</v>
      </c>
      <c r="I249" s="75">
        <v>0</v>
      </c>
      <c r="J249" s="46">
        <f t="shared" si="38"/>
        <v>3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121">
        <f t="shared" si="41"/>
        <v>0</v>
      </c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+'26'!J250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121">
        <f t="shared" si="41"/>
        <v>0</v>
      </c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121">
        <f t="shared" si="41"/>
        <v>0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121">
        <f t="shared" si="41"/>
        <v>0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121">
        <f t="shared" si="41"/>
        <v>0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1518.32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3850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880</v>
      </c>
      <c r="O258" s="2">
        <v>260</v>
      </c>
      <c r="P258" s="2">
        <v>250</v>
      </c>
      <c r="Q258" s="2">
        <v>50</v>
      </c>
      <c r="R258" s="2">
        <v>55</v>
      </c>
      <c r="S258" s="2">
        <v>115</v>
      </c>
      <c r="T258" s="2">
        <v>50</v>
      </c>
      <c r="U258" s="2">
        <v>100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382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2573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2573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4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6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>
        <v>50</v>
      </c>
      <c r="P18" s="123">
        <f t="shared" si="3"/>
        <v>200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5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3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19</v>
      </c>
      <c r="F28" s="70"/>
      <c r="G28" s="46">
        <f t="shared" si="5"/>
        <v>19</v>
      </c>
      <c r="H28" s="77">
        <v>0</v>
      </c>
      <c r="I28" s="75">
        <v>0</v>
      </c>
      <c r="J28" s="46">
        <f t="shared" si="6"/>
        <v>18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21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3">
        <f t="shared" si="3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75</v>
      </c>
      <c r="P33" s="123">
        <f t="shared" si="3"/>
        <v>185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5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3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1436</v>
      </c>
      <c r="O40" s="18">
        <v>50</v>
      </c>
      <c r="P40" s="23">
        <f t="shared" si="3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2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75</v>
      </c>
      <c r="P48" s="123">
        <f t="shared" si="3"/>
        <v>75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23">
        <f t="shared" si="3"/>
        <v>25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3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3</v>
      </c>
      <c r="F113" s="70"/>
      <c r="G113" s="46">
        <f t="shared" si="20"/>
        <v>3</v>
      </c>
      <c r="H113" s="77">
        <v>0</v>
      </c>
      <c r="I113" s="75">
        <v>0</v>
      </c>
      <c r="J113" s="46">
        <f t="shared" si="21"/>
        <v>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1</v>
      </c>
      <c r="K115" s="71">
        <v>8</v>
      </c>
      <c r="L115" s="22">
        <v>60</v>
      </c>
      <c r="M115" s="64">
        <f t="shared" si="8"/>
        <v>480</v>
      </c>
      <c r="N115" s="17" t="s">
        <v>16</v>
      </c>
      <c r="O115" s="18"/>
      <c r="P115" s="123">
        <f t="shared" si="7"/>
        <v>480</v>
      </c>
      <c r="Q115" s="89">
        <v>23.61</v>
      </c>
      <c r="R115" s="43">
        <f t="shared" si="9"/>
        <v>188.88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5</v>
      </c>
      <c r="F125" s="70"/>
      <c r="G125" s="46">
        <f t="shared" si="20"/>
        <v>5</v>
      </c>
      <c r="H125" s="77">
        <v>0</v>
      </c>
      <c r="I125" s="75">
        <v>0</v>
      </c>
      <c r="J125" s="46">
        <f t="shared" si="21"/>
        <v>4</v>
      </c>
      <c r="K125" s="71">
        <v>1</v>
      </c>
      <c r="L125" s="22">
        <v>50</v>
      </c>
      <c r="M125" s="64">
        <f t="shared" si="8"/>
        <v>50</v>
      </c>
      <c r="N125" s="17" t="s">
        <v>1436</v>
      </c>
      <c r="O125" s="18">
        <v>50</v>
      </c>
      <c r="P125" s="23">
        <f t="shared" si="7"/>
        <v>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4</v>
      </c>
      <c r="F131" s="70"/>
      <c r="G131" s="46">
        <f t="shared" si="20"/>
        <v>4</v>
      </c>
      <c r="H131" s="77">
        <v>1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1449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3">
        <f t="shared" si="7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123</v>
      </c>
      <c r="F188" s="70"/>
      <c r="G188" s="46">
        <f>E188+F188</f>
        <v>123</v>
      </c>
      <c r="H188" s="77">
        <v>0</v>
      </c>
      <c r="I188" s="75">
        <v>0</v>
      </c>
      <c r="J188" s="46">
        <f>+G188-H188-K188-I188</f>
        <v>112</v>
      </c>
      <c r="K188" s="71">
        <v>11</v>
      </c>
      <c r="L188" s="20">
        <v>10</v>
      </c>
      <c r="M188" s="64">
        <f>+L188*K188</f>
        <v>110</v>
      </c>
      <c r="N188" s="17" t="s">
        <v>16</v>
      </c>
      <c r="O188" s="18"/>
      <c r="P188" s="123">
        <f t="shared" si="26"/>
        <v>110</v>
      </c>
      <c r="Q188" s="89">
        <v>3.5</v>
      </c>
      <c r="R188" s="43">
        <f>+K188*Q188</f>
        <v>38.5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10</v>
      </c>
      <c r="F193" s="70"/>
      <c r="G193" s="46">
        <f t="shared" si="27"/>
        <v>10</v>
      </c>
      <c r="H193" s="77">
        <v>0</v>
      </c>
      <c r="I193" s="75">
        <v>0</v>
      </c>
      <c r="J193" s="46">
        <f t="shared" si="28"/>
        <v>9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6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5</v>
      </c>
      <c r="F195" s="70"/>
      <c r="G195" s="46">
        <f t="shared" si="27"/>
        <v>5</v>
      </c>
      <c r="H195" s="77">
        <v>0</v>
      </c>
      <c r="I195" s="75">
        <v>0</v>
      </c>
      <c r="J195" s="46">
        <f t="shared" si="28"/>
        <v>1</v>
      </c>
      <c r="K195" s="71">
        <v>4</v>
      </c>
      <c r="L195" s="20">
        <v>60</v>
      </c>
      <c r="M195" s="64">
        <f t="shared" si="31"/>
        <v>240</v>
      </c>
      <c r="N195" s="17" t="s">
        <v>16</v>
      </c>
      <c r="O195" s="18"/>
      <c r="P195" s="123">
        <f t="shared" si="26"/>
        <v>240</v>
      </c>
      <c r="Q195" s="89">
        <v>38</v>
      </c>
      <c r="R195" s="43">
        <f t="shared" si="32"/>
        <v>152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5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25</v>
      </c>
      <c r="F205" s="70"/>
      <c r="G205" s="46">
        <f t="shared" si="27"/>
        <v>25</v>
      </c>
      <c r="H205" s="77">
        <v>0</v>
      </c>
      <c r="I205" s="75">
        <v>0</v>
      </c>
      <c r="J205" s="46">
        <f t="shared" si="28"/>
        <v>25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1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2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+'27'!J241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+'27'!J242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+'27'!J243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+'27'!J245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1444</v>
      </c>
      <c r="D247" s="10" t="s">
        <v>433</v>
      </c>
      <c r="E247" s="63">
        <f>+'27'!J247</f>
        <v>3</v>
      </c>
      <c r="F247" s="70"/>
      <c r="G247" s="46">
        <f t="shared" si="37"/>
        <v>3</v>
      </c>
      <c r="H247" s="77">
        <v>0</v>
      </c>
      <c r="I247" s="75">
        <v>0</v>
      </c>
      <c r="J247" s="46">
        <f t="shared" si="38"/>
        <v>2</v>
      </c>
      <c r="K247" s="71">
        <v>1</v>
      </c>
      <c r="L247" s="20">
        <v>35</v>
      </c>
      <c r="M247" s="64">
        <f t="shared" si="39"/>
        <v>35</v>
      </c>
      <c r="N247" s="17" t="s">
        <v>16</v>
      </c>
      <c r="O247" s="18"/>
      <c r="P247" s="123">
        <f t="shared" si="35"/>
        <v>35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1445</v>
      </c>
      <c r="D248" s="10" t="s">
        <v>433</v>
      </c>
      <c r="E248" s="63">
        <f>+'27'!J248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1446</v>
      </c>
      <c r="D249" s="10" t="s">
        <v>433</v>
      </c>
      <c r="E249" s="63">
        <f>+'27'!J249</f>
        <v>3</v>
      </c>
      <c r="F249" s="70"/>
      <c r="G249" s="46">
        <f t="shared" si="37"/>
        <v>3</v>
      </c>
      <c r="H249" s="77">
        <v>0</v>
      </c>
      <c r="I249" s="75">
        <v>0</v>
      </c>
      <c r="J249" s="46">
        <f t="shared" si="38"/>
        <v>2</v>
      </c>
      <c r="K249" s="71">
        <v>1</v>
      </c>
      <c r="L249" s="20">
        <v>29</v>
      </c>
      <c r="M249" s="64">
        <f t="shared" si="31"/>
        <v>29</v>
      </c>
      <c r="N249" s="17" t="s">
        <v>16</v>
      </c>
      <c r="O249" s="18"/>
      <c r="P249" s="123">
        <f t="shared" si="35"/>
        <v>29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+'27'!J250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>
        <v>23.7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>
        <v>23.7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>
        <v>23.7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1476.6599999999999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3764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1210</v>
      </c>
      <c r="O258" s="2">
        <v>200</v>
      </c>
      <c r="P258" s="2">
        <v>240</v>
      </c>
      <c r="Q258" s="2">
        <v>260</v>
      </c>
      <c r="R258" s="2">
        <v>150</v>
      </c>
      <c r="S258" s="2">
        <v>60</v>
      </c>
      <c r="T258" s="2">
        <v>300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350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2189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2189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10.00"/>
        <filter val="120.00"/>
        <filter val="130.00"/>
        <filter val="200.00"/>
        <filter val="240"/>
        <filter val="240.00"/>
        <filter val="25.00"/>
        <filter val="29.00"/>
        <filter val="35.00"/>
        <filter val="400.00"/>
        <filter val="480.00"/>
        <filter val="50.00"/>
        <filter val="60.00"/>
        <filter val="70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K254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N261" sqref="N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4</v>
      </c>
      <c r="F6" s="70">
        <v>20</v>
      </c>
      <c r="G6" s="46">
        <f t="shared" si="0"/>
        <v>24</v>
      </c>
      <c r="H6" s="77">
        <v>0</v>
      </c>
      <c r="I6" s="75">
        <v>0</v>
      </c>
      <c r="J6" s="46">
        <f t="shared" si="1"/>
        <v>23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3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18</v>
      </c>
      <c r="F28" s="70"/>
      <c r="G28" s="46">
        <f t="shared" si="5"/>
        <v>18</v>
      </c>
      <c r="H28" s="77">
        <v>0</v>
      </c>
      <c r="I28" s="75">
        <v>0</v>
      </c>
      <c r="J28" s="46">
        <f t="shared" si="6"/>
        <v>17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18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3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3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5</v>
      </c>
      <c r="F35" s="70">
        <v>2</v>
      </c>
      <c r="G35" s="46">
        <f t="shared" si="5"/>
        <v>7</v>
      </c>
      <c r="H35" s="77">
        <v>0</v>
      </c>
      <c r="I35" s="75">
        <v>0</v>
      </c>
      <c r="J35" s="46">
        <f t="shared" si="6"/>
        <v>7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3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3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1436</v>
      </c>
      <c r="O50" s="18">
        <v>50</v>
      </c>
      <c r="P50" s="23">
        <f t="shared" si="3"/>
        <v>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6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3">
        <f t="shared" si="3"/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0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>
        <v>70</v>
      </c>
      <c r="P67" s="123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3</v>
      </c>
      <c r="F74" s="70">
        <v>1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6</v>
      </c>
      <c r="F77" s="70">
        <v>2</v>
      </c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50</v>
      </c>
      <c r="P77" s="123">
        <f t="shared" si="7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1450</v>
      </c>
      <c r="C86" s="19" t="s">
        <v>1388</v>
      </c>
      <c r="D86" s="10" t="s">
        <v>433</v>
      </c>
      <c r="E86" s="63">
        <f>+'28'!J86</f>
        <v>0</v>
      </c>
      <c r="F86" s="70">
        <v>5</v>
      </c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35</v>
      </c>
      <c r="M86" s="64">
        <f t="shared" si="10"/>
        <v>0</v>
      </c>
      <c r="N86" s="17" t="s">
        <v>1441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3</v>
      </c>
      <c r="F113" s="70"/>
      <c r="G113" s="46">
        <f t="shared" si="20"/>
        <v>3</v>
      </c>
      <c r="H113" s="77">
        <v>0</v>
      </c>
      <c r="I113" s="75">
        <v>0</v>
      </c>
      <c r="J113" s="46">
        <f t="shared" si="21"/>
        <v>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</v>
      </c>
      <c r="F115" s="70"/>
      <c r="G115" s="46">
        <f t="shared" si="20"/>
        <v>1</v>
      </c>
      <c r="H115" s="77">
        <v>0</v>
      </c>
      <c r="I115" s="75">
        <v>0</v>
      </c>
      <c r="J115" s="46">
        <f t="shared" si="21"/>
        <v>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3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4</v>
      </c>
      <c r="F125" s="70"/>
      <c r="G125" s="46">
        <f t="shared" si="20"/>
        <v>4</v>
      </c>
      <c r="H125" s="77">
        <v>0</v>
      </c>
      <c r="I125" s="75">
        <v>0</v>
      </c>
      <c r="J125" s="46">
        <f t="shared" si="21"/>
        <v>3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3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2</v>
      </c>
      <c r="F133" s="70">
        <v>2</v>
      </c>
      <c r="G133" s="46">
        <f t="shared" si="20"/>
        <v>4</v>
      </c>
      <c r="H133" s="77">
        <v>0</v>
      </c>
      <c r="I133" s="75">
        <v>0</v>
      </c>
      <c r="J133" s="46">
        <f t="shared" si="21"/>
        <v>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3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5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112</v>
      </c>
      <c r="F188" s="70"/>
      <c r="G188" s="46">
        <f>E188+F188</f>
        <v>112</v>
      </c>
      <c r="H188" s="77">
        <v>0</v>
      </c>
      <c r="I188" s="75">
        <v>0</v>
      </c>
      <c r="J188" s="46">
        <f>+G188-H188-K188-I188</f>
        <v>112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6</v>
      </c>
      <c r="F194" s="70"/>
      <c r="G194" s="46">
        <f t="shared" si="27"/>
        <v>6</v>
      </c>
      <c r="H194" s="77">
        <v>0</v>
      </c>
      <c r="I194" s="75">
        <v>0</v>
      </c>
      <c r="J194" s="46">
        <f t="shared" si="28"/>
        <v>5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1</v>
      </c>
      <c r="F195" s="70"/>
      <c r="G195" s="46">
        <f t="shared" si="27"/>
        <v>1</v>
      </c>
      <c r="H195" s="77">
        <v>0</v>
      </c>
      <c r="I195" s="75">
        <v>0</v>
      </c>
      <c r="J195" s="46">
        <f t="shared" si="28"/>
        <v>0</v>
      </c>
      <c r="K195" s="71">
        <v>1</v>
      </c>
      <c r="L195" s="20">
        <v>60</v>
      </c>
      <c r="M195" s="64">
        <f t="shared" si="31"/>
        <v>60</v>
      </c>
      <c r="N195" s="17" t="s">
        <v>16</v>
      </c>
      <c r="O195" s="18"/>
      <c r="P195" s="123">
        <f t="shared" si="26"/>
        <v>60</v>
      </c>
      <c r="Q195" s="89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5</v>
      </c>
      <c r="F196" s="70"/>
      <c r="G196" s="46">
        <f t="shared" si="27"/>
        <v>5</v>
      </c>
      <c r="H196" s="77">
        <v>0</v>
      </c>
      <c r="I196" s="75">
        <v>0</v>
      </c>
      <c r="J196" s="46">
        <f t="shared" si="28"/>
        <v>3</v>
      </c>
      <c r="K196" s="71">
        <v>2</v>
      </c>
      <c r="L196" s="20">
        <v>120</v>
      </c>
      <c r="M196" s="64">
        <f t="shared" si="31"/>
        <v>240</v>
      </c>
      <c r="N196" s="17" t="s">
        <v>16</v>
      </c>
      <c r="O196" s="18"/>
      <c r="P196" s="123">
        <f t="shared" si="26"/>
        <v>240</v>
      </c>
      <c r="Q196" s="89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25</v>
      </c>
      <c r="F205" s="70"/>
      <c r="G205" s="46">
        <f t="shared" si="27"/>
        <v>25</v>
      </c>
      <c r="H205" s="77">
        <v>0</v>
      </c>
      <c r="I205" s="75">
        <v>0</v>
      </c>
      <c r="J205" s="46">
        <f t="shared" si="28"/>
        <v>25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1</v>
      </c>
      <c r="F209" s="70"/>
      <c r="G209" s="46">
        <f t="shared" si="27"/>
        <v>1</v>
      </c>
      <c r="H209" s="77">
        <v>0</v>
      </c>
      <c r="I209" s="75">
        <v>0</v>
      </c>
      <c r="J209" s="46">
        <f t="shared" si="28"/>
        <v>0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23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1444</v>
      </c>
      <c r="D247" s="10" t="s">
        <v>433</v>
      </c>
      <c r="E247" s="63">
        <f>+'28'!J247</f>
        <v>2</v>
      </c>
      <c r="F247" s="70"/>
      <c r="G247" s="46">
        <f t="shared" si="37"/>
        <v>2</v>
      </c>
      <c r="H247" s="77">
        <v>0</v>
      </c>
      <c r="I247" s="75">
        <v>0</v>
      </c>
      <c r="J247" s="46">
        <f t="shared" si="38"/>
        <v>2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1445</v>
      </c>
      <c r="D248" s="10" t="s">
        <v>433</v>
      </c>
      <c r="E248" s="63">
        <f>+'28'!J248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3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1446</v>
      </c>
      <c r="D249" s="10" t="s">
        <v>433</v>
      </c>
      <c r="E249" s="63">
        <f>+'28'!J249</f>
        <v>2</v>
      </c>
      <c r="F249" s="70"/>
      <c r="G249" s="46">
        <f t="shared" si="37"/>
        <v>2</v>
      </c>
      <c r="H249" s="77">
        <v>0</v>
      </c>
      <c r="I249" s="75">
        <v>0</v>
      </c>
      <c r="J249" s="46">
        <f t="shared" si="38"/>
        <v>1</v>
      </c>
      <c r="K249" s="71">
        <v>1</v>
      </c>
      <c r="L249" s="20">
        <v>29</v>
      </c>
      <c r="M249" s="64">
        <f t="shared" si="31"/>
        <v>29</v>
      </c>
      <c r="N249" s="17" t="s">
        <v>16</v>
      </c>
      <c r="O249" s="18"/>
      <c r="P249" s="123">
        <f t="shared" si="35"/>
        <v>29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>
        <v>1004070</v>
      </c>
      <c r="C250" s="19" t="s">
        <v>1451</v>
      </c>
      <c r="D250" s="10" t="s">
        <v>433</v>
      </c>
      <c r="E250" s="63">
        <f>+'28'!J250</f>
        <v>0</v>
      </c>
      <c r="F250" s="70">
        <v>5</v>
      </c>
      <c r="G250" s="46">
        <f t="shared" si="37"/>
        <v>5</v>
      </c>
      <c r="H250" s="77">
        <v>0</v>
      </c>
      <c r="I250" s="75">
        <v>0</v>
      </c>
      <c r="J250" s="46">
        <f t="shared" si="38"/>
        <v>5</v>
      </c>
      <c r="K250" s="71"/>
      <c r="L250" s="20">
        <v>20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920.75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2199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60</v>
      </c>
      <c r="O258" s="2">
        <v>60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170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1954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1954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0"/>
  <sheetViews>
    <sheetView zoomScale="80" zoomScaleNormal="80" workbookViewId="0">
      <pane xSplit="10" ySplit="4" topLeftCell="K98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J95" sqref="J9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3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21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3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6</v>
      </c>
      <c r="F18" s="70"/>
      <c r="G18" s="46">
        <f t="shared" si="0"/>
        <v>6</v>
      </c>
      <c r="H18" s="77">
        <v>0</v>
      </c>
      <c r="I18" s="75">
        <v>0</v>
      </c>
      <c r="J18" s="46">
        <f t="shared" si="1"/>
        <v>6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3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17</v>
      </c>
      <c r="F28" s="70"/>
      <c r="G28" s="46">
        <f t="shared" si="5"/>
        <v>17</v>
      </c>
      <c r="H28" s="77">
        <v>0</v>
      </c>
      <c r="I28" s="75">
        <v>0</v>
      </c>
      <c r="J28" s="46">
        <f t="shared" si="6"/>
        <v>16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3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13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23">
        <f t="shared" si="3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7</v>
      </c>
      <c r="F35" s="70"/>
      <c r="G35" s="46">
        <f t="shared" si="5"/>
        <v>7</v>
      </c>
      <c r="H35" s="77">
        <v>0</v>
      </c>
      <c r="I35" s="75">
        <v>0</v>
      </c>
      <c r="J35" s="46">
        <f t="shared" si="6"/>
        <v>7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3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0</v>
      </c>
      <c r="K86" s="71">
        <v>5</v>
      </c>
      <c r="L86" s="20">
        <v>35</v>
      </c>
      <c r="M86" s="64">
        <f t="shared" si="10"/>
        <v>175</v>
      </c>
      <c r="N86" s="17" t="s">
        <v>16</v>
      </c>
      <c r="O86" s="18">
        <v>75</v>
      </c>
      <c r="P86" s="123">
        <f t="shared" si="7"/>
        <v>100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3</v>
      </c>
      <c r="F113" s="70"/>
      <c r="G113" s="46">
        <f t="shared" si="20"/>
        <v>3</v>
      </c>
      <c r="H113" s="77">
        <v>0</v>
      </c>
      <c r="I113" s="75">
        <v>0</v>
      </c>
      <c r="J113" s="46">
        <f t="shared" si="21"/>
        <v>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0</v>
      </c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5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3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2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3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2</v>
      </c>
      <c r="F132" s="70"/>
      <c r="G132" s="46">
        <f t="shared" si="20"/>
        <v>2</v>
      </c>
      <c r="H132" s="77">
        <v>0</v>
      </c>
      <c r="I132" s="75">
        <v>0</v>
      </c>
      <c r="J132" s="46">
        <f t="shared" si="21"/>
        <v>2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7</v>
      </c>
      <c r="F175" s="70"/>
      <c r="G175" s="46">
        <f t="shared" si="27"/>
        <v>7</v>
      </c>
      <c r="H175" s="77">
        <v>0</v>
      </c>
      <c r="I175" s="75">
        <v>0</v>
      </c>
      <c r="J175" s="46">
        <f t="shared" si="28"/>
        <v>5</v>
      </c>
      <c r="K175" s="71">
        <v>2</v>
      </c>
      <c r="L175" s="15">
        <v>50</v>
      </c>
      <c r="M175" s="64">
        <f>+L175*K175</f>
        <v>100</v>
      </c>
      <c r="N175" s="17" t="s">
        <v>1436</v>
      </c>
      <c r="O175" s="18">
        <v>100</v>
      </c>
      <c r="P175" s="23">
        <f t="shared" si="26"/>
        <v>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5</v>
      </c>
      <c r="F185" s="70"/>
      <c r="G185" s="46">
        <f t="shared" si="27"/>
        <v>5</v>
      </c>
      <c r="H185" s="77">
        <v>0</v>
      </c>
      <c r="I185" s="75">
        <v>0</v>
      </c>
      <c r="J185" s="46">
        <f t="shared" si="28"/>
        <v>4</v>
      </c>
      <c r="K185" s="71">
        <v>1</v>
      </c>
      <c r="L185" s="20">
        <v>80</v>
      </c>
      <c r="M185" s="64">
        <f t="shared" si="31"/>
        <v>80</v>
      </c>
      <c r="N185" s="17" t="s">
        <v>16</v>
      </c>
      <c r="O185" s="18"/>
      <c r="P185" s="123">
        <f t="shared" si="26"/>
        <v>80</v>
      </c>
      <c r="Q185" s="89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112</v>
      </c>
      <c r="F188" s="70"/>
      <c r="G188" s="46">
        <f>E188+F188</f>
        <v>112</v>
      </c>
      <c r="H188" s="77">
        <v>0</v>
      </c>
      <c r="I188" s="75">
        <v>0</v>
      </c>
      <c r="J188" s="46">
        <f>+G188-H188-K188-I188</f>
        <v>112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8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5</v>
      </c>
      <c r="F194" s="70"/>
      <c r="G194" s="46">
        <f t="shared" si="27"/>
        <v>5</v>
      </c>
      <c r="H194" s="77">
        <v>0</v>
      </c>
      <c r="I194" s="75">
        <v>0</v>
      </c>
      <c r="J194" s="46">
        <f t="shared" si="28"/>
        <v>5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3</v>
      </c>
      <c r="F196" s="70"/>
      <c r="G196" s="46">
        <f t="shared" si="27"/>
        <v>3</v>
      </c>
      <c r="H196" s="77">
        <v>0</v>
      </c>
      <c r="I196" s="75">
        <v>0</v>
      </c>
      <c r="J196" s="46">
        <f t="shared" si="28"/>
        <v>3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25</v>
      </c>
      <c r="F205" s="70"/>
      <c r="G205" s="46">
        <f t="shared" si="27"/>
        <v>25</v>
      </c>
      <c r="H205" s="77">
        <v>0</v>
      </c>
      <c r="I205" s="75">
        <v>0</v>
      </c>
      <c r="J205" s="46">
        <f t="shared" si="28"/>
        <v>24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3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>
        <f>+'29'!J240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>
        <f>+'29'!J241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>
        <f>+'29'!J242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>
        <f>+'29'!J243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53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+'29'!J244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>
        <f>+'29'!J245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>
        <f>+'29'!J246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1444</v>
      </c>
      <c r="D247" s="10" t="s">
        <v>433</v>
      </c>
      <c r="E247" s="63">
        <f>+'29'!J247</f>
        <v>2</v>
      </c>
      <c r="F247" s="70"/>
      <c r="G247" s="46">
        <f t="shared" si="37"/>
        <v>2</v>
      </c>
      <c r="H247" s="77">
        <v>0</v>
      </c>
      <c r="I247" s="75">
        <v>0</v>
      </c>
      <c r="J247" s="46">
        <f t="shared" si="38"/>
        <v>1</v>
      </c>
      <c r="K247" s="71">
        <v>1</v>
      </c>
      <c r="L247" s="20">
        <v>35</v>
      </c>
      <c r="M247" s="64">
        <f t="shared" si="39"/>
        <v>35</v>
      </c>
      <c r="N247" s="17" t="s">
        <v>16</v>
      </c>
      <c r="O247" s="18">
        <v>17</v>
      </c>
      <c r="P247" s="123">
        <f t="shared" si="35"/>
        <v>18</v>
      </c>
      <c r="Q247" s="121">
        <f t="shared" si="41"/>
        <v>35</v>
      </c>
      <c r="R247" s="43">
        <f t="shared" si="40"/>
        <v>35</v>
      </c>
    </row>
    <row r="248" spans="1:19" ht="25.5" x14ac:dyDescent="0.55000000000000004">
      <c r="A248" s="10">
        <v>244</v>
      </c>
      <c r="B248" s="10">
        <v>2006065</v>
      </c>
      <c r="C248" s="19" t="s">
        <v>1445</v>
      </c>
      <c r="D248" s="10" t="s">
        <v>433</v>
      </c>
      <c r="E248" s="63">
        <f>+'29'!J248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2</v>
      </c>
      <c r="K248" s="71">
        <v>1</v>
      </c>
      <c r="L248" s="20">
        <v>35</v>
      </c>
      <c r="M248" s="64">
        <f t="shared" si="31"/>
        <v>35</v>
      </c>
      <c r="N248" s="17" t="s">
        <v>16</v>
      </c>
      <c r="O248" s="18">
        <v>17</v>
      </c>
      <c r="P248" s="123">
        <f t="shared" si="35"/>
        <v>18</v>
      </c>
      <c r="Q248" s="121">
        <f t="shared" si="41"/>
        <v>35</v>
      </c>
      <c r="R248" s="43">
        <f t="shared" si="40"/>
        <v>35</v>
      </c>
    </row>
    <row r="249" spans="1:19" ht="25.5" x14ac:dyDescent="0.55000000000000004">
      <c r="A249" s="10">
        <v>245</v>
      </c>
      <c r="B249" s="10">
        <v>20060976</v>
      </c>
      <c r="C249" s="19" t="s">
        <v>1446</v>
      </c>
      <c r="D249" s="10" t="s">
        <v>433</v>
      </c>
      <c r="E249" s="63">
        <f>+'29'!J249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0</v>
      </c>
      <c r="K249" s="71">
        <v>1</v>
      </c>
      <c r="L249" s="20">
        <v>29</v>
      </c>
      <c r="M249" s="64">
        <f t="shared" si="31"/>
        <v>29</v>
      </c>
      <c r="N249" s="17" t="s">
        <v>16</v>
      </c>
      <c r="O249" s="18">
        <v>14</v>
      </c>
      <c r="P249" s="123">
        <f t="shared" si="35"/>
        <v>15</v>
      </c>
      <c r="Q249" s="121">
        <f t="shared" si="41"/>
        <v>29</v>
      </c>
      <c r="R249" s="43">
        <f t="shared" si="40"/>
        <v>29</v>
      </c>
    </row>
    <row r="250" spans="1:19" ht="25.5" x14ac:dyDescent="0.55000000000000004">
      <c r="A250" s="10">
        <v>246</v>
      </c>
      <c r="B250" s="10">
        <v>1004070</v>
      </c>
      <c r="C250" s="19" t="s">
        <v>1451</v>
      </c>
      <c r="D250" s="10" t="s">
        <v>433</v>
      </c>
      <c r="E250" s="63">
        <f>+'29'!J250</f>
        <v>5</v>
      </c>
      <c r="F250" s="70"/>
      <c r="G250" s="46">
        <f t="shared" si="37"/>
        <v>5</v>
      </c>
      <c r="H250" s="77">
        <v>0</v>
      </c>
      <c r="I250" s="75">
        <v>0</v>
      </c>
      <c r="J250" s="46">
        <f t="shared" si="38"/>
        <v>0</v>
      </c>
      <c r="K250" s="71">
        <v>5</v>
      </c>
      <c r="L250" s="20">
        <v>20</v>
      </c>
      <c r="M250" s="64">
        <f t="shared" si="31"/>
        <v>100</v>
      </c>
      <c r="N250" s="17" t="s">
        <v>16</v>
      </c>
      <c r="O250" s="18"/>
      <c r="P250" s="123">
        <f t="shared" si="35"/>
        <v>100</v>
      </c>
      <c r="Q250" s="121">
        <f t="shared" si="41"/>
        <v>100</v>
      </c>
      <c r="R250" s="43">
        <f t="shared" si="40"/>
        <v>500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121">
        <f t="shared" si="41"/>
        <v>0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121">
        <f t="shared" si="41"/>
        <v>0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121">
        <f t="shared" si="41"/>
        <v>0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1214.73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2019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155</v>
      </c>
      <c r="O258" s="2">
        <v>155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223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1626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1626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0" zoomScaleNormal="80" workbookViewId="0">
      <pane xSplit="10" ySplit="4" topLeftCell="K246" activePane="bottomRight" state="frozen"/>
      <selection activeCell="B246" sqref="B246:L246"/>
      <selection pane="topRight" activeCell="B246" sqref="B246:L246"/>
      <selection pane="bottomLeft" activeCell="B246" sqref="B246:L246"/>
      <selection pane="bottomRight" activeCell="G251" sqref="G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3" t="s">
        <v>1430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1440</v>
      </c>
      <c r="D156" s="10" t="s">
        <v>433</v>
      </c>
      <c r="E156" s="63"/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1441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1442</v>
      </c>
      <c r="D157" s="10" t="s">
        <v>433</v>
      </c>
      <c r="E157" s="63"/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1441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50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1431</v>
      </c>
      <c r="D240" s="10" t="s">
        <v>433</v>
      </c>
      <c r="E240" s="63"/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1432</v>
      </c>
      <c r="D241" s="10" t="s">
        <v>433</v>
      </c>
      <c r="E241" s="63"/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1433</v>
      </c>
      <c r="D242" s="10" t="s">
        <v>433</v>
      </c>
      <c r="E242" s="63"/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1434</v>
      </c>
      <c r="D243" s="10" t="s">
        <v>433</v>
      </c>
      <c r="E243" s="63"/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si="39"/>
        <v>0</v>
      </c>
      <c r="N243" s="17" t="s">
        <v>16</v>
      </c>
      <c r="O243" s="63"/>
      <c r="P243" s="122">
        <f t="shared" si="35"/>
        <v>0</v>
      </c>
      <c r="Q243" s="121">
        <f t="shared" ref="Q243:Q246" si="41">O243+P243</f>
        <v>0</v>
      </c>
      <c r="R243" s="43">
        <f t="shared" si="40"/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1435</v>
      </c>
      <c r="D244" s="10" t="s">
        <v>433</v>
      </c>
      <c r="E244" s="63">
        <f>+'1'!J244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124">
        <v>15</v>
      </c>
      <c r="M244" s="64">
        <f t="shared" si="39"/>
        <v>0</v>
      </c>
      <c r="N244" s="17" t="s">
        <v>16</v>
      </c>
      <c r="O244" s="63"/>
      <c r="P244" s="122">
        <f t="shared" si="35"/>
        <v>0</v>
      </c>
      <c r="Q244" s="121">
        <f t="shared" si="41"/>
        <v>0</v>
      </c>
      <c r="R244" s="43">
        <f t="shared" si="40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1437</v>
      </c>
      <c r="D245" s="10" t="s">
        <v>433</v>
      </c>
      <c r="E245" s="63"/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124">
        <v>20</v>
      </c>
      <c r="M245" s="64">
        <f t="shared" si="39"/>
        <v>0</v>
      </c>
      <c r="N245" s="17" t="s">
        <v>16</v>
      </c>
      <c r="O245" s="63"/>
      <c r="P245" s="122">
        <f t="shared" si="35"/>
        <v>0</v>
      </c>
      <c r="Q245" s="121">
        <f t="shared" si="41"/>
        <v>0</v>
      </c>
      <c r="R245" s="43">
        <f t="shared" si="40"/>
        <v>0</v>
      </c>
    </row>
    <row r="246" spans="1:19" ht="25.5" x14ac:dyDescent="0.55000000000000004">
      <c r="A246" s="10">
        <v>242</v>
      </c>
      <c r="B246" s="10">
        <v>2005799</v>
      </c>
      <c r="C246" s="19" t="s">
        <v>1443</v>
      </c>
      <c r="D246" s="10" t="s">
        <v>433</v>
      </c>
      <c r="E246" s="63"/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124">
        <v>20</v>
      </c>
      <c r="M246" s="64">
        <f t="shared" si="39"/>
        <v>0</v>
      </c>
      <c r="N246" s="17" t="s">
        <v>16</v>
      </c>
      <c r="O246" s="63"/>
      <c r="P246" s="122">
        <f t="shared" si="35"/>
        <v>0</v>
      </c>
      <c r="Q246" s="121">
        <f t="shared" si="41"/>
        <v>0</v>
      </c>
      <c r="R246" s="43">
        <f t="shared" si="4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1444</v>
      </c>
      <c r="D247" s="10" t="s">
        <v>433</v>
      </c>
      <c r="E247" s="63"/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2006065</v>
      </c>
      <c r="C248" s="19" t="s">
        <v>1445</v>
      </c>
      <c r="D248" s="10" t="s">
        <v>433</v>
      </c>
      <c r="E248" s="63"/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40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1446</v>
      </c>
      <c r="D249" s="10" t="s">
        <v>433</v>
      </c>
      <c r="E249" s="63"/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29</v>
      </c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40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40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+'30'!J251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>
        <v>23.7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ref="G252" si="42">E252+F252</f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>
        <v>23.7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>
        <v>23.7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4" t="s">
        <v>1</v>
      </c>
      <c r="B3" s="194" t="s">
        <v>2</v>
      </c>
      <c r="C3" s="195" t="s">
        <v>3</v>
      </c>
      <c r="D3" s="195" t="s">
        <v>4</v>
      </c>
      <c r="E3" s="195" t="s">
        <v>5</v>
      </c>
      <c r="F3" s="4" t="s">
        <v>6</v>
      </c>
      <c r="G3" s="197" t="s">
        <v>7</v>
      </c>
      <c r="H3" s="199" t="s">
        <v>8</v>
      </c>
      <c r="I3" s="200"/>
      <c r="J3" s="201"/>
      <c r="K3" s="202" t="s">
        <v>9</v>
      </c>
      <c r="L3" s="189" t="s">
        <v>10</v>
      </c>
      <c r="O3" s="194" t="s">
        <v>1</v>
      </c>
      <c r="P3" s="194" t="s">
        <v>2</v>
      </c>
      <c r="Q3" s="195" t="s">
        <v>3</v>
      </c>
      <c r="R3" s="195" t="s">
        <v>4</v>
      </c>
      <c r="S3" s="195" t="s">
        <v>5</v>
      </c>
      <c r="T3" s="4" t="s">
        <v>6</v>
      </c>
      <c r="U3" s="197" t="s">
        <v>7</v>
      </c>
      <c r="V3" s="199" t="s">
        <v>8</v>
      </c>
      <c r="W3" s="200"/>
      <c r="X3" s="201"/>
      <c r="Y3" s="202" t="s">
        <v>9</v>
      </c>
      <c r="Z3" s="189" t="s">
        <v>10</v>
      </c>
    </row>
    <row r="4" spans="1:26" s="5" customFormat="1" ht="27" thickBot="1" x14ac:dyDescent="0.6">
      <c r="A4" s="194"/>
      <c r="B4" s="194"/>
      <c r="C4" s="196"/>
      <c r="D4" s="196"/>
      <c r="E4" s="196"/>
      <c r="F4" s="6" t="s">
        <v>11</v>
      </c>
      <c r="G4" s="198"/>
      <c r="H4" s="7" t="s">
        <v>12</v>
      </c>
      <c r="I4" s="8" t="s">
        <v>13</v>
      </c>
      <c r="J4" s="9" t="s">
        <v>14</v>
      </c>
      <c r="K4" s="203"/>
      <c r="L4" s="189"/>
      <c r="O4" s="194"/>
      <c r="P4" s="194"/>
      <c r="Q4" s="196"/>
      <c r="R4" s="196"/>
      <c r="S4" s="196"/>
      <c r="T4" s="6" t="s">
        <v>11</v>
      </c>
      <c r="U4" s="198"/>
      <c r="V4" s="7" t="s">
        <v>12</v>
      </c>
      <c r="W4" s="8" t="s">
        <v>13</v>
      </c>
      <c r="X4" s="9" t="s">
        <v>14</v>
      </c>
      <c r="Y4" s="203"/>
      <c r="Z4" s="18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4" t="s">
        <v>119</v>
      </c>
      <c r="Q107" s="205"/>
      <c r="R107" s="205"/>
      <c r="S107" s="205"/>
      <c r="T107" s="205"/>
      <c r="U107" s="205"/>
      <c r="V107" s="205"/>
      <c r="W107" s="20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9" t="s">
        <v>213</v>
      </c>
      <c r="N205" s="20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3" t="s">
        <v>212</v>
      </c>
      <c r="I206" s="18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0" t="s">
        <v>202</v>
      </c>
      <c r="J207" s="21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7" t="s">
        <v>203</v>
      </c>
      <c r="J208" s="20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7" t="s">
        <v>205</v>
      </c>
      <c r="J210" s="208"/>
      <c r="K210" s="36">
        <v>0</v>
      </c>
    </row>
    <row r="211" spans="1:11" ht="25.5" x14ac:dyDescent="0.55000000000000004">
      <c r="A211" s="1"/>
      <c r="C211" s="31"/>
      <c r="E211" s="31"/>
      <c r="G211" s="31"/>
      <c r="I211" s="207" t="s">
        <v>206</v>
      </c>
      <c r="J211" s="208"/>
      <c r="K211" s="36">
        <v>0</v>
      </c>
    </row>
    <row r="212" spans="1:11" ht="25.5" x14ac:dyDescent="0.55000000000000004">
      <c r="A212" s="1"/>
      <c r="C212" s="31"/>
      <c r="E212" s="31"/>
      <c r="G212" s="31"/>
      <c r="I212" s="207" t="s">
        <v>207</v>
      </c>
      <c r="J212" s="20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7" t="s">
        <v>208</v>
      </c>
      <c r="J213" s="20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7" t="s">
        <v>209</v>
      </c>
      <c r="J214" s="208"/>
      <c r="K214" s="37">
        <v>0</v>
      </c>
    </row>
    <row r="215" spans="1:11" ht="25.5" x14ac:dyDescent="0.55000000000000004">
      <c r="A215" s="1"/>
      <c r="C215" s="31"/>
      <c r="E215" s="31"/>
      <c r="G215" s="31"/>
      <c r="I215" s="207" t="s">
        <v>210</v>
      </c>
      <c r="J215" s="208"/>
      <c r="K215" s="33">
        <f>+K214-K213</f>
        <v>0</v>
      </c>
    </row>
    <row r="216" spans="1:11" ht="25.5" x14ac:dyDescent="0.55000000000000004">
      <c r="G216" s="2"/>
      <c r="I216" s="207" t="s">
        <v>211</v>
      </c>
      <c r="J216" s="20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2025-10-06T01:07:36Z</cp:lastPrinted>
  <dcterms:created xsi:type="dcterms:W3CDTF">2023-12-01T06:41:03Z</dcterms:created>
  <dcterms:modified xsi:type="dcterms:W3CDTF">2025-10-07T07:37:01Z</dcterms:modified>
</cp:coreProperties>
</file>