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9\2.ก.พ. 69\"/>
    </mc:Choice>
  </mc:AlternateContent>
  <xr:revisionPtr revIDLastSave="0" documentId="13_ncr:1_{C52B7CB5-90A6-499F-96CB-E08E08DF93FE}" xr6:coauthVersionLast="47" xr6:coauthVersionMax="47" xr10:uidLastSave="{00000000-0000-0000-0000-000000000000}"/>
  <bookViews>
    <workbookView xWindow="-120" yWindow="-120" windowWidth="29040" windowHeight="15720" tabRatio="937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 1 หยุด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 หยุด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9" r:id="rId28"/>
    <sheet name="25" sheetId="101" r:id="rId29"/>
    <sheet name="26" sheetId="102" r:id="rId30"/>
    <sheet name="27" sheetId="103" r:id="rId31"/>
    <sheet name="28 หยุด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 1 หยุด'!$A$1:$S$231</definedName>
    <definedName name="_xlnm._FilterDatabase" localSheetId="13" hidden="1">'10'!$A$1:$S$231</definedName>
    <definedName name="_xlnm._FilterDatabase" localSheetId="14" hidden="1">'11'!$A$1:$S$231</definedName>
    <definedName name="_xlnm._FilterDatabase" localSheetId="15" hidden="1">'12'!$A$1:$S$231</definedName>
    <definedName name="_xlnm._FilterDatabase" localSheetId="16" hidden="1">'13'!$A$1:$S$231</definedName>
    <definedName name="_xlnm._FilterDatabase" localSheetId="17" hidden="1">'14'!$A$1:$S$231</definedName>
    <definedName name="_xlnm._FilterDatabase" localSheetId="18" hidden="1">'15'!$A$1:$S$231</definedName>
    <definedName name="_xlnm._FilterDatabase" localSheetId="19" hidden="1">'16'!$A$1:$S$231</definedName>
    <definedName name="_xlnm._FilterDatabase" localSheetId="20" hidden="1">'17'!$A$1:$S$231</definedName>
    <definedName name="_xlnm._FilterDatabase" localSheetId="21" hidden="1">'18'!$A$1:$S$231</definedName>
    <definedName name="_xlnm._FilterDatabase" localSheetId="22" hidden="1">'19'!$A$1:$S$231</definedName>
    <definedName name="_xlnm._FilterDatabase" localSheetId="5" hidden="1">'2'!$A$1:$S$231</definedName>
    <definedName name="_xlnm._FilterDatabase" localSheetId="23" hidden="1">'20'!$A$1:$S$231</definedName>
    <definedName name="_xlnm._FilterDatabase" localSheetId="24" hidden="1">'21'!$A$1:$S$231</definedName>
    <definedName name="_xlnm._FilterDatabase" localSheetId="25" hidden="1">'22'!$A$1:$S$231</definedName>
    <definedName name="_xlnm._FilterDatabase" localSheetId="26" hidden="1">'23'!$A$1:$S$231</definedName>
    <definedName name="_xlnm._FilterDatabase" localSheetId="27" hidden="1">'24'!$A$1:$S$231</definedName>
    <definedName name="_xlnm._FilterDatabase" localSheetId="28" hidden="1">'25'!$A$1:$S$231</definedName>
    <definedName name="_xlnm._FilterDatabase" localSheetId="29" hidden="1">'26'!$A$1:$S$231</definedName>
    <definedName name="_xlnm._FilterDatabase" localSheetId="30" hidden="1">'27'!$A$1:$S$231</definedName>
    <definedName name="_xlnm._FilterDatabase" localSheetId="31" hidden="1">'28 หยุด'!$A$1:$S$231</definedName>
    <definedName name="_xlnm._FilterDatabase" localSheetId="32" hidden="1">'29'!$A$1:$S$231</definedName>
    <definedName name="_xlnm._FilterDatabase" localSheetId="6" hidden="1">'3'!$A$1:$S$231</definedName>
    <definedName name="_xlnm._FilterDatabase" localSheetId="33" hidden="1">'30'!$A$1:$S$231</definedName>
    <definedName name="_xlnm._FilterDatabase" localSheetId="35" hidden="1">'31'!$A$1:$Y$216</definedName>
    <definedName name="_xlnm._FilterDatabase" localSheetId="34" hidden="1">'31.'!$A$1:$S$231</definedName>
    <definedName name="_xlnm._FilterDatabase" localSheetId="7" hidden="1">'4'!$A$1:$S$231</definedName>
    <definedName name="_xlnm._FilterDatabase" localSheetId="8" hidden="1">'5'!$A$1:$S$231</definedName>
    <definedName name="_xlnm._FilterDatabase" localSheetId="9" hidden="1">'6'!$A$1:$S$231</definedName>
    <definedName name="_xlnm._FilterDatabase" localSheetId="10" hidden="1">'7'!$A$1:$S$231</definedName>
    <definedName name="_xlnm._FilterDatabase" localSheetId="11" hidden="1">'8 หยุด'!$A$1:$S$231</definedName>
    <definedName name="_xlnm._FilterDatabase" localSheetId="12" hidden="1">'9'!$A$1:$S$231</definedName>
    <definedName name="_xlnm._FilterDatabase" localSheetId="0" hidden="1">'DATA POS'!$A$1:$J$536</definedName>
    <definedName name="_xlnm._FilterDatabase" localSheetId="3" hidden="1">ยกมา!$A$1:$S$229</definedName>
    <definedName name="_xlnm._FilterDatabase" localSheetId="2" hidden="1">สรุป!$A$4:$AC$227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6" i="8" l="1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AC36" i="8"/>
  <c r="AB36" i="8"/>
  <c r="Z36" i="8"/>
  <c r="Y36" i="8"/>
  <c r="X36" i="8"/>
  <c r="W36" i="8"/>
  <c r="V36" i="8"/>
  <c r="S36" i="8"/>
  <c r="E22" i="104"/>
  <c r="E23" i="104"/>
  <c r="E24" i="104"/>
  <c r="E25" i="104"/>
  <c r="E26" i="104"/>
  <c r="E27" i="104"/>
  <c r="E28" i="104"/>
  <c r="E29" i="104"/>
  <c r="G29" i="104" s="1"/>
  <c r="J29" i="104" s="1"/>
  <c r="E30" i="104"/>
  <c r="E31" i="104"/>
  <c r="E32" i="104"/>
  <c r="E33" i="104"/>
  <c r="E34" i="104"/>
  <c r="E35" i="104"/>
  <c r="E36" i="104"/>
  <c r="E37" i="104"/>
  <c r="G37" i="104" s="1"/>
  <c r="J37" i="104" s="1"/>
  <c r="E38" i="104"/>
  <c r="E39" i="104"/>
  <c r="E40" i="104"/>
  <c r="E41" i="104"/>
  <c r="E42" i="104"/>
  <c r="E43" i="104"/>
  <c r="E44" i="104"/>
  <c r="E45" i="104"/>
  <c r="G45" i="104" s="1"/>
  <c r="J45" i="104" s="1"/>
  <c r="E46" i="104"/>
  <c r="E47" i="104"/>
  <c r="E48" i="104"/>
  <c r="E49" i="104"/>
  <c r="E50" i="104"/>
  <c r="E51" i="104"/>
  <c r="E52" i="104"/>
  <c r="E53" i="104"/>
  <c r="G53" i="104" s="1"/>
  <c r="J53" i="104" s="1"/>
  <c r="E54" i="104"/>
  <c r="E55" i="104"/>
  <c r="E56" i="104"/>
  <c r="E57" i="104"/>
  <c r="E58" i="104"/>
  <c r="E59" i="104"/>
  <c r="E60" i="104"/>
  <c r="E61" i="104"/>
  <c r="G61" i="104" s="1"/>
  <c r="J61" i="104" s="1"/>
  <c r="E62" i="104"/>
  <c r="E63" i="104"/>
  <c r="E64" i="104"/>
  <c r="E65" i="104"/>
  <c r="E66" i="104"/>
  <c r="E67" i="104"/>
  <c r="E68" i="104"/>
  <c r="E69" i="104"/>
  <c r="G69" i="104" s="1"/>
  <c r="J69" i="104" s="1"/>
  <c r="E70" i="104"/>
  <c r="E71" i="104"/>
  <c r="E72" i="104"/>
  <c r="E73" i="104"/>
  <c r="E74" i="104"/>
  <c r="E75" i="104"/>
  <c r="E76" i="104"/>
  <c r="E77" i="104"/>
  <c r="G77" i="104" s="1"/>
  <c r="J77" i="104" s="1"/>
  <c r="E78" i="104"/>
  <c r="E79" i="104"/>
  <c r="E80" i="104"/>
  <c r="E81" i="104"/>
  <c r="E82" i="104"/>
  <c r="E83" i="104"/>
  <c r="E84" i="104"/>
  <c r="E85" i="104"/>
  <c r="G85" i="104" s="1"/>
  <c r="J85" i="104" s="1"/>
  <c r="E86" i="104"/>
  <c r="E87" i="104"/>
  <c r="E88" i="104"/>
  <c r="E89" i="104"/>
  <c r="E90" i="104"/>
  <c r="E91" i="104"/>
  <c r="E92" i="104"/>
  <c r="E93" i="104"/>
  <c r="G93" i="104" s="1"/>
  <c r="J93" i="104" s="1"/>
  <c r="E94" i="104"/>
  <c r="E95" i="104"/>
  <c r="E96" i="104"/>
  <c r="E97" i="104"/>
  <c r="E98" i="104"/>
  <c r="E99" i="104"/>
  <c r="E100" i="104"/>
  <c r="E101" i="104"/>
  <c r="G101" i="104" s="1"/>
  <c r="J101" i="104" s="1"/>
  <c r="E102" i="104"/>
  <c r="E103" i="104"/>
  <c r="E104" i="104"/>
  <c r="E105" i="104"/>
  <c r="E106" i="104"/>
  <c r="E107" i="104"/>
  <c r="E108" i="104"/>
  <c r="E109" i="104"/>
  <c r="G109" i="104" s="1"/>
  <c r="J109" i="104" s="1"/>
  <c r="E110" i="104"/>
  <c r="E111" i="104"/>
  <c r="E112" i="104"/>
  <c r="E113" i="104"/>
  <c r="E114" i="104"/>
  <c r="E115" i="104"/>
  <c r="E116" i="104"/>
  <c r="E117" i="104"/>
  <c r="G117" i="104" s="1"/>
  <c r="J117" i="104" s="1"/>
  <c r="E118" i="104"/>
  <c r="E119" i="104"/>
  <c r="E120" i="104"/>
  <c r="E121" i="104"/>
  <c r="E122" i="104"/>
  <c r="E123" i="104"/>
  <c r="E124" i="104"/>
  <c r="E125" i="104"/>
  <c r="G125" i="104" s="1"/>
  <c r="J125" i="104" s="1"/>
  <c r="E126" i="104"/>
  <c r="E127" i="104"/>
  <c r="E128" i="104"/>
  <c r="E129" i="104"/>
  <c r="E130" i="104"/>
  <c r="E131" i="104"/>
  <c r="E132" i="104"/>
  <c r="E133" i="104"/>
  <c r="G133" i="104" s="1"/>
  <c r="J133" i="104" s="1"/>
  <c r="E134" i="104"/>
  <c r="E135" i="104"/>
  <c r="E136" i="104"/>
  <c r="E137" i="104"/>
  <c r="E138" i="104"/>
  <c r="E139" i="104"/>
  <c r="E140" i="104"/>
  <c r="E141" i="104"/>
  <c r="G141" i="104" s="1"/>
  <c r="J141" i="104" s="1"/>
  <c r="E142" i="104"/>
  <c r="E143" i="104"/>
  <c r="E144" i="104"/>
  <c r="E145" i="104"/>
  <c r="E146" i="104"/>
  <c r="E147" i="104"/>
  <c r="E148" i="104"/>
  <c r="E149" i="104"/>
  <c r="G149" i="104" s="1"/>
  <c r="J149" i="104" s="1"/>
  <c r="E150" i="104"/>
  <c r="E151" i="104"/>
  <c r="E152" i="104"/>
  <c r="E153" i="104"/>
  <c r="E154" i="104"/>
  <c r="E155" i="104"/>
  <c r="E156" i="104"/>
  <c r="E157" i="104"/>
  <c r="G157" i="104" s="1"/>
  <c r="J157" i="104" s="1"/>
  <c r="E158" i="104"/>
  <c r="E159" i="104"/>
  <c r="E160" i="104"/>
  <c r="E161" i="104"/>
  <c r="E162" i="104"/>
  <c r="E163" i="104"/>
  <c r="E164" i="104"/>
  <c r="E165" i="104"/>
  <c r="G165" i="104" s="1"/>
  <c r="J165" i="104" s="1"/>
  <c r="E166" i="104"/>
  <c r="E167" i="104"/>
  <c r="E168" i="104"/>
  <c r="E169" i="104"/>
  <c r="E170" i="104"/>
  <c r="E171" i="104"/>
  <c r="E172" i="104"/>
  <c r="E173" i="104"/>
  <c r="G173" i="104" s="1"/>
  <c r="J173" i="104" s="1"/>
  <c r="E174" i="104"/>
  <c r="E175" i="104"/>
  <c r="E176" i="104"/>
  <c r="E177" i="104"/>
  <c r="E178" i="104"/>
  <c r="E179" i="104"/>
  <c r="E180" i="104"/>
  <c r="E181" i="104"/>
  <c r="G181" i="104" s="1"/>
  <c r="J181" i="104" s="1"/>
  <c r="E182" i="104"/>
  <c r="E183" i="104"/>
  <c r="E184" i="104"/>
  <c r="E185" i="104"/>
  <c r="E186" i="104"/>
  <c r="E187" i="104"/>
  <c r="E188" i="104"/>
  <c r="E189" i="104"/>
  <c r="G189" i="104" s="1"/>
  <c r="J189" i="104" s="1"/>
  <c r="E190" i="104"/>
  <c r="E191" i="104"/>
  <c r="E192" i="104"/>
  <c r="E193" i="104"/>
  <c r="E194" i="104"/>
  <c r="E195" i="104"/>
  <c r="E196" i="104"/>
  <c r="E197" i="104"/>
  <c r="G197" i="104" s="1"/>
  <c r="J197" i="104" s="1"/>
  <c r="E198" i="104"/>
  <c r="E199" i="104"/>
  <c r="E200" i="104"/>
  <c r="E201" i="104"/>
  <c r="E202" i="104"/>
  <c r="E203" i="104"/>
  <c r="E204" i="104"/>
  <c r="E205" i="104"/>
  <c r="G205" i="104" s="1"/>
  <c r="J205" i="104" s="1"/>
  <c r="E206" i="104"/>
  <c r="E207" i="104"/>
  <c r="E208" i="104"/>
  <c r="E209" i="104"/>
  <c r="E210" i="104"/>
  <c r="E211" i="104"/>
  <c r="E212" i="104"/>
  <c r="E213" i="104"/>
  <c r="E214" i="104"/>
  <c r="E215" i="104"/>
  <c r="E216" i="104"/>
  <c r="E6" i="104"/>
  <c r="E7" i="104"/>
  <c r="E8" i="104"/>
  <c r="E9" i="104"/>
  <c r="E10" i="104"/>
  <c r="E11" i="104"/>
  <c r="E12" i="104"/>
  <c r="E13" i="104"/>
  <c r="G13" i="104" s="1"/>
  <c r="J13" i="104" s="1"/>
  <c r="E14" i="104"/>
  <c r="E15" i="104"/>
  <c r="E16" i="104"/>
  <c r="E17" i="104"/>
  <c r="E18" i="104"/>
  <c r="E19" i="104"/>
  <c r="E20" i="104"/>
  <c r="E21" i="104"/>
  <c r="G21" i="104" s="1"/>
  <c r="J21" i="104" s="1"/>
  <c r="E5" i="104"/>
  <c r="E22" i="103"/>
  <c r="E23" i="103"/>
  <c r="E24" i="103"/>
  <c r="E25" i="103"/>
  <c r="E26" i="103"/>
  <c r="E27" i="103"/>
  <c r="E28" i="103"/>
  <c r="E29" i="103"/>
  <c r="G29" i="103" s="1"/>
  <c r="J29" i="103" s="1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G45" i="103" s="1"/>
  <c r="J45" i="103" s="1"/>
  <c r="E46" i="103"/>
  <c r="E47" i="103"/>
  <c r="E48" i="103"/>
  <c r="E49" i="103"/>
  <c r="E50" i="103"/>
  <c r="E51" i="103"/>
  <c r="E52" i="103"/>
  <c r="E53" i="103"/>
  <c r="G53" i="103" s="1"/>
  <c r="J53" i="103" s="1"/>
  <c r="E54" i="103"/>
  <c r="E55" i="103"/>
  <c r="E56" i="103"/>
  <c r="E57" i="103"/>
  <c r="E58" i="103"/>
  <c r="E59" i="103"/>
  <c r="E60" i="103"/>
  <c r="E61" i="103"/>
  <c r="G61" i="103" s="1"/>
  <c r="J61" i="103" s="1"/>
  <c r="E62" i="103"/>
  <c r="E63" i="103"/>
  <c r="E64" i="103"/>
  <c r="E65" i="103"/>
  <c r="E66" i="103"/>
  <c r="E67" i="103"/>
  <c r="E68" i="103"/>
  <c r="E69" i="103"/>
  <c r="G69" i="103" s="1"/>
  <c r="J69" i="103" s="1"/>
  <c r="E70" i="103"/>
  <c r="E71" i="103"/>
  <c r="E72" i="103"/>
  <c r="E73" i="103"/>
  <c r="E74" i="103"/>
  <c r="E75" i="103"/>
  <c r="E76" i="103"/>
  <c r="E77" i="103"/>
  <c r="G77" i="103" s="1"/>
  <c r="J77" i="103" s="1"/>
  <c r="E78" i="103"/>
  <c r="E79" i="103"/>
  <c r="E80" i="103"/>
  <c r="E81" i="103"/>
  <c r="E82" i="103"/>
  <c r="E83" i="103"/>
  <c r="E84" i="103"/>
  <c r="E85" i="103"/>
  <c r="G85" i="103" s="1"/>
  <c r="J85" i="103" s="1"/>
  <c r="E86" i="103"/>
  <c r="E87" i="103"/>
  <c r="E88" i="103"/>
  <c r="E89" i="103"/>
  <c r="E90" i="103"/>
  <c r="E91" i="103"/>
  <c r="E92" i="103"/>
  <c r="E93" i="103"/>
  <c r="G93" i="103" s="1"/>
  <c r="J93" i="103" s="1"/>
  <c r="E94" i="103"/>
  <c r="E95" i="103"/>
  <c r="E96" i="103"/>
  <c r="E97" i="103"/>
  <c r="E98" i="103"/>
  <c r="E99" i="103"/>
  <c r="E100" i="103"/>
  <c r="E101" i="103"/>
  <c r="G101" i="103" s="1"/>
  <c r="J101" i="103" s="1"/>
  <c r="E102" i="103"/>
  <c r="E103" i="103"/>
  <c r="E104" i="103"/>
  <c r="E105" i="103"/>
  <c r="E106" i="103"/>
  <c r="E107" i="103"/>
  <c r="E108" i="103"/>
  <c r="E109" i="103"/>
  <c r="G109" i="103" s="1"/>
  <c r="J109" i="103" s="1"/>
  <c r="E110" i="103"/>
  <c r="E111" i="103"/>
  <c r="E112" i="103"/>
  <c r="E113" i="103"/>
  <c r="E114" i="103"/>
  <c r="E115" i="103"/>
  <c r="E116" i="103"/>
  <c r="E117" i="103"/>
  <c r="G117" i="103" s="1"/>
  <c r="J117" i="103" s="1"/>
  <c r="E118" i="103"/>
  <c r="E119" i="103"/>
  <c r="E120" i="103"/>
  <c r="E121" i="103"/>
  <c r="E122" i="103"/>
  <c r="E123" i="103"/>
  <c r="E124" i="103"/>
  <c r="E125" i="103"/>
  <c r="G125" i="103" s="1"/>
  <c r="J125" i="103" s="1"/>
  <c r="E126" i="103"/>
  <c r="E127" i="103"/>
  <c r="E128" i="103"/>
  <c r="E129" i="103"/>
  <c r="E130" i="103"/>
  <c r="E131" i="103"/>
  <c r="E132" i="103"/>
  <c r="E133" i="103"/>
  <c r="G133" i="103" s="1"/>
  <c r="J133" i="103" s="1"/>
  <c r="E134" i="103"/>
  <c r="E135" i="103"/>
  <c r="E136" i="103"/>
  <c r="E137" i="103"/>
  <c r="E138" i="103"/>
  <c r="E139" i="103"/>
  <c r="E140" i="103"/>
  <c r="E141" i="103"/>
  <c r="G141" i="103" s="1"/>
  <c r="J141" i="103" s="1"/>
  <c r="E142" i="103"/>
  <c r="E143" i="103"/>
  <c r="E144" i="103"/>
  <c r="E145" i="103"/>
  <c r="E146" i="103"/>
  <c r="E147" i="103"/>
  <c r="E148" i="103"/>
  <c r="E149" i="103"/>
  <c r="G149" i="103" s="1"/>
  <c r="J149" i="103" s="1"/>
  <c r="E150" i="103"/>
  <c r="E151" i="103"/>
  <c r="E152" i="103"/>
  <c r="E153" i="103"/>
  <c r="E154" i="103"/>
  <c r="E155" i="103"/>
  <c r="E156" i="103"/>
  <c r="E157" i="103"/>
  <c r="G157" i="103" s="1"/>
  <c r="J157" i="103" s="1"/>
  <c r="E158" i="103"/>
  <c r="E159" i="103"/>
  <c r="E160" i="103"/>
  <c r="E161" i="103"/>
  <c r="E162" i="103"/>
  <c r="E163" i="103"/>
  <c r="E164" i="103"/>
  <c r="E165" i="103"/>
  <c r="G165" i="103" s="1"/>
  <c r="J165" i="103" s="1"/>
  <c r="E166" i="103"/>
  <c r="E167" i="103"/>
  <c r="E168" i="103"/>
  <c r="E169" i="103"/>
  <c r="E170" i="103"/>
  <c r="E171" i="103"/>
  <c r="E172" i="103"/>
  <c r="E173" i="103"/>
  <c r="G173" i="103" s="1"/>
  <c r="J173" i="103" s="1"/>
  <c r="E174" i="103"/>
  <c r="E175" i="103"/>
  <c r="E176" i="103"/>
  <c r="E177" i="103"/>
  <c r="E178" i="103"/>
  <c r="E179" i="103"/>
  <c r="E180" i="103"/>
  <c r="E181" i="103"/>
  <c r="G181" i="103" s="1"/>
  <c r="J181" i="103" s="1"/>
  <c r="E182" i="103"/>
  <c r="E183" i="103"/>
  <c r="E184" i="103"/>
  <c r="E185" i="103"/>
  <c r="E186" i="103"/>
  <c r="E187" i="103"/>
  <c r="E188" i="103"/>
  <c r="E189" i="103"/>
  <c r="G189" i="103" s="1"/>
  <c r="J189" i="103" s="1"/>
  <c r="E190" i="103"/>
  <c r="E191" i="103"/>
  <c r="E192" i="103"/>
  <c r="E193" i="103"/>
  <c r="E194" i="103"/>
  <c r="E195" i="103"/>
  <c r="E196" i="103"/>
  <c r="E197" i="103"/>
  <c r="G197" i="103" s="1"/>
  <c r="J197" i="103" s="1"/>
  <c r="E198" i="103"/>
  <c r="E199" i="103"/>
  <c r="E200" i="103"/>
  <c r="E201" i="103"/>
  <c r="E202" i="103"/>
  <c r="E203" i="103"/>
  <c r="E204" i="103"/>
  <c r="E205" i="103"/>
  <c r="G205" i="103" s="1"/>
  <c r="J205" i="103" s="1"/>
  <c r="E206" i="103"/>
  <c r="E207" i="103"/>
  <c r="E208" i="103"/>
  <c r="E209" i="103"/>
  <c r="E210" i="103"/>
  <c r="E211" i="103"/>
  <c r="E212" i="103"/>
  <c r="E213" i="103"/>
  <c r="E214" i="103"/>
  <c r="E215" i="103"/>
  <c r="E216" i="103"/>
  <c r="E6" i="103"/>
  <c r="E7" i="103"/>
  <c r="E8" i="103"/>
  <c r="E9" i="103"/>
  <c r="E10" i="103"/>
  <c r="E11" i="103"/>
  <c r="E12" i="103"/>
  <c r="E13" i="103"/>
  <c r="G13" i="103" s="1"/>
  <c r="J13" i="103" s="1"/>
  <c r="E14" i="103"/>
  <c r="E15" i="103"/>
  <c r="E16" i="103"/>
  <c r="E17" i="103"/>
  <c r="E18" i="103"/>
  <c r="E19" i="103"/>
  <c r="E20" i="103"/>
  <c r="E21" i="103"/>
  <c r="G21" i="103" s="1"/>
  <c r="J21" i="103" s="1"/>
  <c r="E5" i="103"/>
  <c r="E21" i="102"/>
  <c r="E22" i="102"/>
  <c r="E23" i="102"/>
  <c r="E24" i="102"/>
  <c r="E25" i="102"/>
  <c r="E26" i="102"/>
  <c r="E27" i="102"/>
  <c r="E28" i="102"/>
  <c r="G28" i="102" s="1"/>
  <c r="J28" i="102" s="1"/>
  <c r="E29" i="102"/>
  <c r="E30" i="102"/>
  <c r="E31" i="102"/>
  <c r="E32" i="102"/>
  <c r="E33" i="102"/>
  <c r="E34" i="102"/>
  <c r="E35" i="102"/>
  <c r="E36" i="102"/>
  <c r="G36" i="102" s="1"/>
  <c r="J36" i="102" s="1"/>
  <c r="E37" i="102"/>
  <c r="E38" i="102"/>
  <c r="E39" i="102"/>
  <c r="E40" i="102"/>
  <c r="E41" i="102"/>
  <c r="E42" i="102"/>
  <c r="E43" i="102"/>
  <c r="E44" i="102"/>
  <c r="G44" i="102" s="1"/>
  <c r="J44" i="102" s="1"/>
  <c r="E45" i="102"/>
  <c r="E46" i="102"/>
  <c r="E47" i="102"/>
  <c r="E48" i="102"/>
  <c r="E49" i="102"/>
  <c r="E50" i="102"/>
  <c r="E51" i="102"/>
  <c r="E52" i="102"/>
  <c r="G52" i="102" s="1"/>
  <c r="J52" i="102" s="1"/>
  <c r="E53" i="102"/>
  <c r="E54" i="102"/>
  <c r="E55" i="102"/>
  <c r="E56" i="102"/>
  <c r="E57" i="102"/>
  <c r="E58" i="102"/>
  <c r="E59" i="102"/>
  <c r="E60" i="102"/>
  <c r="G60" i="102" s="1"/>
  <c r="J60" i="102" s="1"/>
  <c r="E61" i="102"/>
  <c r="E62" i="102"/>
  <c r="E63" i="102"/>
  <c r="E64" i="102"/>
  <c r="E65" i="102"/>
  <c r="E66" i="102"/>
  <c r="E67" i="102"/>
  <c r="E68" i="102"/>
  <c r="G68" i="102" s="1"/>
  <c r="J68" i="102" s="1"/>
  <c r="E69" i="102"/>
  <c r="E70" i="102"/>
  <c r="E71" i="102"/>
  <c r="E72" i="102"/>
  <c r="E73" i="102"/>
  <c r="E74" i="102"/>
  <c r="E75" i="102"/>
  <c r="E76" i="102"/>
  <c r="G76" i="102" s="1"/>
  <c r="J76" i="102" s="1"/>
  <c r="E77" i="102"/>
  <c r="E78" i="102"/>
  <c r="E79" i="102"/>
  <c r="E80" i="102"/>
  <c r="E81" i="102"/>
  <c r="E82" i="102"/>
  <c r="E83" i="102"/>
  <c r="E84" i="102"/>
  <c r="G84" i="102" s="1"/>
  <c r="J84" i="102" s="1"/>
  <c r="E85" i="102"/>
  <c r="E86" i="102"/>
  <c r="E87" i="102"/>
  <c r="E88" i="102"/>
  <c r="E89" i="102"/>
  <c r="E90" i="102"/>
  <c r="E91" i="102"/>
  <c r="E92" i="102"/>
  <c r="G92" i="102" s="1"/>
  <c r="J92" i="102" s="1"/>
  <c r="E93" i="102"/>
  <c r="E94" i="102"/>
  <c r="E95" i="102"/>
  <c r="E96" i="102"/>
  <c r="E97" i="102"/>
  <c r="E98" i="102"/>
  <c r="E99" i="102"/>
  <c r="E100" i="102"/>
  <c r="G100" i="102" s="1"/>
  <c r="J100" i="102" s="1"/>
  <c r="E101" i="102"/>
  <c r="E102" i="102"/>
  <c r="E103" i="102"/>
  <c r="E104" i="102"/>
  <c r="E105" i="102"/>
  <c r="E106" i="102"/>
  <c r="E107" i="102"/>
  <c r="E108" i="102"/>
  <c r="G108" i="102" s="1"/>
  <c r="J108" i="102" s="1"/>
  <c r="E109" i="102"/>
  <c r="E110" i="102"/>
  <c r="E111" i="102"/>
  <c r="E112" i="102"/>
  <c r="E113" i="102"/>
  <c r="E114" i="102"/>
  <c r="E115" i="102"/>
  <c r="E116" i="102"/>
  <c r="G116" i="102" s="1"/>
  <c r="J116" i="102" s="1"/>
  <c r="E117" i="102"/>
  <c r="E118" i="102"/>
  <c r="E119" i="102"/>
  <c r="E120" i="102"/>
  <c r="E121" i="102"/>
  <c r="E122" i="102"/>
  <c r="E123" i="102"/>
  <c r="E124" i="102"/>
  <c r="G124" i="102" s="1"/>
  <c r="J124" i="102" s="1"/>
  <c r="E125" i="102"/>
  <c r="E126" i="102"/>
  <c r="E127" i="102"/>
  <c r="E128" i="102"/>
  <c r="E129" i="102"/>
  <c r="E130" i="102"/>
  <c r="E131" i="102"/>
  <c r="E132" i="102"/>
  <c r="G132" i="102" s="1"/>
  <c r="J132" i="102" s="1"/>
  <c r="E133" i="102"/>
  <c r="E134" i="102"/>
  <c r="E135" i="102"/>
  <c r="E136" i="102"/>
  <c r="E137" i="102"/>
  <c r="E138" i="102"/>
  <c r="E139" i="102"/>
  <c r="E140" i="102"/>
  <c r="G140" i="102" s="1"/>
  <c r="J140" i="102" s="1"/>
  <c r="E141" i="102"/>
  <c r="E142" i="102"/>
  <c r="E143" i="102"/>
  <c r="E144" i="102"/>
  <c r="E145" i="102"/>
  <c r="E146" i="102"/>
  <c r="E147" i="102"/>
  <c r="E148" i="102"/>
  <c r="G148" i="102" s="1"/>
  <c r="J148" i="102" s="1"/>
  <c r="E149" i="102"/>
  <c r="E150" i="102"/>
  <c r="E151" i="102"/>
  <c r="E152" i="102"/>
  <c r="E153" i="102"/>
  <c r="E154" i="102"/>
  <c r="E155" i="102"/>
  <c r="E156" i="102"/>
  <c r="G156" i="102" s="1"/>
  <c r="J156" i="102" s="1"/>
  <c r="E157" i="102"/>
  <c r="E158" i="102"/>
  <c r="E159" i="102"/>
  <c r="E160" i="102"/>
  <c r="E161" i="102"/>
  <c r="E162" i="102"/>
  <c r="E163" i="102"/>
  <c r="E164" i="102"/>
  <c r="G164" i="102" s="1"/>
  <c r="J164" i="102" s="1"/>
  <c r="E165" i="102"/>
  <c r="E166" i="102"/>
  <c r="E167" i="102"/>
  <c r="E168" i="102"/>
  <c r="E169" i="102"/>
  <c r="E170" i="102"/>
  <c r="E171" i="102"/>
  <c r="E172" i="102"/>
  <c r="G172" i="102" s="1"/>
  <c r="J172" i="102" s="1"/>
  <c r="E173" i="102"/>
  <c r="E174" i="102"/>
  <c r="E175" i="102"/>
  <c r="E176" i="102"/>
  <c r="E177" i="102"/>
  <c r="E178" i="102"/>
  <c r="E179" i="102"/>
  <c r="E180" i="102"/>
  <c r="G180" i="102" s="1"/>
  <c r="J180" i="102" s="1"/>
  <c r="E181" i="102"/>
  <c r="E182" i="102"/>
  <c r="E183" i="102"/>
  <c r="E184" i="102"/>
  <c r="E185" i="102"/>
  <c r="E186" i="102"/>
  <c r="E187" i="102"/>
  <c r="E188" i="102"/>
  <c r="G188" i="102" s="1"/>
  <c r="J188" i="102" s="1"/>
  <c r="E189" i="102"/>
  <c r="E190" i="102"/>
  <c r="E191" i="102"/>
  <c r="E192" i="102"/>
  <c r="E193" i="102"/>
  <c r="E194" i="102"/>
  <c r="E195" i="102"/>
  <c r="E196" i="102"/>
  <c r="G196" i="102" s="1"/>
  <c r="J196" i="102" s="1"/>
  <c r="E197" i="102"/>
  <c r="E198" i="102"/>
  <c r="E199" i="102"/>
  <c r="E200" i="102"/>
  <c r="E201" i="102"/>
  <c r="E202" i="102"/>
  <c r="E203" i="102"/>
  <c r="E204" i="102"/>
  <c r="G204" i="102" s="1"/>
  <c r="J204" i="102" s="1"/>
  <c r="E205" i="102"/>
  <c r="E206" i="102"/>
  <c r="E207" i="102"/>
  <c r="E208" i="102"/>
  <c r="E209" i="102"/>
  <c r="E210" i="102"/>
  <c r="E211" i="102"/>
  <c r="E212" i="102"/>
  <c r="G212" i="102" s="1"/>
  <c r="J212" i="102" s="1"/>
  <c r="E213" i="102"/>
  <c r="E214" i="102"/>
  <c r="E215" i="102"/>
  <c r="E216" i="102"/>
  <c r="E6" i="102"/>
  <c r="E7" i="102"/>
  <c r="E8" i="102"/>
  <c r="E9" i="102"/>
  <c r="E10" i="102"/>
  <c r="E11" i="102"/>
  <c r="E12" i="102"/>
  <c r="E13" i="102"/>
  <c r="G13" i="102" s="1"/>
  <c r="J13" i="102" s="1"/>
  <c r="E14" i="102"/>
  <c r="E15" i="102"/>
  <c r="E16" i="102"/>
  <c r="E17" i="102"/>
  <c r="E18" i="102"/>
  <c r="E19" i="102"/>
  <c r="E20" i="102"/>
  <c r="E5" i="102"/>
  <c r="G5" i="102" s="1"/>
  <c r="J5" i="102" s="1"/>
  <c r="E17" i="101"/>
  <c r="E18" i="101"/>
  <c r="E19" i="101"/>
  <c r="E20" i="101"/>
  <c r="E21" i="101"/>
  <c r="E22" i="101"/>
  <c r="E23" i="101"/>
  <c r="E24" i="101"/>
  <c r="G24" i="101" s="1"/>
  <c r="J24" i="101" s="1"/>
  <c r="E25" i="101"/>
  <c r="E26" i="101"/>
  <c r="E27" i="101"/>
  <c r="E28" i="101"/>
  <c r="E29" i="101"/>
  <c r="E30" i="101"/>
  <c r="E31" i="101"/>
  <c r="E32" i="101"/>
  <c r="G32" i="101" s="1"/>
  <c r="J32" i="101" s="1"/>
  <c r="E33" i="101"/>
  <c r="E34" i="101"/>
  <c r="E35" i="101"/>
  <c r="E36" i="101"/>
  <c r="E37" i="101"/>
  <c r="E38" i="101"/>
  <c r="E39" i="101"/>
  <c r="E40" i="101"/>
  <c r="G40" i="101" s="1"/>
  <c r="J40" i="101" s="1"/>
  <c r="E41" i="101"/>
  <c r="E42" i="101"/>
  <c r="E43" i="101"/>
  <c r="E44" i="101"/>
  <c r="E45" i="101"/>
  <c r="E46" i="101"/>
  <c r="E47" i="101"/>
  <c r="E48" i="101"/>
  <c r="G48" i="101" s="1"/>
  <c r="J48" i="101" s="1"/>
  <c r="E49" i="101"/>
  <c r="E50" i="101"/>
  <c r="E51" i="101"/>
  <c r="E52" i="101"/>
  <c r="E53" i="101"/>
  <c r="E54" i="101"/>
  <c r="E55" i="101"/>
  <c r="E56" i="101"/>
  <c r="G56" i="101" s="1"/>
  <c r="J56" i="101" s="1"/>
  <c r="E57" i="101"/>
  <c r="E58" i="101"/>
  <c r="E59" i="101"/>
  <c r="E60" i="101"/>
  <c r="E61" i="101"/>
  <c r="E62" i="101"/>
  <c r="E63" i="101"/>
  <c r="E64" i="101"/>
  <c r="G64" i="101" s="1"/>
  <c r="J64" i="101" s="1"/>
  <c r="E65" i="101"/>
  <c r="E66" i="101"/>
  <c r="E67" i="101"/>
  <c r="E68" i="101"/>
  <c r="E69" i="101"/>
  <c r="E70" i="101"/>
  <c r="E71" i="101"/>
  <c r="E72" i="101"/>
  <c r="G72" i="101" s="1"/>
  <c r="J72" i="101" s="1"/>
  <c r="E73" i="101"/>
  <c r="E74" i="101"/>
  <c r="E75" i="101"/>
  <c r="E76" i="101"/>
  <c r="E77" i="101"/>
  <c r="E78" i="101"/>
  <c r="E79" i="101"/>
  <c r="E80" i="101"/>
  <c r="G80" i="101" s="1"/>
  <c r="J80" i="101" s="1"/>
  <c r="E81" i="101"/>
  <c r="E82" i="101"/>
  <c r="E83" i="101"/>
  <c r="E84" i="101"/>
  <c r="E85" i="101"/>
  <c r="E86" i="101"/>
  <c r="E87" i="101"/>
  <c r="E88" i="101"/>
  <c r="G88" i="101" s="1"/>
  <c r="J88" i="101" s="1"/>
  <c r="E89" i="101"/>
  <c r="E90" i="101"/>
  <c r="E91" i="101"/>
  <c r="E92" i="101"/>
  <c r="E93" i="101"/>
  <c r="E94" i="101"/>
  <c r="E95" i="101"/>
  <c r="E96" i="101"/>
  <c r="G96" i="101" s="1"/>
  <c r="J96" i="101" s="1"/>
  <c r="E97" i="101"/>
  <c r="E98" i="101"/>
  <c r="E99" i="101"/>
  <c r="E100" i="101"/>
  <c r="E101" i="101"/>
  <c r="E102" i="101"/>
  <c r="E103" i="101"/>
  <c r="E104" i="101"/>
  <c r="G104" i="101" s="1"/>
  <c r="J104" i="101" s="1"/>
  <c r="E105" i="101"/>
  <c r="E106" i="101"/>
  <c r="E107" i="101"/>
  <c r="E108" i="101"/>
  <c r="E109" i="101"/>
  <c r="E110" i="101"/>
  <c r="E111" i="101"/>
  <c r="E112" i="101"/>
  <c r="G112" i="101" s="1"/>
  <c r="J112" i="101" s="1"/>
  <c r="E113" i="101"/>
  <c r="E114" i="101"/>
  <c r="E115" i="101"/>
  <c r="E116" i="101"/>
  <c r="E117" i="101"/>
  <c r="E118" i="101"/>
  <c r="E119" i="101"/>
  <c r="E120" i="101"/>
  <c r="G120" i="101" s="1"/>
  <c r="J120" i="101" s="1"/>
  <c r="E121" i="101"/>
  <c r="E122" i="101"/>
  <c r="E123" i="101"/>
  <c r="E124" i="101"/>
  <c r="E125" i="101"/>
  <c r="E126" i="101"/>
  <c r="E127" i="101"/>
  <c r="E128" i="101"/>
  <c r="G128" i="101" s="1"/>
  <c r="J128" i="101" s="1"/>
  <c r="E129" i="101"/>
  <c r="E130" i="101"/>
  <c r="E131" i="101"/>
  <c r="E132" i="101"/>
  <c r="E133" i="101"/>
  <c r="E134" i="101"/>
  <c r="E135" i="101"/>
  <c r="E136" i="101"/>
  <c r="G136" i="101" s="1"/>
  <c r="J136" i="101" s="1"/>
  <c r="E137" i="101"/>
  <c r="E138" i="101"/>
  <c r="E139" i="101"/>
  <c r="E140" i="101"/>
  <c r="E141" i="101"/>
  <c r="E142" i="101"/>
  <c r="E143" i="101"/>
  <c r="E144" i="101"/>
  <c r="G144" i="101" s="1"/>
  <c r="J144" i="101" s="1"/>
  <c r="E145" i="101"/>
  <c r="E146" i="101"/>
  <c r="E147" i="101"/>
  <c r="E148" i="101"/>
  <c r="E149" i="101"/>
  <c r="E150" i="101"/>
  <c r="E151" i="101"/>
  <c r="E152" i="101"/>
  <c r="G152" i="101" s="1"/>
  <c r="J152" i="101" s="1"/>
  <c r="E153" i="101"/>
  <c r="E154" i="101"/>
  <c r="E155" i="101"/>
  <c r="E156" i="101"/>
  <c r="E157" i="101"/>
  <c r="E158" i="101"/>
  <c r="E159" i="101"/>
  <c r="E160" i="101"/>
  <c r="G160" i="101" s="1"/>
  <c r="J160" i="101" s="1"/>
  <c r="E161" i="101"/>
  <c r="E162" i="101"/>
  <c r="E163" i="101"/>
  <c r="E164" i="101"/>
  <c r="E165" i="101"/>
  <c r="E166" i="101"/>
  <c r="E167" i="101"/>
  <c r="E168" i="101"/>
  <c r="G168" i="101" s="1"/>
  <c r="J168" i="101" s="1"/>
  <c r="E169" i="101"/>
  <c r="E170" i="101"/>
  <c r="E171" i="101"/>
  <c r="E172" i="101"/>
  <c r="E173" i="101"/>
  <c r="E174" i="101"/>
  <c r="E175" i="101"/>
  <c r="E176" i="101"/>
  <c r="G176" i="101" s="1"/>
  <c r="J176" i="101" s="1"/>
  <c r="E177" i="101"/>
  <c r="E178" i="101"/>
  <c r="E179" i="101"/>
  <c r="E180" i="101"/>
  <c r="E181" i="101"/>
  <c r="E182" i="101"/>
  <c r="E183" i="101"/>
  <c r="E184" i="101"/>
  <c r="G184" i="101" s="1"/>
  <c r="J184" i="101" s="1"/>
  <c r="E185" i="101"/>
  <c r="E186" i="101"/>
  <c r="E187" i="101"/>
  <c r="E188" i="101"/>
  <c r="E189" i="101"/>
  <c r="E190" i="101"/>
  <c r="E191" i="101"/>
  <c r="E192" i="101"/>
  <c r="G192" i="101" s="1"/>
  <c r="J192" i="101" s="1"/>
  <c r="E193" i="101"/>
  <c r="E194" i="101"/>
  <c r="E195" i="101"/>
  <c r="E196" i="101"/>
  <c r="E197" i="101"/>
  <c r="E198" i="101"/>
  <c r="E199" i="101"/>
  <c r="E200" i="101"/>
  <c r="G200" i="101" s="1"/>
  <c r="J200" i="101" s="1"/>
  <c r="E201" i="101"/>
  <c r="E202" i="101"/>
  <c r="E203" i="101"/>
  <c r="E204" i="101"/>
  <c r="E205" i="101"/>
  <c r="E206" i="101"/>
  <c r="E207" i="101"/>
  <c r="E208" i="101"/>
  <c r="G208" i="101" s="1"/>
  <c r="J208" i="101" s="1"/>
  <c r="E209" i="101"/>
  <c r="E210" i="101"/>
  <c r="E211" i="101"/>
  <c r="E212" i="101"/>
  <c r="E213" i="101"/>
  <c r="E214" i="101"/>
  <c r="E215" i="101"/>
  <c r="E216" i="101"/>
  <c r="E6" i="101"/>
  <c r="E7" i="101"/>
  <c r="E8" i="101"/>
  <c r="E9" i="101"/>
  <c r="E10" i="101"/>
  <c r="E11" i="101"/>
  <c r="E12" i="101"/>
  <c r="E13" i="101"/>
  <c r="G13" i="101" s="1"/>
  <c r="J13" i="101" s="1"/>
  <c r="E14" i="101"/>
  <c r="E15" i="101"/>
  <c r="E16" i="101"/>
  <c r="E5" i="101"/>
  <c r="P127" i="109"/>
  <c r="P139" i="109"/>
  <c r="M23" i="109"/>
  <c r="P23" i="109" s="1"/>
  <c r="M24" i="109"/>
  <c r="P24" i="109" s="1"/>
  <c r="M25" i="109"/>
  <c r="P25" i="109" s="1"/>
  <c r="M26" i="109"/>
  <c r="P26" i="109" s="1"/>
  <c r="M27" i="109"/>
  <c r="P27" i="109" s="1"/>
  <c r="M28" i="109"/>
  <c r="P28" i="109" s="1"/>
  <c r="M29" i="109"/>
  <c r="P29" i="109" s="1"/>
  <c r="M30" i="109"/>
  <c r="P30" i="109" s="1"/>
  <c r="M31" i="109"/>
  <c r="P31" i="109" s="1"/>
  <c r="M32" i="109"/>
  <c r="P32" i="109" s="1"/>
  <c r="M33" i="109"/>
  <c r="P33" i="109" s="1"/>
  <c r="M34" i="109"/>
  <c r="P34" i="109" s="1"/>
  <c r="M35" i="109"/>
  <c r="P35" i="109" s="1"/>
  <c r="M36" i="109"/>
  <c r="P36" i="109" s="1"/>
  <c r="M37" i="109"/>
  <c r="P37" i="109" s="1"/>
  <c r="M38" i="109"/>
  <c r="P38" i="109" s="1"/>
  <c r="M39" i="109"/>
  <c r="P39" i="109" s="1"/>
  <c r="M40" i="109"/>
  <c r="P40" i="109" s="1"/>
  <c r="M41" i="109"/>
  <c r="P41" i="109" s="1"/>
  <c r="M42" i="109"/>
  <c r="P42" i="109" s="1"/>
  <c r="M43" i="109"/>
  <c r="P43" i="109" s="1"/>
  <c r="M44" i="109"/>
  <c r="P44" i="109" s="1"/>
  <c r="M45" i="109"/>
  <c r="P45" i="109" s="1"/>
  <c r="M46" i="109"/>
  <c r="P46" i="109" s="1"/>
  <c r="M47" i="109"/>
  <c r="P47" i="109" s="1"/>
  <c r="M48" i="109"/>
  <c r="P48" i="109" s="1"/>
  <c r="M49" i="109"/>
  <c r="P49" i="109" s="1"/>
  <c r="M50" i="109"/>
  <c r="P50" i="109" s="1"/>
  <c r="M51" i="109"/>
  <c r="P51" i="109" s="1"/>
  <c r="M52" i="109"/>
  <c r="P52" i="109" s="1"/>
  <c r="M53" i="109"/>
  <c r="P53" i="109" s="1"/>
  <c r="M54" i="109"/>
  <c r="P54" i="109" s="1"/>
  <c r="M55" i="109"/>
  <c r="P55" i="109" s="1"/>
  <c r="M56" i="109"/>
  <c r="P56" i="109" s="1"/>
  <c r="M57" i="109"/>
  <c r="P57" i="109" s="1"/>
  <c r="M58" i="109"/>
  <c r="P58" i="109" s="1"/>
  <c r="M59" i="109"/>
  <c r="P59" i="109" s="1"/>
  <c r="M60" i="109"/>
  <c r="P60" i="109" s="1"/>
  <c r="M61" i="109"/>
  <c r="P61" i="109" s="1"/>
  <c r="M62" i="109"/>
  <c r="P62" i="109" s="1"/>
  <c r="M63" i="109"/>
  <c r="P63" i="109" s="1"/>
  <c r="M64" i="109"/>
  <c r="P64" i="109" s="1"/>
  <c r="M65" i="109"/>
  <c r="P65" i="109" s="1"/>
  <c r="M66" i="109"/>
  <c r="P66" i="109" s="1"/>
  <c r="M67" i="109"/>
  <c r="P67" i="109" s="1"/>
  <c r="M68" i="109"/>
  <c r="P68" i="109" s="1"/>
  <c r="M69" i="109"/>
  <c r="P69" i="109" s="1"/>
  <c r="M70" i="109"/>
  <c r="P70" i="109" s="1"/>
  <c r="M71" i="109"/>
  <c r="P71" i="109" s="1"/>
  <c r="M72" i="109"/>
  <c r="P72" i="109" s="1"/>
  <c r="M73" i="109"/>
  <c r="P73" i="109" s="1"/>
  <c r="M74" i="109"/>
  <c r="P74" i="109" s="1"/>
  <c r="M75" i="109"/>
  <c r="P75" i="109" s="1"/>
  <c r="M76" i="109"/>
  <c r="P76" i="109" s="1"/>
  <c r="M77" i="109"/>
  <c r="P77" i="109" s="1"/>
  <c r="M78" i="109"/>
  <c r="P78" i="109" s="1"/>
  <c r="M79" i="109"/>
  <c r="P79" i="109" s="1"/>
  <c r="M80" i="109"/>
  <c r="P80" i="109" s="1"/>
  <c r="M81" i="109"/>
  <c r="P81" i="109" s="1"/>
  <c r="M82" i="109"/>
  <c r="P82" i="109" s="1"/>
  <c r="M83" i="109"/>
  <c r="P83" i="109" s="1"/>
  <c r="M84" i="109"/>
  <c r="P84" i="109" s="1"/>
  <c r="M85" i="109"/>
  <c r="P85" i="109" s="1"/>
  <c r="M86" i="109"/>
  <c r="P86" i="109" s="1"/>
  <c r="M87" i="109"/>
  <c r="P87" i="109" s="1"/>
  <c r="M88" i="109"/>
  <c r="P88" i="109" s="1"/>
  <c r="M89" i="109"/>
  <c r="P89" i="109" s="1"/>
  <c r="M90" i="109"/>
  <c r="P90" i="109" s="1"/>
  <c r="M91" i="109"/>
  <c r="P91" i="109" s="1"/>
  <c r="M92" i="109"/>
  <c r="P92" i="109" s="1"/>
  <c r="M93" i="109"/>
  <c r="P93" i="109" s="1"/>
  <c r="M94" i="109"/>
  <c r="P94" i="109" s="1"/>
  <c r="M95" i="109"/>
  <c r="P95" i="109" s="1"/>
  <c r="M96" i="109"/>
  <c r="P96" i="109" s="1"/>
  <c r="M97" i="109"/>
  <c r="P97" i="109" s="1"/>
  <c r="M98" i="109"/>
  <c r="P98" i="109" s="1"/>
  <c r="M99" i="109"/>
  <c r="P99" i="109" s="1"/>
  <c r="M100" i="109"/>
  <c r="P100" i="109" s="1"/>
  <c r="M101" i="109"/>
  <c r="P101" i="109" s="1"/>
  <c r="M102" i="109"/>
  <c r="P102" i="109" s="1"/>
  <c r="M103" i="109"/>
  <c r="P103" i="109" s="1"/>
  <c r="M104" i="109"/>
  <c r="P104" i="109" s="1"/>
  <c r="M105" i="109"/>
  <c r="P105" i="109" s="1"/>
  <c r="M106" i="109"/>
  <c r="P106" i="109" s="1"/>
  <c r="M107" i="109"/>
  <c r="P107" i="109" s="1"/>
  <c r="M108" i="109"/>
  <c r="P108" i="109" s="1"/>
  <c r="M109" i="109"/>
  <c r="P109" i="109" s="1"/>
  <c r="M110" i="109"/>
  <c r="P110" i="109" s="1"/>
  <c r="M111" i="109"/>
  <c r="P111" i="109" s="1"/>
  <c r="M112" i="109"/>
  <c r="P112" i="109" s="1"/>
  <c r="M113" i="109"/>
  <c r="P113" i="109" s="1"/>
  <c r="M114" i="109"/>
  <c r="P114" i="109" s="1"/>
  <c r="M115" i="109"/>
  <c r="P115" i="109" s="1"/>
  <c r="M116" i="109"/>
  <c r="P116" i="109" s="1"/>
  <c r="M117" i="109"/>
  <c r="P117" i="109" s="1"/>
  <c r="M118" i="109"/>
  <c r="P118" i="109" s="1"/>
  <c r="M119" i="109"/>
  <c r="P119" i="109" s="1"/>
  <c r="M120" i="109"/>
  <c r="P120" i="109" s="1"/>
  <c r="M121" i="109"/>
  <c r="P121" i="109" s="1"/>
  <c r="M122" i="109"/>
  <c r="P122" i="109" s="1"/>
  <c r="M123" i="109"/>
  <c r="P123" i="109" s="1"/>
  <c r="M124" i="109"/>
  <c r="P124" i="109" s="1"/>
  <c r="M125" i="109"/>
  <c r="P125" i="109" s="1"/>
  <c r="M126" i="109"/>
  <c r="P126" i="109" s="1"/>
  <c r="M127" i="109"/>
  <c r="M128" i="109"/>
  <c r="P128" i="109" s="1"/>
  <c r="M129" i="109"/>
  <c r="P129" i="109" s="1"/>
  <c r="M130" i="109"/>
  <c r="P130" i="109" s="1"/>
  <c r="M131" i="109"/>
  <c r="P131" i="109" s="1"/>
  <c r="M132" i="109"/>
  <c r="P132" i="109" s="1"/>
  <c r="M133" i="109"/>
  <c r="P133" i="109" s="1"/>
  <c r="M134" i="109"/>
  <c r="P134" i="109" s="1"/>
  <c r="M135" i="109"/>
  <c r="P135" i="109" s="1"/>
  <c r="M136" i="109"/>
  <c r="P136" i="109" s="1"/>
  <c r="M137" i="109"/>
  <c r="P137" i="109" s="1"/>
  <c r="M138" i="109"/>
  <c r="P138" i="109" s="1"/>
  <c r="M139" i="109"/>
  <c r="M140" i="109"/>
  <c r="P140" i="109" s="1"/>
  <c r="M141" i="109"/>
  <c r="P141" i="109" s="1"/>
  <c r="M142" i="109"/>
  <c r="P142" i="109" s="1"/>
  <c r="M143" i="109"/>
  <c r="P143" i="109" s="1"/>
  <c r="M144" i="109"/>
  <c r="P144" i="109" s="1"/>
  <c r="M145" i="109"/>
  <c r="P145" i="109" s="1"/>
  <c r="M146" i="109"/>
  <c r="P146" i="109" s="1"/>
  <c r="M147" i="109"/>
  <c r="P147" i="109" s="1"/>
  <c r="M148" i="109"/>
  <c r="P148" i="109" s="1"/>
  <c r="M149" i="109"/>
  <c r="P149" i="109" s="1"/>
  <c r="M150" i="109"/>
  <c r="P150" i="109" s="1"/>
  <c r="M151" i="109"/>
  <c r="P151" i="109" s="1"/>
  <c r="M152" i="109"/>
  <c r="P152" i="109" s="1"/>
  <c r="M153" i="109"/>
  <c r="P153" i="109" s="1"/>
  <c r="M154" i="109"/>
  <c r="P154" i="109" s="1"/>
  <c r="M155" i="109"/>
  <c r="P155" i="109" s="1"/>
  <c r="M156" i="109"/>
  <c r="P156" i="109" s="1"/>
  <c r="M157" i="109"/>
  <c r="P157" i="109" s="1"/>
  <c r="M158" i="109"/>
  <c r="P158" i="109" s="1"/>
  <c r="M159" i="109"/>
  <c r="P159" i="109" s="1"/>
  <c r="M160" i="109"/>
  <c r="P160" i="109" s="1"/>
  <c r="M161" i="109"/>
  <c r="P161" i="109" s="1"/>
  <c r="M162" i="109"/>
  <c r="P162" i="109" s="1"/>
  <c r="M163" i="109"/>
  <c r="P163" i="109" s="1"/>
  <c r="M164" i="109"/>
  <c r="P164" i="109" s="1"/>
  <c r="M165" i="109"/>
  <c r="P165" i="109" s="1"/>
  <c r="M166" i="109"/>
  <c r="P166" i="109" s="1"/>
  <c r="M167" i="109"/>
  <c r="P167" i="109" s="1"/>
  <c r="M168" i="109"/>
  <c r="P168" i="109" s="1"/>
  <c r="M169" i="109"/>
  <c r="P169" i="109" s="1"/>
  <c r="M170" i="109"/>
  <c r="P170" i="109" s="1"/>
  <c r="M171" i="109"/>
  <c r="P171" i="109" s="1"/>
  <c r="M172" i="109"/>
  <c r="P172" i="109" s="1"/>
  <c r="M173" i="109"/>
  <c r="P173" i="109" s="1"/>
  <c r="M174" i="109"/>
  <c r="P174" i="109" s="1"/>
  <c r="M175" i="109"/>
  <c r="P175" i="109" s="1"/>
  <c r="M176" i="109"/>
  <c r="P176" i="109" s="1"/>
  <c r="M177" i="109"/>
  <c r="P177" i="109" s="1"/>
  <c r="M178" i="109"/>
  <c r="P178" i="109" s="1"/>
  <c r="M179" i="109"/>
  <c r="P179" i="109" s="1"/>
  <c r="M180" i="109"/>
  <c r="P180" i="109" s="1"/>
  <c r="M181" i="109"/>
  <c r="P181" i="109" s="1"/>
  <c r="M182" i="109"/>
  <c r="P182" i="109" s="1"/>
  <c r="M183" i="109"/>
  <c r="P183" i="109" s="1"/>
  <c r="M184" i="109"/>
  <c r="P184" i="109" s="1"/>
  <c r="M185" i="109"/>
  <c r="P185" i="109" s="1"/>
  <c r="M186" i="109"/>
  <c r="P186" i="109" s="1"/>
  <c r="M187" i="109"/>
  <c r="P187" i="109" s="1"/>
  <c r="M188" i="109"/>
  <c r="P188" i="109" s="1"/>
  <c r="M189" i="109"/>
  <c r="P189" i="109" s="1"/>
  <c r="M190" i="109"/>
  <c r="P190" i="109" s="1"/>
  <c r="M191" i="109"/>
  <c r="P191" i="109" s="1"/>
  <c r="M192" i="109"/>
  <c r="P192" i="109" s="1"/>
  <c r="M193" i="109"/>
  <c r="P193" i="109" s="1"/>
  <c r="M194" i="109"/>
  <c r="P194" i="109" s="1"/>
  <c r="M195" i="109"/>
  <c r="P195" i="109" s="1"/>
  <c r="M196" i="109"/>
  <c r="P196" i="109" s="1"/>
  <c r="M197" i="109"/>
  <c r="P197" i="109" s="1"/>
  <c r="M198" i="109"/>
  <c r="P198" i="109" s="1"/>
  <c r="M199" i="109"/>
  <c r="P199" i="109" s="1"/>
  <c r="M200" i="109"/>
  <c r="P200" i="109" s="1"/>
  <c r="M201" i="109"/>
  <c r="P201" i="109" s="1"/>
  <c r="M202" i="109"/>
  <c r="P202" i="109" s="1"/>
  <c r="M203" i="109"/>
  <c r="P203" i="109" s="1"/>
  <c r="M204" i="109"/>
  <c r="P204" i="109" s="1"/>
  <c r="M205" i="109"/>
  <c r="P205" i="109" s="1"/>
  <c r="M206" i="109"/>
  <c r="P206" i="109" s="1"/>
  <c r="M207" i="109"/>
  <c r="P207" i="109" s="1"/>
  <c r="M208" i="109"/>
  <c r="P208" i="109" s="1"/>
  <c r="M209" i="109"/>
  <c r="P209" i="109" s="1"/>
  <c r="M210" i="109"/>
  <c r="P210" i="109" s="1"/>
  <c r="M211" i="109"/>
  <c r="P211" i="109" s="1"/>
  <c r="M212" i="109"/>
  <c r="P212" i="109" s="1"/>
  <c r="M213" i="109"/>
  <c r="P213" i="109" s="1"/>
  <c r="M214" i="109"/>
  <c r="P214" i="109" s="1"/>
  <c r="M215" i="109"/>
  <c r="P215" i="109" s="1"/>
  <c r="M216" i="109"/>
  <c r="P216" i="109" s="1"/>
  <c r="M6" i="109"/>
  <c r="P6" i="109" s="1"/>
  <c r="M7" i="109"/>
  <c r="P7" i="109" s="1"/>
  <c r="M8" i="109"/>
  <c r="P8" i="109" s="1"/>
  <c r="M9" i="109"/>
  <c r="P9" i="109" s="1"/>
  <c r="M10" i="109"/>
  <c r="P10" i="109" s="1"/>
  <c r="M11" i="109"/>
  <c r="P11" i="109" s="1"/>
  <c r="M12" i="109"/>
  <c r="P12" i="109" s="1"/>
  <c r="M13" i="109"/>
  <c r="P13" i="109" s="1"/>
  <c r="M14" i="109"/>
  <c r="P14" i="109" s="1"/>
  <c r="M15" i="109"/>
  <c r="P15" i="109" s="1"/>
  <c r="M16" i="109"/>
  <c r="P16" i="109" s="1"/>
  <c r="M17" i="109"/>
  <c r="P17" i="109" s="1"/>
  <c r="M18" i="109"/>
  <c r="P18" i="109" s="1"/>
  <c r="M19" i="109"/>
  <c r="P19" i="109" s="1"/>
  <c r="M20" i="109"/>
  <c r="P20" i="109" s="1"/>
  <c r="M21" i="109"/>
  <c r="P21" i="109" s="1"/>
  <c r="M22" i="109"/>
  <c r="P22" i="109" s="1"/>
  <c r="G22" i="109"/>
  <c r="J22" i="109" s="1"/>
  <c r="G23" i="109"/>
  <c r="J23" i="109" s="1"/>
  <c r="G24" i="109"/>
  <c r="J24" i="109" s="1"/>
  <c r="G25" i="109"/>
  <c r="J25" i="109" s="1"/>
  <c r="G26" i="109"/>
  <c r="J26" i="109" s="1"/>
  <c r="G27" i="109"/>
  <c r="J27" i="109" s="1"/>
  <c r="G28" i="109"/>
  <c r="J28" i="109" s="1"/>
  <c r="G29" i="109"/>
  <c r="J29" i="109" s="1"/>
  <c r="G30" i="109"/>
  <c r="J30" i="109" s="1"/>
  <c r="G31" i="109"/>
  <c r="J31" i="109" s="1"/>
  <c r="G32" i="109"/>
  <c r="J32" i="109" s="1"/>
  <c r="G33" i="109"/>
  <c r="J33" i="109" s="1"/>
  <c r="G34" i="109"/>
  <c r="J34" i="109" s="1"/>
  <c r="G35" i="109"/>
  <c r="J35" i="109" s="1"/>
  <c r="G36" i="109"/>
  <c r="J36" i="109" s="1"/>
  <c r="G37" i="109"/>
  <c r="J37" i="109" s="1"/>
  <c r="G38" i="109"/>
  <c r="J38" i="109" s="1"/>
  <c r="G39" i="109"/>
  <c r="J39" i="109" s="1"/>
  <c r="G40" i="109"/>
  <c r="J40" i="109" s="1"/>
  <c r="G41" i="109"/>
  <c r="J41" i="109" s="1"/>
  <c r="G42" i="109"/>
  <c r="J42" i="109" s="1"/>
  <c r="G43" i="109"/>
  <c r="J43" i="109" s="1"/>
  <c r="G44" i="109"/>
  <c r="J44" i="109" s="1"/>
  <c r="G45" i="109"/>
  <c r="J45" i="109" s="1"/>
  <c r="G46" i="109"/>
  <c r="J46" i="109" s="1"/>
  <c r="G47" i="109"/>
  <c r="J47" i="109" s="1"/>
  <c r="G48" i="109"/>
  <c r="J48" i="109" s="1"/>
  <c r="G49" i="109"/>
  <c r="J49" i="109" s="1"/>
  <c r="G50" i="109"/>
  <c r="J50" i="109" s="1"/>
  <c r="G51" i="109"/>
  <c r="J51" i="109" s="1"/>
  <c r="G52" i="109"/>
  <c r="J52" i="109" s="1"/>
  <c r="G53" i="109"/>
  <c r="J53" i="109" s="1"/>
  <c r="G54" i="109"/>
  <c r="J54" i="109" s="1"/>
  <c r="G55" i="109"/>
  <c r="J55" i="109" s="1"/>
  <c r="G56" i="109"/>
  <c r="J56" i="109" s="1"/>
  <c r="G57" i="109"/>
  <c r="J57" i="109" s="1"/>
  <c r="G58" i="109"/>
  <c r="J58" i="109" s="1"/>
  <c r="G59" i="109"/>
  <c r="J59" i="109" s="1"/>
  <c r="G60" i="109"/>
  <c r="J60" i="109" s="1"/>
  <c r="G61" i="109"/>
  <c r="J61" i="109" s="1"/>
  <c r="G62" i="109"/>
  <c r="J62" i="109" s="1"/>
  <c r="G63" i="109"/>
  <c r="J63" i="109" s="1"/>
  <c r="G64" i="109"/>
  <c r="J64" i="109" s="1"/>
  <c r="G65" i="109"/>
  <c r="J65" i="109" s="1"/>
  <c r="G66" i="109"/>
  <c r="J66" i="109" s="1"/>
  <c r="G67" i="109"/>
  <c r="J67" i="109" s="1"/>
  <c r="G68" i="109"/>
  <c r="J68" i="109" s="1"/>
  <c r="G69" i="109"/>
  <c r="J69" i="109" s="1"/>
  <c r="G70" i="109"/>
  <c r="J70" i="109" s="1"/>
  <c r="G71" i="109"/>
  <c r="J71" i="109" s="1"/>
  <c r="G72" i="109"/>
  <c r="J72" i="109" s="1"/>
  <c r="G73" i="109"/>
  <c r="J73" i="109" s="1"/>
  <c r="G74" i="109"/>
  <c r="J74" i="109" s="1"/>
  <c r="G75" i="109"/>
  <c r="J75" i="109" s="1"/>
  <c r="G76" i="109"/>
  <c r="J76" i="109" s="1"/>
  <c r="G77" i="109"/>
  <c r="J77" i="109" s="1"/>
  <c r="G78" i="109"/>
  <c r="J78" i="109" s="1"/>
  <c r="G79" i="109"/>
  <c r="J79" i="109" s="1"/>
  <c r="G80" i="109"/>
  <c r="J80" i="109" s="1"/>
  <c r="G81" i="109"/>
  <c r="J81" i="109" s="1"/>
  <c r="G82" i="109"/>
  <c r="J82" i="109" s="1"/>
  <c r="G83" i="109"/>
  <c r="J83" i="109" s="1"/>
  <c r="G84" i="109"/>
  <c r="J84" i="109" s="1"/>
  <c r="G85" i="109"/>
  <c r="J85" i="109" s="1"/>
  <c r="G86" i="109"/>
  <c r="J86" i="109" s="1"/>
  <c r="G87" i="109"/>
  <c r="J87" i="109" s="1"/>
  <c r="G88" i="109"/>
  <c r="J88" i="109" s="1"/>
  <c r="G89" i="109"/>
  <c r="J89" i="109" s="1"/>
  <c r="G90" i="109"/>
  <c r="J90" i="109" s="1"/>
  <c r="G91" i="109"/>
  <c r="J91" i="109" s="1"/>
  <c r="G92" i="109"/>
  <c r="J92" i="109" s="1"/>
  <c r="G93" i="109"/>
  <c r="J93" i="109" s="1"/>
  <c r="G94" i="109"/>
  <c r="J94" i="109" s="1"/>
  <c r="G95" i="109"/>
  <c r="J95" i="109" s="1"/>
  <c r="G96" i="109"/>
  <c r="J96" i="109" s="1"/>
  <c r="G97" i="109"/>
  <c r="J97" i="109" s="1"/>
  <c r="G98" i="109"/>
  <c r="J98" i="109" s="1"/>
  <c r="G99" i="109"/>
  <c r="J99" i="109" s="1"/>
  <c r="G100" i="109"/>
  <c r="J100" i="109" s="1"/>
  <c r="G101" i="109"/>
  <c r="J101" i="109" s="1"/>
  <c r="G102" i="109"/>
  <c r="J102" i="109" s="1"/>
  <c r="G103" i="109"/>
  <c r="J103" i="109" s="1"/>
  <c r="G104" i="109"/>
  <c r="J104" i="109" s="1"/>
  <c r="G105" i="109"/>
  <c r="J105" i="109" s="1"/>
  <c r="G106" i="109"/>
  <c r="J106" i="109" s="1"/>
  <c r="G107" i="109"/>
  <c r="J107" i="109" s="1"/>
  <c r="G108" i="109"/>
  <c r="J108" i="109" s="1"/>
  <c r="G109" i="109"/>
  <c r="J109" i="109" s="1"/>
  <c r="G110" i="109"/>
  <c r="J110" i="109" s="1"/>
  <c r="G111" i="109"/>
  <c r="J111" i="109" s="1"/>
  <c r="G112" i="109"/>
  <c r="J112" i="109" s="1"/>
  <c r="G113" i="109"/>
  <c r="J113" i="109" s="1"/>
  <c r="G114" i="109"/>
  <c r="J114" i="109" s="1"/>
  <c r="G115" i="109"/>
  <c r="J115" i="109" s="1"/>
  <c r="G116" i="109"/>
  <c r="J116" i="109" s="1"/>
  <c r="G117" i="109"/>
  <c r="J117" i="109" s="1"/>
  <c r="G118" i="109"/>
  <c r="J118" i="109" s="1"/>
  <c r="G119" i="109"/>
  <c r="J119" i="109" s="1"/>
  <c r="G120" i="109"/>
  <c r="J120" i="109" s="1"/>
  <c r="G121" i="109"/>
  <c r="J121" i="109" s="1"/>
  <c r="G122" i="109"/>
  <c r="J122" i="109" s="1"/>
  <c r="G123" i="109"/>
  <c r="J123" i="109" s="1"/>
  <c r="G124" i="109"/>
  <c r="J124" i="109" s="1"/>
  <c r="G125" i="109"/>
  <c r="J125" i="109" s="1"/>
  <c r="G126" i="109"/>
  <c r="J126" i="109" s="1"/>
  <c r="G127" i="109"/>
  <c r="J127" i="109" s="1"/>
  <c r="G128" i="109"/>
  <c r="J128" i="109" s="1"/>
  <c r="G129" i="109"/>
  <c r="J129" i="109" s="1"/>
  <c r="G130" i="109"/>
  <c r="J130" i="109" s="1"/>
  <c r="G131" i="109"/>
  <c r="J131" i="109" s="1"/>
  <c r="G132" i="109"/>
  <c r="J132" i="109" s="1"/>
  <c r="G133" i="109"/>
  <c r="J133" i="109" s="1"/>
  <c r="G134" i="109"/>
  <c r="J134" i="109" s="1"/>
  <c r="G135" i="109"/>
  <c r="J135" i="109" s="1"/>
  <c r="G136" i="109"/>
  <c r="J136" i="109" s="1"/>
  <c r="G137" i="109"/>
  <c r="J137" i="109" s="1"/>
  <c r="G138" i="109"/>
  <c r="J138" i="109" s="1"/>
  <c r="G139" i="109"/>
  <c r="J139" i="109" s="1"/>
  <c r="G140" i="109"/>
  <c r="J140" i="109" s="1"/>
  <c r="G141" i="109"/>
  <c r="J141" i="109" s="1"/>
  <c r="G142" i="109"/>
  <c r="J142" i="109" s="1"/>
  <c r="G143" i="109"/>
  <c r="J143" i="109" s="1"/>
  <c r="G144" i="109"/>
  <c r="J144" i="109" s="1"/>
  <c r="G145" i="109"/>
  <c r="J145" i="109" s="1"/>
  <c r="G146" i="109"/>
  <c r="J146" i="109" s="1"/>
  <c r="G147" i="109"/>
  <c r="J147" i="109" s="1"/>
  <c r="G148" i="109"/>
  <c r="J148" i="109" s="1"/>
  <c r="G149" i="109"/>
  <c r="J149" i="109" s="1"/>
  <c r="G150" i="109"/>
  <c r="J150" i="109" s="1"/>
  <c r="G151" i="109"/>
  <c r="J151" i="109" s="1"/>
  <c r="G152" i="109"/>
  <c r="J152" i="109" s="1"/>
  <c r="G153" i="109"/>
  <c r="J153" i="109" s="1"/>
  <c r="G154" i="109"/>
  <c r="J154" i="109" s="1"/>
  <c r="G155" i="109"/>
  <c r="J155" i="109" s="1"/>
  <c r="G156" i="109"/>
  <c r="J156" i="109" s="1"/>
  <c r="G157" i="109"/>
  <c r="J157" i="109" s="1"/>
  <c r="G158" i="109"/>
  <c r="J158" i="109" s="1"/>
  <c r="G159" i="109"/>
  <c r="J159" i="109" s="1"/>
  <c r="G160" i="109"/>
  <c r="J160" i="109" s="1"/>
  <c r="G161" i="109"/>
  <c r="J161" i="109" s="1"/>
  <c r="G162" i="109"/>
  <c r="J162" i="109" s="1"/>
  <c r="G163" i="109"/>
  <c r="J163" i="109" s="1"/>
  <c r="G164" i="109"/>
  <c r="J164" i="109" s="1"/>
  <c r="G165" i="109"/>
  <c r="J165" i="109" s="1"/>
  <c r="G166" i="109"/>
  <c r="J166" i="109" s="1"/>
  <c r="G167" i="109"/>
  <c r="J167" i="109" s="1"/>
  <c r="G168" i="109"/>
  <c r="J168" i="109" s="1"/>
  <c r="G169" i="109"/>
  <c r="J169" i="109" s="1"/>
  <c r="G170" i="109"/>
  <c r="J170" i="109" s="1"/>
  <c r="G171" i="109"/>
  <c r="J171" i="109" s="1"/>
  <c r="G172" i="109"/>
  <c r="J172" i="109" s="1"/>
  <c r="G173" i="109"/>
  <c r="J173" i="109" s="1"/>
  <c r="G174" i="109"/>
  <c r="J174" i="109" s="1"/>
  <c r="G175" i="109"/>
  <c r="J175" i="109" s="1"/>
  <c r="G176" i="109"/>
  <c r="J176" i="109" s="1"/>
  <c r="G177" i="109"/>
  <c r="J177" i="109" s="1"/>
  <c r="G178" i="109"/>
  <c r="J178" i="109" s="1"/>
  <c r="G179" i="109"/>
  <c r="J179" i="109" s="1"/>
  <c r="G180" i="109"/>
  <c r="J180" i="109" s="1"/>
  <c r="G181" i="109"/>
  <c r="J181" i="109" s="1"/>
  <c r="G182" i="109"/>
  <c r="J182" i="109" s="1"/>
  <c r="G183" i="109"/>
  <c r="J183" i="109" s="1"/>
  <c r="G184" i="109"/>
  <c r="J184" i="109" s="1"/>
  <c r="G185" i="109"/>
  <c r="J185" i="109" s="1"/>
  <c r="G186" i="109"/>
  <c r="J186" i="109" s="1"/>
  <c r="G187" i="109"/>
  <c r="J187" i="109" s="1"/>
  <c r="G188" i="109"/>
  <c r="J188" i="109" s="1"/>
  <c r="G189" i="109"/>
  <c r="J189" i="109" s="1"/>
  <c r="G190" i="109"/>
  <c r="J190" i="109" s="1"/>
  <c r="G191" i="109"/>
  <c r="J191" i="109" s="1"/>
  <c r="G192" i="109"/>
  <c r="J192" i="109" s="1"/>
  <c r="G193" i="109"/>
  <c r="J193" i="109" s="1"/>
  <c r="G194" i="109"/>
  <c r="J194" i="109" s="1"/>
  <c r="G195" i="109"/>
  <c r="J195" i="109" s="1"/>
  <c r="G196" i="109"/>
  <c r="J196" i="109" s="1"/>
  <c r="G197" i="109"/>
  <c r="J197" i="109" s="1"/>
  <c r="G198" i="109"/>
  <c r="J198" i="109" s="1"/>
  <c r="G199" i="109"/>
  <c r="J199" i="109" s="1"/>
  <c r="G200" i="109"/>
  <c r="J200" i="109" s="1"/>
  <c r="G201" i="109"/>
  <c r="J201" i="109" s="1"/>
  <c r="G202" i="109"/>
  <c r="J202" i="109" s="1"/>
  <c r="G203" i="109"/>
  <c r="J203" i="109" s="1"/>
  <c r="G204" i="109"/>
  <c r="J204" i="109" s="1"/>
  <c r="G205" i="109"/>
  <c r="J205" i="109" s="1"/>
  <c r="G206" i="109"/>
  <c r="J206" i="109" s="1"/>
  <c r="G207" i="109"/>
  <c r="J207" i="109" s="1"/>
  <c r="G208" i="109"/>
  <c r="J208" i="109" s="1"/>
  <c r="G209" i="109"/>
  <c r="J209" i="109" s="1"/>
  <c r="G210" i="109"/>
  <c r="J210" i="109" s="1"/>
  <c r="G211" i="109"/>
  <c r="J211" i="109" s="1"/>
  <c r="G212" i="109"/>
  <c r="J212" i="109" s="1"/>
  <c r="G213" i="109"/>
  <c r="J213" i="109" s="1"/>
  <c r="G214" i="109"/>
  <c r="J214" i="109" s="1"/>
  <c r="G215" i="109"/>
  <c r="J215" i="109" s="1"/>
  <c r="G6" i="109"/>
  <c r="J6" i="109" s="1"/>
  <c r="G7" i="109"/>
  <c r="J7" i="109" s="1"/>
  <c r="G8" i="109"/>
  <c r="J8" i="109" s="1"/>
  <c r="G9" i="109"/>
  <c r="J9" i="109" s="1"/>
  <c r="G10" i="109"/>
  <c r="J10" i="109" s="1"/>
  <c r="G11" i="109"/>
  <c r="J11" i="109" s="1"/>
  <c r="G12" i="109"/>
  <c r="J12" i="109" s="1"/>
  <c r="G13" i="109"/>
  <c r="J13" i="109" s="1"/>
  <c r="G14" i="109"/>
  <c r="J14" i="109" s="1"/>
  <c r="G15" i="109"/>
  <c r="J15" i="109" s="1"/>
  <c r="G16" i="109"/>
  <c r="J16" i="109" s="1"/>
  <c r="G17" i="109"/>
  <c r="J17" i="109" s="1"/>
  <c r="G18" i="109"/>
  <c r="J18" i="109" s="1"/>
  <c r="G19" i="109"/>
  <c r="J19" i="109" s="1"/>
  <c r="G20" i="109"/>
  <c r="J20" i="109" s="1"/>
  <c r="G21" i="109"/>
  <c r="J21" i="109" s="1"/>
  <c r="M5" i="109"/>
  <c r="P5" i="109" s="1"/>
  <c r="G5" i="109"/>
  <c r="J5" i="109" s="1"/>
  <c r="E19" i="109"/>
  <c r="E20" i="109"/>
  <c r="E21" i="109"/>
  <c r="E22" i="109"/>
  <c r="E23" i="109"/>
  <c r="E24" i="109"/>
  <c r="E25" i="109"/>
  <c r="E26" i="109"/>
  <c r="E27" i="109"/>
  <c r="E28" i="109"/>
  <c r="E29" i="109"/>
  <c r="E30" i="109"/>
  <c r="E31" i="109"/>
  <c r="E32" i="109"/>
  <c r="E33" i="109"/>
  <c r="E34" i="109"/>
  <c r="E35" i="109"/>
  <c r="E36" i="109"/>
  <c r="E37" i="109"/>
  <c r="E38" i="109"/>
  <c r="E39" i="109"/>
  <c r="E40" i="109"/>
  <c r="E41" i="109"/>
  <c r="E42" i="109"/>
  <c r="E43" i="109"/>
  <c r="E44" i="109"/>
  <c r="E45" i="109"/>
  <c r="E46" i="109"/>
  <c r="E47" i="109"/>
  <c r="E48" i="109"/>
  <c r="E49" i="109"/>
  <c r="E50" i="109"/>
  <c r="E51" i="109"/>
  <c r="E52" i="109"/>
  <c r="E53" i="109"/>
  <c r="E54" i="109"/>
  <c r="E55" i="109"/>
  <c r="E56" i="109"/>
  <c r="E57" i="109"/>
  <c r="E58" i="109"/>
  <c r="E59" i="109"/>
  <c r="E60" i="109"/>
  <c r="E61" i="109"/>
  <c r="E62" i="109"/>
  <c r="E63" i="109"/>
  <c r="E64" i="109"/>
  <c r="E65" i="109"/>
  <c r="E66" i="109"/>
  <c r="E67" i="109"/>
  <c r="E68" i="109"/>
  <c r="E69" i="109"/>
  <c r="E70" i="109"/>
  <c r="E71" i="109"/>
  <c r="E72" i="109"/>
  <c r="E73" i="109"/>
  <c r="E74" i="109"/>
  <c r="E75" i="109"/>
  <c r="E76" i="109"/>
  <c r="E77" i="109"/>
  <c r="E78" i="109"/>
  <c r="E79" i="109"/>
  <c r="E80" i="109"/>
  <c r="E81" i="109"/>
  <c r="E82" i="109"/>
  <c r="E83" i="109"/>
  <c r="E84" i="109"/>
  <c r="E85" i="109"/>
  <c r="E86" i="109"/>
  <c r="E87" i="109"/>
  <c r="E88" i="109"/>
  <c r="E89" i="109"/>
  <c r="E90" i="109"/>
  <c r="E91" i="109"/>
  <c r="E92" i="109"/>
  <c r="E93" i="109"/>
  <c r="E94" i="109"/>
  <c r="E95" i="109"/>
  <c r="E96" i="109"/>
  <c r="E97" i="109"/>
  <c r="E98" i="109"/>
  <c r="E99" i="109"/>
  <c r="E100" i="109"/>
  <c r="E101" i="109"/>
  <c r="E102" i="109"/>
  <c r="E103" i="109"/>
  <c r="E104" i="109"/>
  <c r="E105" i="109"/>
  <c r="E106" i="109"/>
  <c r="E107" i="109"/>
  <c r="E108" i="109"/>
  <c r="E109" i="109"/>
  <c r="E110" i="109"/>
  <c r="E111" i="109"/>
  <c r="E112" i="109"/>
  <c r="E113" i="109"/>
  <c r="E114" i="109"/>
  <c r="E115" i="109"/>
  <c r="E116" i="109"/>
  <c r="E117" i="109"/>
  <c r="E118" i="109"/>
  <c r="E119" i="109"/>
  <c r="E120" i="109"/>
  <c r="E121" i="109"/>
  <c r="E122" i="109"/>
  <c r="E123" i="109"/>
  <c r="E124" i="109"/>
  <c r="E125" i="109"/>
  <c r="E126" i="109"/>
  <c r="E127" i="109"/>
  <c r="E128" i="109"/>
  <c r="E129" i="109"/>
  <c r="E130" i="109"/>
  <c r="E131" i="109"/>
  <c r="E132" i="109"/>
  <c r="E133" i="109"/>
  <c r="E134" i="109"/>
  <c r="E135" i="109"/>
  <c r="E136" i="109"/>
  <c r="E137" i="109"/>
  <c r="E138" i="109"/>
  <c r="E139" i="109"/>
  <c r="E140" i="109"/>
  <c r="E141" i="109"/>
  <c r="E142" i="109"/>
  <c r="E143" i="109"/>
  <c r="E144" i="109"/>
  <c r="E145" i="109"/>
  <c r="E146" i="109"/>
  <c r="E147" i="109"/>
  <c r="E148" i="109"/>
  <c r="E149" i="109"/>
  <c r="E150" i="109"/>
  <c r="E151" i="109"/>
  <c r="E152" i="109"/>
  <c r="E153" i="109"/>
  <c r="E154" i="109"/>
  <c r="E155" i="109"/>
  <c r="E156" i="109"/>
  <c r="E157" i="109"/>
  <c r="E158" i="109"/>
  <c r="E159" i="109"/>
  <c r="E160" i="109"/>
  <c r="E161" i="109"/>
  <c r="E162" i="109"/>
  <c r="E163" i="109"/>
  <c r="E164" i="109"/>
  <c r="E165" i="109"/>
  <c r="E166" i="109"/>
  <c r="E167" i="109"/>
  <c r="E168" i="109"/>
  <c r="E169" i="109"/>
  <c r="E170" i="109"/>
  <c r="E171" i="109"/>
  <c r="E172" i="109"/>
  <c r="E173" i="109"/>
  <c r="E174" i="109"/>
  <c r="E175" i="109"/>
  <c r="E176" i="109"/>
  <c r="E177" i="109"/>
  <c r="E178" i="109"/>
  <c r="E179" i="109"/>
  <c r="E180" i="109"/>
  <c r="E181" i="109"/>
  <c r="E182" i="109"/>
  <c r="E183" i="109"/>
  <c r="E184" i="109"/>
  <c r="E185" i="109"/>
  <c r="E186" i="109"/>
  <c r="E187" i="109"/>
  <c r="E188" i="109"/>
  <c r="E189" i="109"/>
  <c r="E190" i="109"/>
  <c r="E191" i="109"/>
  <c r="E192" i="109"/>
  <c r="E193" i="109"/>
  <c r="E194" i="109"/>
  <c r="E195" i="109"/>
  <c r="E196" i="109"/>
  <c r="E197" i="109"/>
  <c r="E198" i="109"/>
  <c r="E199" i="109"/>
  <c r="E200" i="109"/>
  <c r="E201" i="109"/>
  <c r="E202" i="109"/>
  <c r="E203" i="109"/>
  <c r="E204" i="109"/>
  <c r="E205" i="109"/>
  <c r="E206" i="109"/>
  <c r="E207" i="109"/>
  <c r="E208" i="109"/>
  <c r="E209" i="109"/>
  <c r="E210" i="109"/>
  <c r="E211" i="109"/>
  <c r="E212" i="109"/>
  <c r="E213" i="109"/>
  <c r="E214" i="109"/>
  <c r="E215" i="109"/>
  <c r="E216" i="109"/>
  <c r="E6" i="109"/>
  <c r="E7" i="109"/>
  <c r="E8" i="109"/>
  <c r="E9" i="109"/>
  <c r="E10" i="109"/>
  <c r="E11" i="109"/>
  <c r="E12" i="109"/>
  <c r="E13" i="109"/>
  <c r="E14" i="109"/>
  <c r="E15" i="109"/>
  <c r="E16" i="109"/>
  <c r="E17" i="109"/>
  <c r="E18" i="109"/>
  <c r="E5" i="109"/>
  <c r="P121" i="99"/>
  <c r="M18" i="99"/>
  <c r="P18" i="99" s="1"/>
  <c r="M19" i="99"/>
  <c r="P19" i="99" s="1"/>
  <c r="M20" i="99"/>
  <c r="P20" i="99" s="1"/>
  <c r="M21" i="99"/>
  <c r="P21" i="99" s="1"/>
  <c r="M22" i="99"/>
  <c r="P22" i="99" s="1"/>
  <c r="M23" i="99"/>
  <c r="P23" i="99" s="1"/>
  <c r="M24" i="99"/>
  <c r="P24" i="99" s="1"/>
  <c r="M25" i="99"/>
  <c r="M26" i="99"/>
  <c r="P26" i="99" s="1"/>
  <c r="M27" i="99"/>
  <c r="P27" i="99" s="1"/>
  <c r="M28" i="99"/>
  <c r="P28" i="99" s="1"/>
  <c r="M29" i="99"/>
  <c r="P29" i="99" s="1"/>
  <c r="M30" i="99"/>
  <c r="P30" i="99" s="1"/>
  <c r="M31" i="99"/>
  <c r="P31" i="99" s="1"/>
  <c r="M32" i="99"/>
  <c r="P32" i="99" s="1"/>
  <c r="M33" i="99"/>
  <c r="M34" i="99"/>
  <c r="P34" i="99" s="1"/>
  <c r="M35" i="99"/>
  <c r="P35" i="99" s="1"/>
  <c r="M36" i="99"/>
  <c r="P36" i="99" s="1"/>
  <c r="M37" i="99"/>
  <c r="P37" i="99" s="1"/>
  <c r="M38" i="99"/>
  <c r="P38" i="99" s="1"/>
  <c r="M39" i="99"/>
  <c r="P39" i="99" s="1"/>
  <c r="M40" i="99"/>
  <c r="M41" i="99"/>
  <c r="M42" i="99"/>
  <c r="P42" i="99" s="1"/>
  <c r="M43" i="99"/>
  <c r="P43" i="99" s="1"/>
  <c r="M44" i="99"/>
  <c r="P44" i="99" s="1"/>
  <c r="M45" i="99"/>
  <c r="P45" i="99" s="1"/>
  <c r="M46" i="99"/>
  <c r="P46" i="99" s="1"/>
  <c r="M47" i="99"/>
  <c r="P47" i="99" s="1"/>
  <c r="M48" i="99"/>
  <c r="M49" i="99"/>
  <c r="M50" i="99"/>
  <c r="P50" i="99" s="1"/>
  <c r="M51" i="99"/>
  <c r="P51" i="99" s="1"/>
  <c r="M52" i="99"/>
  <c r="P52" i="99" s="1"/>
  <c r="M53" i="99"/>
  <c r="P53" i="99" s="1"/>
  <c r="M54" i="99"/>
  <c r="P54" i="99" s="1"/>
  <c r="M55" i="99"/>
  <c r="P55" i="99" s="1"/>
  <c r="M56" i="99"/>
  <c r="P56" i="99" s="1"/>
  <c r="M57" i="99"/>
  <c r="M58" i="99"/>
  <c r="P58" i="99" s="1"/>
  <c r="M59" i="99"/>
  <c r="P59" i="99" s="1"/>
  <c r="M60" i="99"/>
  <c r="P60" i="99" s="1"/>
  <c r="M61" i="99"/>
  <c r="P61" i="99" s="1"/>
  <c r="M62" i="99"/>
  <c r="P62" i="99" s="1"/>
  <c r="M63" i="99"/>
  <c r="P63" i="99" s="1"/>
  <c r="M64" i="99"/>
  <c r="M65" i="99"/>
  <c r="M66" i="99"/>
  <c r="P66" i="99" s="1"/>
  <c r="M67" i="99"/>
  <c r="P67" i="99" s="1"/>
  <c r="M68" i="99"/>
  <c r="P68" i="99" s="1"/>
  <c r="M69" i="99"/>
  <c r="P69" i="99" s="1"/>
  <c r="M70" i="99"/>
  <c r="P70" i="99" s="1"/>
  <c r="M71" i="99"/>
  <c r="P71" i="99" s="1"/>
  <c r="M72" i="99"/>
  <c r="M73" i="99"/>
  <c r="M74" i="99"/>
  <c r="P74" i="99" s="1"/>
  <c r="M75" i="99"/>
  <c r="P75" i="99" s="1"/>
  <c r="M76" i="99"/>
  <c r="P76" i="99" s="1"/>
  <c r="M77" i="99"/>
  <c r="P77" i="99" s="1"/>
  <c r="M78" i="99"/>
  <c r="P78" i="99" s="1"/>
  <c r="M79" i="99"/>
  <c r="P79" i="99" s="1"/>
  <c r="M80" i="99"/>
  <c r="M81" i="99"/>
  <c r="M82" i="99"/>
  <c r="P82" i="99" s="1"/>
  <c r="M83" i="99"/>
  <c r="P83" i="99" s="1"/>
  <c r="M84" i="99"/>
  <c r="P84" i="99" s="1"/>
  <c r="M85" i="99"/>
  <c r="P85" i="99" s="1"/>
  <c r="M86" i="99"/>
  <c r="P86" i="99" s="1"/>
  <c r="M87" i="99"/>
  <c r="P87" i="99" s="1"/>
  <c r="M88" i="99"/>
  <c r="P88" i="99" s="1"/>
  <c r="M89" i="99"/>
  <c r="M90" i="99"/>
  <c r="P90" i="99" s="1"/>
  <c r="M91" i="99"/>
  <c r="P91" i="99" s="1"/>
  <c r="M92" i="99"/>
  <c r="P92" i="99" s="1"/>
  <c r="M93" i="99"/>
  <c r="P93" i="99" s="1"/>
  <c r="M94" i="99"/>
  <c r="P94" i="99" s="1"/>
  <c r="M95" i="99"/>
  <c r="P95" i="99" s="1"/>
  <c r="M96" i="99"/>
  <c r="M97" i="99"/>
  <c r="M98" i="99"/>
  <c r="P98" i="99" s="1"/>
  <c r="M99" i="99"/>
  <c r="P99" i="99" s="1"/>
  <c r="M100" i="99"/>
  <c r="P100" i="99" s="1"/>
  <c r="M101" i="99"/>
  <c r="P101" i="99" s="1"/>
  <c r="M102" i="99"/>
  <c r="P102" i="99" s="1"/>
  <c r="M103" i="99"/>
  <c r="P103" i="99" s="1"/>
  <c r="M104" i="99"/>
  <c r="M105" i="99"/>
  <c r="M106" i="99"/>
  <c r="P106" i="99" s="1"/>
  <c r="M107" i="99"/>
  <c r="P107" i="99" s="1"/>
  <c r="M108" i="99"/>
  <c r="P108" i="99" s="1"/>
  <c r="M109" i="99"/>
  <c r="P109" i="99" s="1"/>
  <c r="M110" i="99"/>
  <c r="P110" i="99" s="1"/>
  <c r="M111" i="99"/>
  <c r="P111" i="99" s="1"/>
  <c r="M112" i="99"/>
  <c r="M113" i="99"/>
  <c r="M114" i="99"/>
  <c r="P114" i="99" s="1"/>
  <c r="M115" i="99"/>
  <c r="P115" i="99" s="1"/>
  <c r="M116" i="99"/>
  <c r="P116" i="99" s="1"/>
  <c r="M117" i="99"/>
  <c r="P117" i="99" s="1"/>
  <c r="M118" i="99"/>
  <c r="P118" i="99" s="1"/>
  <c r="M119" i="99"/>
  <c r="P119" i="99" s="1"/>
  <c r="M120" i="99"/>
  <c r="P120" i="99" s="1"/>
  <c r="M121" i="99"/>
  <c r="M122" i="99"/>
  <c r="P122" i="99" s="1"/>
  <c r="M123" i="99"/>
  <c r="P123" i="99" s="1"/>
  <c r="M124" i="99"/>
  <c r="P124" i="99" s="1"/>
  <c r="M125" i="99"/>
  <c r="P125" i="99" s="1"/>
  <c r="M126" i="99"/>
  <c r="P126" i="99" s="1"/>
  <c r="M127" i="99"/>
  <c r="P127" i="99" s="1"/>
  <c r="M128" i="99"/>
  <c r="P128" i="99" s="1"/>
  <c r="M129" i="99"/>
  <c r="M130" i="99"/>
  <c r="P130" i="99" s="1"/>
  <c r="M131" i="99"/>
  <c r="P131" i="99" s="1"/>
  <c r="M132" i="99"/>
  <c r="P132" i="99" s="1"/>
  <c r="M133" i="99"/>
  <c r="P133" i="99" s="1"/>
  <c r="M134" i="99"/>
  <c r="P134" i="99" s="1"/>
  <c r="M135" i="99"/>
  <c r="P135" i="99" s="1"/>
  <c r="M136" i="99"/>
  <c r="M137" i="99"/>
  <c r="M138" i="99"/>
  <c r="P138" i="99" s="1"/>
  <c r="M139" i="99"/>
  <c r="P139" i="99" s="1"/>
  <c r="M140" i="99"/>
  <c r="P140" i="99" s="1"/>
  <c r="M141" i="99"/>
  <c r="P141" i="99" s="1"/>
  <c r="M142" i="99"/>
  <c r="P142" i="99" s="1"/>
  <c r="M143" i="99"/>
  <c r="P143" i="99" s="1"/>
  <c r="M144" i="99"/>
  <c r="M145" i="99"/>
  <c r="M146" i="99"/>
  <c r="P146" i="99" s="1"/>
  <c r="M147" i="99"/>
  <c r="P147" i="99" s="1"/>
  <c r="M148" i="99"/>
  <c r="P148" i="99" s="1"/>
  <c r="M149" i="99"/>
  <c r="P149" i="99" s="1"/>
  <c r="M150" i="99"/>
  <c r="P150" i="99" s="1"/>
  <c r="M151" i="99"/>
  <c r="P151" i="99" s="1"/>
  <c r="M152" i="99"/>
  <c r="M153" i="99"/>
  <c r="M154" i="99"/>
  <c r="P154" i="99" s="1"/>
  <c r="M155" i="99"/>
  <c r="P155" i="99" s="1"/>
  <c r="M156" i="99"/>
  <c r="P156" i="99" s="1"/>
  <c r="M157" i="99"/>
  <c r="P157" i="99" s="1"/>
  <c r="M158" i="99"/>
  <c r="P158" i="99" s="1"/>
  <c r="M159" i="99"/>
  <c r="P159" i="99" s="1"/>
  <c r="M160" i="99"/>
  <c r="M161" i="99"/>
  <c r="M162" i="99"/>
  <c r="P162" i="99" s="1"/>
  <c r="M163" i="99"/>
  <c r="P163" i="99" s="1"/>
  <c r="M164" i="99"/>
  <c r="P164" i="99" s="1"/>
  <c r="M165" i="99"/>
  <c r="P165" i="99" s="1"/>
  <c r="M166" i="99"/>
  <c r="P166" i="99" s="1"/>
  <c r="M167" i="99"/>
  <c r="P167" i="99" s="1"/>
  <c r="M168" i="99"/>
  <c r="M169" i="99"/>
  <c r="M170" i="99"/>
  <c r="P170" i="99" s="1"/>
  <c r="M171" i="99"/>
  <c r="P171" i="99" s="1"/>
  <c r="M172" i="99"/>
  <c r="P172" i="99" s="1"/>
  <c r="M173" i="99"/>
  <c r="P173" i="99" s="1"/>
  <c r="M174" i="99"/>
  <c r="P174" i="99" s="1"/>
  <c r="M175" i="99"/>
  <c r="P175" i="99" s="1"/>
  <c r="M176" i="99"/>
  <c r="M177" i="99"/>
  <c r="M178" i="99"/>
  <c r="P178" i="99" s="1"/>
  <c r="M179" i="99"/>
  <c r="P179" i="99" s="1"/>
  <c r="M180" i="99"/>
  <c r="P180" i="99" s="1"/>
  <c r="M181" i="99"/>
  <c r="P181" i="99" s="1"/>
  <c r="M182" i="99"/>
  <c r="P182" i="99" s="1"/>
  <c r="M183" i="99"/>
  <c r="P183" i="99" s="1"/>
  <c r="M184" i="99"/>
  <c r="P184" i="99" s="1"/>
  <c r="M185" i="99"/>
  <c r="M186" i="99"/>
  <c r="P186" i="99" s="1"/>
  <c r="M187" i="99"/>
  <c r="P187" i="99" s="1"/>
  <c r="M188" i="99"/>
  <c r="P188" i="99" s="1"/>
  <c r="M189" i="99"/>
  <c r="P189" i="99" s="1"/>
  <c r="M190" i="99"/>
  <c r="P190" i="99" s="1"/>
  <c r="M191" i="99"/>
  <c r="P191" i="99" s="1"/>
  <c r="M192" i="99"/>
  <c r="P192" i="99" s="1"/>
  <c r="M193" i="99"/>
  <c r="M194" i="99"/>
  <c r="P194" i="99" s="1"/>
  <c r="M195" i="99"/>
  <c r="P195" i="99" s="1"/>
  <c r="M196" i="99"/>
  <c r="P196" i="99" s="1"/>
  <c r="M197" i="99"/>
  <c r="P197" i="99" s="1"/>
  <c r="M198" i="99"/>
  <c r="P198" i="99" s="1"/>
  <c r="M199" i="99"/>
  <c r="P199" i="99" s="1"/>
  <c r="M200" i="99"/>
  <c r="P200" i="99" s="1"/>
  <c r="M201" i="99"/>
  <c r="M202" i="99"/>
  <c r="P202" i="99" s="1"/>
  <c r="M203" i="99"/>
  <c r="P203" i="99" s="1"/>
  <c r="M204" i="99"/>
  <c r="P204" i="99" s="1"/>
  <c r="M205" i="99"/>
  <c r="P205" i="99" s="1"/>
  <c r="M206" i="99"/>
  <c r="P206" i="99" s="1"/>
  <c r="M207" i="99"/>
  <c r="P207" i="99" s="1"/>
  <c r="M208" i="99"/>
  <c r="M209" i="99"/>
  <c r="M210" i="99"/>
  <c r="P210" i="99" s="1"/>
  <c r="M211" i="99"/>
  <c r="P211" i="99" s="1"/>
  <c r="M212" i="99"/>
  <c r="P212" i="99" s="1"/>
  <c r="M213" i="99"/>
  <c r="P213" i="99" s="1"/>
  <c r="M214" i="99"/>
  <c r="P214" i="99" s="1"/>
  <c r="M215" i="99"/>
  <c r="P215" i="99" s="1"/>
  <c r="M216" i="99"/>
  <c r="M217" i="99"/>
  <c r="M6" i="99"/>
  <c r="P6" i="99" s="1"/>
  <c r="M7" i="99"/>
  <c r="P7" i="99" s="1"/>
  <c r="M8" i="99"/>
  <c r="P8" i="99" s="1"/>
  <c r="M9" i="99"/>
  <c r="P9" i="99" s="1"/>
  <c r="M10" i="99"/>
  <c r="P10" i="99" s="1"/>
  <c r="M11" i="99"/>
  <c r="P11" i="99" s="1"/>
  <c r="M12" i="99"/>
  <c r="M13" i="99"/>
  <c r="M14" i="99"/>
  <c r="P14" i="99" s="1"/>
  <c r="M15" i="99"/>
  <c r="P15" i="99" s="1"/>
  <c r="M16" i="99"/>
  <c r="P16" i="99" s="1"/>
  <c r="M17" i="99"/>
  <c r="P17" i="99" s="1"/>
  <c r="M5" i="99"/>
  <c r="P5" i="99" s="1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P68" i="8" s="1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Y17" i="8"/>
  <c r="V17" i="8"/>
  <c r="U17" i="8"/>
  <c r="T17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Y26" i="8"/>
  <c r="W26" i="8"/>
  <c r="V26" i="8"/>
  <c r="U26" i="8"/>
  <c r="T26" i="8"/>
  <c r="Y25" i="8"/>
  <c r="V25" i="8"/>
  <c r="U25" i="8"/>
  <c r="T25" i="8"/>
  <c r="V24" i="8"/>
  <c r="U24" i="8"/>
  <c r="T24" i="8"/>
  <c r="M15" i="91"/>
  <c r="T21" i="8"/>
  <c r="Y28" i="8"/>
  <c r="V28" i="8"/>
  <c r="U28" i="8"/>
  <c r="T28" i="8"/>
  <c r="K5" i="8"/>
  <c r="I5" i="8"/>
  <c r="H5" i="8"/>
  <c r="F5" i="8"/>
  <c r="N225" i="109"/>
  <c r="S28" i="8" s="1"/>
  <c r="N222" i="109"/>
  <c r="W28" i="8" s="1"/>
  <c r="M219" i="109"/>
  <c r="R217" i="109"/>
  <c r="R216" i="109"/>
  <c r="R215" i="109"/>
  <c r="R214" i="109"/>
  <c r="R213" i="109"/>
  <c r="R212" i="109"/>
  <c r="R211" i="109"/>
  <c r="R210" i="109"/>
  <c r="R209" i="109"/>
  <c r="R208" i="109"/>
  <c r="R207" i="109"/>
  <c r="R206" i="109"/>
  <c r="R205" i="109"/>
  <c r="R204" i="109"/>
  <c r="R203" i="109"/>
  <c r="R202" i="109"/>
  <c r="R201" i="109"/>
  <c r="R200" i="109"/>
  <c r="R199" i="109"/>
  <c r="R198" i="109"/>
  <c r="R197" i="109"/>
  <c r="R196" i="109"/>
  <c r="R195" i="109"/>
  <c r="R194" i="109"/>
  <c r="R193" i="109"/>
  <c r="R192" i="109"/>
  <c r="R191" i="109"/>
  <c r="R190" i="109"/>
  <c r="R189" i="109"/>
  <c r="R188" i="109"/>
  <c r="R187" i="109"/>
  <c r="R186" i="109"/>
  <c r="R185" i="109"/>
  <c r="R184" i="109"/>
  <c r="R183" i="109"/>
  <c r="R182" i="109"/>
  <c r="R181" i="109"/>
  <c r="R180" i="109"/>
  <c r="R179" i="109"/>
  <c r="R177" i="109"/>
  <c r="R176" i="109"/>
  <c r="R175" i="109"/>
  <c r="R174" i="109"/>
  <c r="R173" i="109"/>
  <c r="R172" i="109"/>
  <c r="R171" i="109"/>
  <c r="R170" i="109"/>
  <c r="R169" i="109"/>
  <c r="R168" i="109"/>
  <c r="R167" i="109"/>
  <c r="R166" i="109"/>
  <c r="R165" i="109"/>
  <c r="R164" i="109"/>
  <c r="R163" i="109"/>
  <c r="R162" i="109"/>
  <c r="R161" i="109"/>
  <c r="R160" i="109"/>
  <c r="R159" i="109"/>
  <c r="R158" i="109"/>
  <c r="R157" i="109"/>
  <c r="R156" i="109"/>
  <c r="R155" i="109"/>
  <c r="R154" i="109"/>
  <c r="R153" i="109"/>
  <c r="R152" i="109"/>
  <c r="R151" i="109"/>
  <c r="R150" i="109"/>
  <c r="R149" i="109"/>
  <c r="R148" i="109"/>
  <c r="R147" i="109"/>
  <c r="R146" i="109"/>
  <c r="R145" i="109"/>
  <c r="R144" i="109"/>
  <c r="R143" i="109"/>
  <c r="R142" i="109"/>
  <c r="R141" i="109"/>
  <c r="R140" i="109"/>
  <c r="R139" i="109"/>
  <c r="R138" i="109"/>
  <c r="R137" i="109"/>
  <c r="R136" i="109"/>
  <c r="R135" i="109"/>
  <c r="R134" i="109"/>
  <c r="R133" i="109"/>
  <c r="R132" i="109"/>
  <c r="R131" i="109"/>
  <c r="R130" i="109"/>
  <c r="R128" i="109"/>
  <c r="R127" i="109"/>
  <c r="R126" i="109"/>
  <c r="R125" i="109"/>
  <c r="R124" i="109"/>
  <c r="R123" i="109"/>
  <c r="R122" i="109"/>
  <c r="R121" i="109"/>
  <c r="R120" i="109"/>
  <c r="R119" i="109"/>
  <c r="R118" i="109"/>
  <c r="R117" i="109"/>
  <c r="R116" i="109"/>
  <c r="R115" i="109"/>
  <c r="R113" i="109"/>
  <c r="R112" i="109"/>
  <c r="R111" i="109"/>
  <c r="R110" i="109"/>
  <c r="R108" i="109"/>
  <c r="R107" i="109"/>
  <c r="R106" i="109"/>
  <c r="R105" i="109"/>
  <c r="R104" i="109"/>
  <c r="R103" i="109"/>
  <c r="R102" i="109"/>
  <c r="R101" i="109"/>
  <c r="R100" i="109"/>
  <c r="R99" i="109"/>
  <c r="R98" i="109"/>
  <c r="R97" i="109"/>
  <c r="R96" i="109"/>
  <c r="R95" i="109"/>
  <c r="R93" i="109"/>
  <c r="R92" i="109"/>
  <c r="R91" i="109"/>
  <c r="R90" i="109"/>
  <c r="R89" i="109"/>
  <c r="R88" i="109"/>
  <c r="R87" i="109"/>
  <c r="R86" i="109"/>
  <c r="R85" i="109"/>
  <c r="R84" i="109"/>
  <c r="R83" i="109"/>
  <c r="R82" i="109"/>
  <c r="R81" i="109"/>
  <c r="R80" i="109"/>
  <c r="R79" i="109"/>
  <c r="R78" i="109"/>
  <c r="R77" i="109"/>
  <c r="R76" i="109"/>
  <c r="R74" i="109"/>
  <c r="R73" i="109"/>
  <c r="R72" i="109"/>
  <c r="R71" i="109"/>
  <c r="R70" i="109"/>
  <c r="R69" i="109"/>
  <c r="R68" i="109"/>
  <c r="R67" i="109"/>
  <c r="R66" i="109"/>
  <c r="R65" i="109"/>
  <c r="R64" i="109"/>
  <c r="R63" i="109"/>
  <c r="R62" i="109"/>
  <c r="R61" i="109"/>
  <c r="R60" i="109"/>
  <c r="R59" i="109"/>
  <c r="R58" i="109"/>
  <c r="R57" i="109"/>
  <c r="R56" i="109"/>
  <c r="R55" i="109"/>
  <c r="R54" i="109"/>
  <c r="R53" i="109"/>
  <c r="R52" i="109"/>
  <c r="R51" i="109"/>
  <c r="R50" i="109"/>
  <c r="R49" i="109"/>
  <c r="R48" i="109"/>
  <c r="R47" i="109"/>
  <c r="R46" i="109"/>
  <c r="R44" i="109"/>
  <c r="R43" i="109"/>
  <c r="R42" i="109"/>
  <c r="R41" i="109"/>
  <c r="R40" i="109"/>
  <c r="R39" i="109"/>
  <c r="R38" i="109"/>
  <c r="R37" i="109"/>
  <c r="R36" i="109"/>
  <c r="R35" i="109"/>
  <c r="R34" i="109"/>
  <c r="R33" i="109"/>
  <c r="R32" i="109"/>
  <c r="R31" i="109"/>
  <c r="R30" i="109"/>
  <c r="R29" i="109"/>
  <c r="R28" i="109"/>
  <c r="R27" i="109"/>
  <c r="R26" i="109"/>
  <c r="R25" i="109"/>
  <c r="R24" i="109"/>
  <c r="R23" i="109"/>
  <c r="R22" i="109"/>
  <c r="R21" i="109"/>
  <c r="R20" i="109"/>
  <c r="R19" i="109"/>
  <c r="R18" i="109"/>
  <c r="R17" i="109"/>
  <c r="R16" i="109"/>
  <c r="R15" i="109"/>
  <c r="R14" i="109"/>
  <c r="R13" i="109"/>
  <c r="R12" i="109"/>
  <c r="R11" i="109"/>
  <c r="R10" i="109"/>
  <c r="R9" i="109"/>
  <c r="R8" i="109"/>
  <c r="R7" i="109"/>
  <c r="R6" i="109"/>
  <c r="R5" i="109"/>
  <c r="M217" i="107"/>
  <c r="P217" i="107" s="1"/>
  <c r="G217" i="107"/>
  <c r="J217" i="107" s="1"/>
  <c r="M216" i="107"/>
  <c r="P216" i="107" s="1"/>
  <c r="G216" i="107"/>
  <c r="J216" i="107" s="1"/>
  <c r="M215" i="107"/>
  <c r="P215" i="107" s="1"/>
  <c r="G215" i="107"/>
  <c r="J215" i="107" s="1"/>
  <c r="M214" i="107"/>
  <c r="P214" i="107" s="1"/>
  <c r="G214" i="107"/>
  <c r="J214" i="107" s="1"/>
  <c r="M213" i="107"/>
  <c r="P213" i="107" s="1"/>
  <c r="M212" i="107"/>
  <c r="P212" i="107" s="1"/>
  <c r="G212" i="107"/>
  <c r="J212" i="107" s="1"/>
  <c r="M211" i="107"/>
  <c r="P211" i="107" s="1"/>
  <c r="G211" i="107"/>
  <c r="J211" i="107" s="1"/>
  <c r="M210" i="107"/>
  <c r="P210" i="107" s="1"/>
  <c r="G210" i="107"/>
  <c r="J210" i="107" s="1"/>
  <c r="M209" i="107"/>
  <c r="P209" i="107" s="1"/>
  <c r="G209" i="107"/>
  <c r="J209" i="107" s="1"/>
  <c r="M208" i="107"/>
  <c r="P208" i="107" s="1"/>
  <c r="G208" i="107"/>
  <c r="J208" i="107" s="1"/>
  <c r="M207" i="107"/>
  <c r="P207" i="107" s="1"/>
  <c r="G207" i="107"/>
  <c r="J207" i="107" s="1"/>
  <c r="M206" i="107"/>
  <c r="P206" i="107" s="1"/>
  <c r="G206" i="107"/>
  <c r="J206" i="107" s="1"/>
  <c r="M205" i="107"/>
  <c r="P205" i="107" s="1"/>
  <c r="G205" i="107"/>
  <c r="J205" i="107" s="1"/>
  <c r="M204" i="107"/>
  <c r="P204" i="107" s="1"/>
  <c r="G204" i="107"/>
  <c r="J204" i="107" s="1"/>
  <c r="M203" i="107"/>
  <c r="P203" i="107" s="1"/>
  <c r="J203" i="107"/>
  <c r="G203" i="107"/>
  <c r="M202" i="107"/>
  <c r="P202" i="107" s="1"/>
  <c r="G202" i="107"/>
  <c r="J202" i="107" s="1"/>
  <c r="M201" i="107"/>
  <c r="P201" i="107" s="1"/>
  <c r="G201" i="107"/>
  <c r="J201" i="107" s="1"/>
  <c r="M200" i="107"/>
  <c r="P200" i="107" s="1"/>
  <c r="G200" i="107"/>
  <c r="J200" i="107" s="1"/>
  <c r="M199" i="107"/>
  <c r="P199" i="107" s="1"/>
  <c r="G199" i="107"/>
  <c r="J199" i="107" s="1"/>
  <c r="M198" i="107"/>
  <c r="P198" i="107" s="1"/>
  <c r="G198" i="107"/>
  <c r="J198" i="107" s="1"/>
  <c r="M197" i="107"/>
  <c r="P197" i="107" s="1"/>
  <c r="G197" i="107"/>
  <c r="J197" i="107" s="1"/>
  <c r="M196" i="107"/>
  <c r="P196" i="107" s="1"/>
  <c r="G196" i="107"/>
  <c r="J196" i="107" s="1"/>
  <c r="M195" i="107"/>
  <c r="P195" i="107" s="1"/>
  <c r="J195" i="107"/>
  <c r="G195" i="107"/>
  <c r="M194" i="107"/>
  <c r="P194" i="107" s="1"/>
  <c r="G194" i="107"/>
  <c r="J194" i="107" s="1"/>
  <c r="M193" i="107"/>
  <c r="P193" i="107" s="1"/>
  <c r="G193" i="107"/>
  <c r="J193" i="107" s="1"/>
  <c r="M192" i="107"/>
  <c r="P192" i="107" s="1"/>
  <c r="G192" i="107"/>
  <c r="J192" i="107" s="1"/>
  <c r="M191" i="107"/>
  <c r="P191" i="107" s="1"/>
  <c r="J191" i="107"/>
  <c r="G191" i="107"/>
  <c r="M190" i="107"/>
  <c r="P190" i="107" s="1"/>
  <c r="G190" i="107"/>
  <c r="J190" i="107" s="1"/>
  <c r="M189" i="107"/>
  <c r="P189" i="107" s="1"/>
  <c r="G189" i="107"/>
  <c r="J189" i="107" s="1"/>
  <c r="M188" i="107"/>
  <c r="P188" i="107" s="1"/>
  <c r="G188" i="107"/>
  <c r="J188" i="107" s="1"/>
  <c r="M187" i="107"/>
  <c r="P187" i="107" s="1"/>
  <c r="G187" i="107"/>
  <c r="J187" i="107" s="1"/>
  <c r="M186" i="107"/>
  <c r="P186" i="107" s="1"/>
  <c r="G186" i="107"/>
  <c r="J186" i="107" s="1"/>
  <c r="M185" i="107"/>
  <c r="P185" i="107" s="1"/>
  <c r="G185" i="107"/>
  <c r="J185" i="107" s="1"/>
  <c r="M184" i="107"/>
  <c r="P184" i="107" s="1"/>
  <c r="G184" i="107"/>
  <c r="J184" i="107" s="1"/>
  <c r="M183" i="107"/>
  <c r="P183" i="107" s="1"/>
  <c r="G183" i="107"/>
  <c r="J183" i="107" s="1"/>
  <c r="M182" i="107"/>
  <c r="P182" i="107" s="1"/>
  <c r="G182" i="107"/>
  <c r="J182" i="107" s="1"/>
  <c r="M181" i="107"/>
  <c r="P181" i="107" s="1"/>
  <c r="G181" i="107"/>
  <c r="J181" i="107" s="1"/>
  <c r="M180" i="107"/>
  <c r="P180" i="107" s="1"/>
  <c r="G180" i="107"/>
  <c r="J180" i="107" s="1"/>
  <c r="M179" i="107"/>
  <c r="P179" i="107" s="1"/>
  <c r="G179" i="107"/>
  <c r="J179" i="107" s="1"/>
  <c r="M178" i="107"/>
  <c r="P178" i="107" s="1"/>
  <c r="G178" i="107"/>
  <c r="J178" i="107" s="1"/>
  <c r="M177" i="107"/>
  <c r="P177" i="107" s="1"/>
  <c r="G177" i="107"/>
  <c r="J177" i="107" s="1"/>
  <c r="M176" i="107"/>
  <c r="P176" i="107" s="1"/>
  <c r="G176" i="107"/>
  <c r="J176" i="107" s="1"/>
  <c r="M175" i="107"/>
  <c r="P175" i="107" s="1"/>
  <c r="G175" i="107"/>
  <c r="J175" i="107" s="1"/>
  <c r="M174" i="107"/>
  <c r="P174" i="107" s="1"/>
  <c r="G174" i="107"/>
  <c r="J174" i="107" s="1"/>
  <c r="M173" i="107"/>
  <c r="P173" i="107" s="1"/>
  <c r="G173" i="107"/>
  <c r="J173" i="107" s="1"/>
  <c r="M172" i="107"/>
  <c r="P172" i="107" s="1"/>
  <c r="G172" i="107"/>
  <c r="J172" i="107" s="1"/>
  <c r="M171" i="107"/>
  <c r="P171" i="107" s="1"/>
  <c r="J171" i="107"/>
  <c r="G171" i="107"/>
  <c r="M170" i="107"/>
  <c r="P170" i="107" s="1"/>
  <c r="G170" i="107"/>
  <c r="J170" i="107" s="1"/>
  <c r="M169" i="107"/>
  <c r="P169" i="107" s="1"/>
  <c r="G169" i="107"/>
  <c r="J169" i="107" s="1"/>
  <c r="M168" i="107"/>
  <c r="P168" i="107" s="1"/>
  <c r="G168" i="107"/>
  <c r="J168" i="107" s="1"/>
  <c r="M167" i="107"/>
  <c r="P167" i="107" s="1"/>
  <c r="G167" i="107"/>
  <c r="J167" i="107" s="1"/>
  <c r="M166" i="107"/>
  <c r="P166" i="107" s="1"/>
  <c r="G166" i="107"/>
  <c r="J166" i="107" s="1"/>
  <c r="M165" i="107"/>
  <c r="P165" i="107" s="1"/>
  <c r="G165" i="107"/>
  <c r="J165" i="107" s="1"/>
  <c r="M164" i="107"/>
  <c r="P164" i="107" s="1"/>
  <c r="G164" i="107"/>
  <c r="J164" i="107" s="1"/>
  <c r="M163" i="107"/>
  <c r="P163" i="107" s="1"/>
  <c r="G163" i="107"/>
  <c r="J163" i="107" s="1"/>
  <c r="M162" i="107"/>
  <c r="P162" i="107" s="1"/>
  <c r="G162" i="107"/>
  <c r="J162" i="107" s="1"/>
  <c r="M161" i="107"/>
  <c r="P161" i="107" s="1"/>
  <c r="J161" i="107"/>
  <c r="G161" i="107"/>
  <c r="M160" i="107"/>
  <c r="P160" i="107" s="1"/>
  <c r="G160" i="107"/>
  <c r="J160" i="107" s="1"/>
  <c r="M159" i="107"/>
  <c r="P159" i="107" s="1"/>
  <c r="G159" i="107"/>
  <c r="J159" i="107" s="1"/>
  <c r="M158" i="107"/>
  <c r="P158" i="107" s="1"/>
  <c r="G158" i="107"/>
  <c r="J158" i="107" s="1"/>
  <c r="M157" i="107"/>
  <c r="P157" i="107" s="1"/>
  <c r="G157" i="107"/>
  <c r="J157" i="107" s="1"/>
  <c r="M156" i="107"/>
  <c r="P156" i="107" s="1"/>
  <c r="G156" i="107"/>
  <c r="J156" i="107" s="1"/>
  <c r="M155" i="107"/>
  <c r="P155" i="107" s="1"/>
  <c r="G155" i="107"/>
  <c r="J155" i="107" s="1"/>
  <c r="M154" i="107"/>
  <c r="P154" i="107" s="1"/>
  <c r="G154" i="107"/>
  <c r="J154" i="107" s="1"/>
  <c r="M153" i="107"/>
  <c r="P153" i="107" s="1"/>
  <c r="G153" i="107"/>
  <c r="J153" i="107" s="1"/>
  <c r="M152" i="107"/>
  <c r="P152" i="107" s="1"/>
  <c r="G152" i="107"/>
  <c r="J152" i="107" s="1"/>
  <c r="M151" i="107"/>
  <c r="P151" i="107" s="1"/>
  <c r="G151" i="107"/>
  <c r="J151" i="107" s="1"/>
  <c r="M150" i="107"/>
  <c r="P150" i="107" s="1"/>
  <c r="G150" i="107"/>
  <c r="J150" i="107" s="1"/>
  <c r="M149" i="107"/>
  <c r="P149" i="107" s="1"/>
  <c r="G149" i="107"/>
  <c r="J149" i="107" s="1"/>
  <c r="M148" i="107"/>
  <c r="P148" i="107" s="1"/>
  <c r="G148" i="107"/>
  <c r="J148" i="107" s="1"/>
  <c r="M147" i="107"/>
  <c r="P147" i="107" s="1"/>
  <c r="G147" i="107"/>
  <c r="J147" i="107" s="1"/>
  <c r="M146" i="107"/>
  <c r="P146" i="107" s="1"/>
  <c r="G146" i="107"/>
  <c r="J146" i="107" s="1"/>
  <c r="M145" i="107"/>
  <c r="P145" i="107" s="1"/>
  <c r="G145" i="107"/>
  <c r="J145" i="107" s="1"/>
  <c r="M144" i="107"/>
  <c r="P144" i="107" s="1"/>
  <c r="G144" i="107"/>
  <c r="J144" i="107" s="1"/>
  <c r="M143" i="107"/>
  <c r="P143" i="107" s="1"/>
  <c r="G143" i="107"/>
  <c r="J143" i="107" s="1"/>
  <c r="M142" i="107"/>
  <c r="P142" i="107" s="1"/>
  <c r="G142" i="107"/>
  <c r="J142" i="107" s="1"/>
  <c r="M141" i="107"/>
  <c r="P141" i="107" s="1"/>
  <c r="G141" i="107"/>
  <c r="J141" i="107" s="1"/>
  <c r="M140" i="107"/>
  <c r="P140" i="107" s="1"/>
  <c r="G140" i="107"/>
  <c r="J140" i="107" s="1"/>
  <c r="M139" i="107"/>
  <c r="P139" i="107" s="1"/>
  <c r="J139" i="107"/>
  <c r="G139" i="107"/>
  <c r="M138" i="107"/>
  <c r="P138" i="107" s="1"/>
  <c r="G138" i="107"/>
  <c r="J138" i="107" s="1"/>
  <c r="M137" i="107"/>
  <c r="P137" i="107" s="1"/>
  <c r="G137" i="107"/>
  <c r="J137" i="107" s="1"/>
  <c r="M136" i="107"/>
  <c r="P136" i="107" s="1"/>
  <c r="G136" i="107"/>
  <c r="J136" i="107" s="1"/>
  <c r="M135" i="107"/>
  <c r="P135" i="107" s="1"/>
  <c r="G135" i="107"/>
  <c r="J135" i="107" s="1"/>
  <c r="M134" i="107"/>
  <c r="P134" i="107" s="1"/>
  <c r="G134" i="107"/>
  <c r="J134" i="107" s="1"/>
  <c r="M133" i="107"/>
  <c r="P133" i="107" s="1"/>
  <c r="G133" i="107"/>
  <c r="J133" i="107" s="1"/>
  <c r="M132" i="107"/>
  <c r="P132" i="107" s="1"/>
  <c r="G132" i="107"/>
  <c r="J132" i="107" s="1"/>
  <c r="M131" i="107"/>
  <c r="P131" i="107" s="1"/>
  <c r="J131" i="107"/>
  <c r="G131" i="107"/>
  <c r="M130" i="107"/>
  <c r="P130" i="107" s="1"/>
  <c r="G130" i="107"/>
  <c r="J130" i="107" s="1"/>
  <c r="M129" i="107"/>
  <c r="P129" i="107" s="1"/>
  <c r="G129" i="107"/>
  <c r="J129" i="107" s="1"/>
  <c r="M128" i="107"/>
  <c r="P128" i="107" s="1"/>
  <c r="G128" i="107"/>
  <c r="J128" i="107" s="1"/>
  <c r="M127" i="107"/>
  <c r="P127" i="107" s="1"/>
  <c r="J127" i="107"/>
  <c r="G127" i="107"/>
  <c r="M126" i="107"/>
  <c r="P126" i="107" s="1"/>
  <c r="G126" i="107"/>
  <c r="J126" i="107" s="1"/>
  <c r="M125" i="107"/>
  <c r="P125" i="107" s="1"/>
  <c r="G125" i="107"/>
  <c r="J125" i="107" s="1"/>
  <c r="M124" i="107"/>
  <c r="P124" i="107" s="1"/>
  <c r="G124" i="107"/>
  <c r="J124" i="107" s="1"/>
  <c r="M123" i="107"/>
  <c r="P123" i="107" s="1"/>
  <c r="G123" i="107"/>
  <c r="J123" i="107" s="1"/>
  <c r="M122" i="107"/>
  <c r="P122" i="107" s="1"/>
  <c r="G122" i="107"/>
  <c r="J122" i="107" s="1"/>
  <c r="M121" i="107"/>
  <c r="P121" i="107" s="1"/>
  <c r="G121" i="107"/>
  <c r="J121" i="107" s="1"/>
  <c r="M120" i="107"/>
  <c r="P120" i="107" s="1"/>
  <c r="G120" i="107"/>
  <c r="J120" i="107" s="1"/>
  <c r="M119" i="107"/>
  <c r="P119" i="107" s="1"/>
  <c r="G119" i="107"/>
  <c r="J119" i="107" s="1"/>
  <c r="M118" i="107"/>
  <c r="P118" i="107" s="1"/>
  <c r="G118" i="107"/>
  <c r="J118" i="107" s="1"/>
  <c r="M117" i="107"/>
  <c r="P117" i="107" s="1"/>
  <c r="G117" i="107"/>
  <c r="J117" i="107" s="1"/>
  <c r="M116" i="107"/>
  <c r="P116" i="107" s="1"/>
  <c r="G116" i="107"/>
  <c r="J116" i="107" s="1"/>
  <c r="M115" i="107"/>
  <c r="P115" i="107" s="1"/>
  <c r="G115" i="107"/>
  <c r="J115" i="107" s="1"/>
  <c r="M114" i="107"/>
  <c r="P114" i="107" s="1"/>
  <c r="G114" i="107"/>
  <c r="J114" i="107" s="1"/>
  <c r="M113" i="107"/>
  <c r="P113" i="107" s="1"/>
  <c r="G113" i="107"/>
  <c r="J113" i="107" s="1"/>
  <c r="M112" i="107"/>
  <c r="P112" i="107" s="1"/>
  <c r="G112" i="107"/>
  <c r="J112" i="107" s="1"/>
  <c r="M111" i="107"/>
  <c r="P111" i="107" s="1"/>
  <c r="G111" i="107"/>
  <c r="J111" i="107" s="1"/>
  <c r="M110" i="107"/>
  <c r="P110" i="107" s="1"/>
  <c r="G110" i="107"/>
  <c r="J110" i="107" s="1"/>
  <c r="M109" i="107"/>
  <c r="P109" i="107" s="1"/>
  <c r="G109" i="107"/>
  <c r="J109" i="107" s="1"/>
  <c r="M108" i="107"/>
  <c r="P108" i="107" s="1"/>
  <c r="G108" i="107"/>
  <c r="J108" i="107" s="1"/>
  <c r="M107" i="107"/>
  <c r="P107" i="107" s="1"/>
  <c r="J107" i="107"/>
  <c r="G107" i="107"/>
  <c r="M106" i="107"/>
  <c r="P106" i="107" s="1"/>
  <c r="G106" i="107"/>
  <c r="J106" i="107" s="1"/>
  <c r="M105" i="107"/>
  <c r="P105" i="107" s="1"/>
  <c r="G105" i="107"/>
  <c r="J105" i="107" s="1"/>
  <c r="M104" i="107"/>
  <c r="P104" i="107" s="1"/>
  <c r="G104" i="107"/>
  <c r="J104" i="107" s="1"/>
  <c r="M103" i="107"/>
  <c r="P103" i="107" s="1"/>
  <c r="G103" i="107"/>
  <c r="J103" i="107" s="1"/>
  <c r="M102" i="107"/>
  <c r="P102" i="107" s="1"/>
  <c r="G102" i="107"/>
  <c r="J102" i="107" s="1"/>
  <c r="M101" i="107"/>
  <c r="P101" i="107" s="1"/>
  <c r="G101" i="107"/>
  <c r="J101" i="107" s="1"/>
  <c r="M100" i="107"/>
  <c r="P100" i="107" s="1"/>
  <c r="G100" i="107"/>
  <c r="J100" i="107" s="1"/>
  <c r="M99" i="107"/>
  <c r="P99" i="107" s="1"/>
  <c r="G99" i="107"/>
  <c r="J99" i="107" s="1"/>
  <c r="M98" i="107"/>
  <c r="P98" i="107" s="1"/>
  <c r="G98" i="107"/>
  <c r="J98" i="107" s="1"/>
  <c r="M97" i="107"/>
  <c r="P97" i="107" s="1"/>
  <c r="G97" i="107"/>
  <c r="J97" i="107" s="1"/>
  <c r="M96" i="107"/>
  <c r="P96" i="107" s="1"/>
  <c r="G96" i="107"/>
  <c r="J96" i="107" s="1"/>
  <c r="M95" i="107"/>
  <c r="P95" i="107" s="1"/>
  <c r="G95" i="107"/>
  <c r="J95" i="107" s="1"/>
  <c r="M94" i="107"/>
  <c r="P94" i="107" s="1"/>
  <c r="G94" i="107"/>
  <c r="J94" i="107" s="1"/>
  <c r="M93" i="107"/>
  <c r="P93" i="107" s="1"/>
  <c r="G93" i="107"/>
  <c r="J93" i="107" s="1"/>
  <c r="M92" i="107"/>
  <c r="P92" i="107" s="1"/>
  <c r="G92" i="107"/>
  <c r="J92" i="107" s="1"/>
  <c r="M91" i="107"/>
  <c r="P91" i="107" s="1"/>
  <c r="G91" i="107"/>
  <c r="J91" i="107" s="1"/>
  <c r="M90" i="107"/>
  <c r="P90" i="107" s="1"/>
  <c r="G90" i="107"/>
  <c r="J90" i="107" s="1"/>
  <c r="M89" i="107"/>
  <c r="P89" i="107" s="1"/>
  <c r="G89" i="107"/>
  <c r="J89" i="107" s="1"/>
  <c r="M88" i="107"/>
  <c r="P88" i="107" s="1"/>
  <c r="G88" i="107"/>
  <c r="J88" i="107" s="1"/>
  <c r="M87" i="107"/>
  <c r="P87" i="107" s="1"/>
  <c r="G87" i="107"/>
  <c r="J87" i="107" s="1"/>
  <c r="M86" i="107"/>
  <c r="P86" i="107" s="1"/>
  <c r="G86" i="107"/>
  <c r="J86" i="107" s="1"/>
  <c r="M85" i="107"/>
  <c r="P85" i="107" s="1"/>
  <c r="G85" i="107"/>
  <c r="J85" i="107" s="1"/>
  <c r="M84" i="107"/>
  <c r="P84" i="107" s="1"/>
  <c r="G84" i="107"/>
  <c r="J84" i="107" s="1"/>
  <c r="M83" i="107"/>
  <c r="P83" i="107" s="1"/>
  <c r="J83" i="107"/>
  <c r="G83" i="107"/>
  <c r="M82" i="107"/>
  <c r="P82" i="107" s="1"/>
  <c r="G82" i="107"/>
  <c r="J82" i="107" s="1"/>
  <c r="M81" i="107"/>
  <c r="P81" i="107" s="1"/>
  <c r="G81" i="107"/>
  <c r="J81" i="107" s="1"/>
  <c r="M80" i="107"/>
  <c r="P80" i="107" s="1"/>
  <c r="G80" i="107"/>
  <c r="J80" i="107" s="1"/>
  <c r="M79" i="107"/>
  <c r="P79" i="107" s="1"/>
  <c r="G79" i="107"/>
  <c r="J79" i="107" s="1"/>
  <c r="M78" i="107"/>
  <c r="P78" i="107" s="1"/>
  <c r="G78" i="107"/>
  <c r="J78" i="107" s="1"/>
  <c r="M77" i="107"/>
  <c r="P77" i="107" s="1"/>
  <c r="G77" i="107"/>
  <c r="J77" i="107" s="1"/>
  <c r="M76" i="107"/>
  <c r="P76" i="107" s="1"/>
  <c r="G76" i="107"/>
  <c r="J76" i="107" s="1"/>
  <c r="M75" i="107"/>
  <c r="P75" i="107" s="1"/>
  <c r="G75" i="107"/>
  <c r="J75" i="107" s="1"/>
  <c r="M74" i="107"/>
  <c r="P74" i="107" s="1"/>
  <c r="G74" i="107"/>
  <c r="J74" i="107" s="1"/>
  <c r="M73" i="107"/>
  <c r="P73" i="107" s="1"/>
  <c r="G73" i="107"/>
  <c r="J73" i="107" s="1"/>
  <c r="M72" i="107"/>
  <c r="P72" i="107" s="1"/>
  <c r="G72" i="107"/>
  <c r="J72" i="107" s="1"/>
  <c r="M71" i="107"/>
  <c r="P71" i="107" s="1"/>
  <c r="G71" i="107"/>
  <c r="J71" i="107" s="1"/>
  <c r="M70" i="107"/>
  <c r="P70" i="107" s="1"/>
  <c r="G70" i="107"/>
  <c r="J70" i="107" s="1"/>
  <c r="M69" i="107"/>
  <c r="P69" i="107" s="1"/>
  <c r="G69" i="107"/>
  <c r="J69" i="107" s="1"/>
  <c r="M68" i="107"/>
  <c r="P68" i="107" s="1"/>
  <c r="G68" i="107"/>
  <c r="J68" i="107" s="1"/>
  <c r="M67" i="107"/>
  <c r="P67" i="107" s="1"/>
  <c r="J67" i="107"/>
  <c r="G67" i="107"/>
  <c r="M66" i="107"/>
  <c r="P66" i="107" s="1"/>
  <c r="G66" i="107"/>
  <c r="J66" i="107" s="1"/>
  <c r="M65" i="107"/>
  <c r="P65" i="107" s="1"/>
  <c r="G65" i="107"/>
  <c r="J65" i="107" s="1"/>
  <c r="M64" i="107"/>
  <c r="P64" i="107" s="1"/>
  <c r="G64" i="107"/>
  <c r="J64" i="107" s="1"/>
  <c r="M63" i="107"/>
  <c r="P63" i="107" s="1"/>
  <c r="G63" i="107"/>
  <c r="J63" i="107" s="1"/>
  <c r="M62" i="107"/>
  <c r="P62" i="107" s="1"/>
  <c r="G62" i="107"/>
  <c r="J62" i="107" s="1"/>
  <c r="M61" i="107"/>
  <c r="P61" i="107" s="1"/>
  <c r="G61" i="107"/>
  <c r="J61" i="107" s="1"/>
  <c r="M60" i="107"/>
  <c r="P60" i="107" s="1"/>
  <c r="G60" i="107"/>
  <c r="J60" i="107" s="1"/>
  <c r="M59" i="107"/>
  <c r="P59" i="107" s="1"/>
  <c r="J59" i="107"/>
  <c r="G59" i="107"/>
  <c r="M58" i="107"/>
  <c r="P58" i="107" s="1"/>
  <c r="G58" i="107"/>
  <c r="J58" i="107" s="1"/>
  <c r="M57" i="107"/>
  <c r="P57" i="107" s="1"/>
  <c r="G57" i="107"/>
  <c r="J57" i="107" s="1"/>
  <c r="M56" i="107"/>
  <c r="P56" i="107" s="1"/>
  <c r="G56" i="107"/>
  <c r="J56" i="107" s="1"/>
  <c r="M55" i="107"/>
  <c r="P55" i="107" s="1"/>
  <c r="G55" i="107"/>
  <c r="J55" i="107" s="1"/>
  <c r="M54" i="107"/>
  <c r="P54" i="107" s="1"/>
  <c r="G54" i="107"/>
  <c r="J54" i="107" s="1"/>
  <c r="M53" i="107"/>
  <c r="P53" i="107" s="1"/>
  <c r="G53" i="107"/>
  <c r="J53" i="107" s="1"/>
  <c r="M52" i="107"/>
  <c r="P52" i="107" s="1"/>
  <c r="G52" i="107"/>
  <c r="J52" i="107" s="1"/>
  <c r="M51" i="107"/>
  <c r="P51" i="107" s="1"/>
  <c r="J51" i="107"/>
  <c r="G51" i="107"/>
  <c r="M50" i="107"/>
  <c r="P50" i="107" s="1"/>
  <c r="G50" i="107"/>
  <c r="J50" i="107" s="1"/>
  <c r="M49" i="107"/>
  <c r="P49" i="107" s="1"/>
  <c r="G49" i="107"/>
  <c r="J49" i="107" s="1"/>
  <c r="M48" i="107"/>
  <c r="P48" i="107" s="1"/>
  <c r="G48" i="107"/>
  <c r="J48" i="107" s="1"/>
  <c r="M47" i="107"/>
  <c r="P47" i="107" s="1"/>
  <c r="G47" i="107"/>
  <c r="J47" i="107" s="1"/>
  <c r="M46" i="107"/>
  <c r="P46" i="107" s="1"/>
  <c r="G46" i="107"/>
  <c r="J46" i="107" s="1"/>
  <c r="M45" i="107"/>
  <c r="P45" i="107" s="1"/>
  <c r="J45" i="107"/>
  <c r="G45" i="107"/>
  <c r="M44" i="107"/>
  <c r="P44" i="107" s="1"/>
  <c r="G44" i="107"/>
  <c r="J44" i="107" s="1"/>
  <c r="M43" i="107"/>
  <c r="P43" i="107" s="1"/>
  <c r="G43" i="107"/>
  <c r="J43" i="107" s="1"/>
  <c r="M42" i="107"/>
  <c r="P42" i="107" s="1"/>
  <c r="G42" i="107"/>
  <c r="J42" i="107" s="1"/>
  <c r="M41" i="107"/>
  <c r="P41" i="107" s="1"/>
  <c r="G41" i="107"/>
  <c r="J41" i="107" s="1"/>
  <c r="M40" i="107"/>
  <c r="P40" i="107" s="1"/>
  <c r="G40" i="107"/>
  <c r="J40" i="107" s="1"/>
  <c r="M39" i="107"/>
  <c r="P39" i="107" s="1"/>
  <c r="G39" i="107"/>
  <c r="J39" i="107" s="1"/>
  <c r="M38" i="107"/>
  <c r="P38" i="107" s="1"/>
  <c r="G38" i="107"/>
  <c r="J38" i="107" s="1"/>
  <c r="M37" i="107"/>
  <c r="P37" i="107" s="1"/>
  <c r="G37" i="107"/>
  <c r="J37" i="107" s="1"/>
  <c r="M36" i="107"/>
  <c r="P36" i="107" s="1"/>
  <c r="G36" i="107"/>
  <c r="J36" i="107" s="1"/>
  <c r="M35" i="107"/>
  <c r="P35" i="107" s="1"/>
  <c r="J35" i="107"/>
  <c r="G35" i="107"/>
  <c r="M34" i="107"/>
  <c r="P34" i="107" s="1"/>
  <c r="G34" i="107"/>
  <c r="J34" i="107" s="1"/>
  <c r="M33" i="107"/>
  <c r="P33" i="107" s="1"/>
  <c r="G33" i="107"/>
  <c r="J33" i="107" s="1"/>
  <c r="M32" i="107"/>
  <c r="P32" i="107" s="1"/>
  <c r="G32" i="107"/>
  <c r="J32" i="107" s="1"/>
  <c r="M31" i="107"/>
  <c r="P31" i="107" s="1"/>
  <c r="G31" i="107"/>
  <c r="J31" i="107" s="1"/>
  <c r="M30" i="107"/>
  <c r="P30" i="107" s="1"/>
  <c r="G30" i="107"/>
  <c r="J30" i="107" s="1"/>
  <c r="M29" i="107"/>
  <c r="P29" i="107" s="1"/>
  <c r="G29" i="107"/>
  <c r="J29" i="107" s="1"/>
  <c r="M28" i="107"/>
  <c r="P28" i="107" s="1"/>
  <c r="G28" i="107"/>
  <c r="J28" i="107" s="1"/>
  <c r="M27" i="107"/>
  <c r="P27" i="107" s="1"/>
  <c r="J27" i="107"/>
  <c r="G27" i="107"/>
  <c r="M26" i="107"/>
  <c r="P26" i="107" s="1"/>
  <c r="G26" i="107"/>
  <c r="J26" i="107" s="1"/>
  <c r="M25" i="107"/>
  <c r="P25" i="107" s="1"/>
  <c r="G25" i="107"/>
  <c r="J25" i="107" s="1"/>
  <c r="M24" i="107"/>
  <c r="P24" i="107" s="1"/>
  <c r="G24" i="107"/>
  <c r="J24" i="107" s="1"/>
  <c r="M23" i="107"/>
  <c r="P23" i="107" s="1"/>
  <c r="G23" i="107"/>
  <c r="J23" i="107" s="1"/>
  <c r="M22" i="107"/>
  <c r="P22" i="107" s="1"/>
  <c r="G22" i="107"/>
  <c r="J22" i="107" s="1"/>
  <c r="M21" i="107"/>
  <c r="P21" i="107" s="1"/>
  <c r="G21" i="107"/>
  <c r="J21" i="107" s="1"/>
  <c r="M20" i="107"/>
  <c r="P20" i="107" s="1"/>
  <c r="G20" i="107"/>
  <c r="J20" i="107" s="1"/>
  <c r="M19" i="107"/>
  <c r="P19" i="107" s="1"/>
  <c r="J19" i="107"/>
  <c r="G19" i="107"/>
  <c r="M18" i="107"/>
  <c r="P18" i="107" s="1"/>
  <c r="G18" i="107"/>
  <c r="J18" i="107" s="1"/>
  <c r="M17" i="107"/>
  <c r="P17" i="107" s="1"/>
  <c r="G17" i="107"/>
  <c r="J17" i="107" s="1"/>
  <c r="M16" i="107"/>
  <c r="P16" i="107" s="1"/>
  <c r="G16" i="107"/>
  <c r="J16" i="107" s="1"/>
  <c r="M15" i="107"/>
  <c r="P15" i="107" s="1"/>
  <c r="G15" i="107"/>
  <c r="J15" i="107" s="1"/>
  <c r="M14" i="107"/>
  <c r="P14" i="107" s="1"/>
  <c r="G14" i="107"/>
  <c r="J14" i="107" s="1"/>
  <c r="M13" i="107"/>
  <c r="P13" i="107" s="1"/>
  <c r="J13" i="107"/>
  <c r="G13" i="107"/>
  <c r="M12" i="107"/>
  <c r="P12" i="107" s="1"/>
  <c r="G12" i="107"/>
  <c r="J12" i="107" s="1"/>
  <c r="M11" i="107"/>
  <c r="P11" i="107" s="1"/>
  <c r="G11" i="107"/>
  <c r="J11" i="107" s="1"/>
  <c r="M10" i="107"/>
  <c r="P10" i="107" s="1"/>
  <c r="G10" i="107"/>
  <c r="J10" i="107" s="1"/>
  <c r="M9" i="107"/>
  <c r="P9" i="107" s="1"/>
  <c r="G9" i="107"/>
  <c r="J9" i="107" s="1"/>
  <c r="M8" i="107"/>
  <c r="P8" i="107" s="1"/>
  <c r="G8" i="107"/>
  <c r="J8" i="107" s="1"/>
  <c r="M7" i="107"/>
  <c r="P7" i="107" s="1"/>
  <c r="G7" i="107"/>
  <c r="J7" i="107" s="1"/>
  <c r="M6" i="107"/>
  <c r="P6" i="107" s="1"/>
  <c r="G6" i="107"/>
  <c r="J6" i="107" s="1"/>
  <c r="M5" i="107"/>
  <c r="P5" i="107" s="1"/>
  <c r="G5" i="107"/>
  <c r="J5" i="107" s="1"/>
  <c r="M217" i="106"/>
  <c r="P217" i="106" s="1"/>
  <c r="G217" i="106"/>
  <c r="J217" i="106" s="1"/>
  <c r="M216" i="106"/>
  <c r="P216" i="106" s="1"/>
  <c r="G216" i="106"/>
  <c r="J216" i="106" s="1"/>
  <c r="M215" i="106"/>
  <c r="P215" i="106" s="1"/>
  <c r="G215" i="106"/>
  <c r="J215" i="106" s="1"/>
  <c r="M214" i="106"/>
  <c r="P214" i="106" s="1"/>
  <c r="G214" i="106"/>
  <c r="J214" i="106" s="1"/>
  <c r="M213" i="106"/>
  <c r="P213" i="106" s="1"/>
  <c r="M212" i="106"/>
  <c r="P212" i="106" s="1"/>
  <c r="G212" i="106"/>
  <c r="J212" i="106" s="1"/>
  <c r="M211" i="106"/>
  <c r="P211" i="106" s="1"/>
  <c r="G211" i="106"/>
  <c r="J211" i="106" s="1"/>
  <c r="M210" i="106"/>
  <c r="P210" i="106" s="1"/>
  <c r="G210" i="106"/>
  <c r="J210" i="106" s="1"/>
  <c r="M209" i="106"/>
  <c r="P209" i="106" s="1"/>
  <c r="G209" i="106"/>
  <c r="J209" i="106" s="1"/>
  <c r="M208" i="106"/>
  <c r="P208" i="106" s="1"/>
  <c r="G208" i="106"/>
  <c r="J208" i="106" s="1"/>
  <c r="M207" i="106"/>
  <c r="P207" i="106" s="1"/>
  <c r="G207" i="106"/>
  <c r="J207" i="106" s="1"/>
  <c r="M206" i="106"/>
  <c r="P206" i="106" s="1"/>
  <c r="G206" i="106"/>
  <c r="J206" i="106" s="1"/>
  <c r="M205" i="106"/>
  <c r="P205" i="106" s="1"/>
  <c r="G205" i="106"/>
  <c r="J205" i="106" s="1"/>
  <c r="M204" i="106"/>
  <c r="P204" i="106" s="1"/>
  <c r="G204" i="106"/>
  <c r="J204" i="106" s="1"/>
  <c r="M203" i="106"/>
  <c r="P203" i="106" s="1"/>
  <c r="G203" i="106"/>
  <c r="J203" i="106" s="1"/>
  <c r="M202" i="106"/>
  <c r="P202" i="106" s="1"/>
  <c r="G202" i="106"/>
  <c r="J202" i="106" s="1"/>
  <c r="M201" i="106"/>
  <c r="P201" i="106" s="1"/>
  <c r="G201" i="106"/>
  <c r="J201" i="106" s="1"/>
  <c r="M200" i="106"/>
  <c r="P200" i="106" s="1"/>
  <c r="G200" i="106"/>
  <c r="J200" i="106" s="1"/>
  <c r="M199" i="106"/>
  <c r="P199" i="106" s="1"/>
  <c r="G199" i="106"/>
  <c r="J199" i="106" s="1"/>
  <c r="M198" i="106"/>
  <c r="P198" i="106" s="1"/>
  <c r="G198" i="106"/>
  <c r="J198" i="106" s="1"/>
  <c r="M197" i="106"/>
  <c r="P197" i="106" s="1"/>
  <c r="G197" i="106"/>
  <c r="J197" i="106" s="1"/>
  <c r="M196" i="106"/>
  <c r="P196" i="106" s="1"/>
  <c r="G196" i="106"/>
  <c r="J196" i="106" s="1"/>
  <c r="M195" i="106"/>
  <c r="P195" i="106" s="1"/>
  <c r="G195" i="106"/>
  <c r="J195" i="106" s="1"/>
  <c r="M194" i="106"/>
  <c r="P194" i="106" s="1"/>
  <c r="G194" i="106"/>
  <c r="J194" i="106" s="1"/>
  <c r="M193" i="106"/>
  <c r="P193" i="106" s="1"/>
  <c r="G193" i="106"/>
  <c r="J193" i="106" s="1"/>
  <c r="M192" i="106"/>
  <c r="P192" i="106" s="1"/>
  <c r="G192" i="106"/>
  <c r="J192" i="106" s="1"/>
  <c r="M191" i="106"/>
  <c r="P191" i="106" s="1"/>
  <c r="G191" i="106"/>
  <c r="J191" i="106" s="1"/>
  <c r="M190" i="106"/>
  <c r="P190" i="106" s="1"/>
  <c r="G190" i="106"/>
  <c r="J190" i="106" s="1"/>
  <c r="M189" i="106"/>
  <c r="P189" i="106" s="1"/>
  <c r="G189" i="106"/>
  <c r="J189" i="106" s="1"/>
  <c r="M188" i="106"/>
  <c r="P188" i="106" s="1"/>
  <c r="G188" i="106"/>
  <c r="J188" i="106" s="1"/>
  <c r="M187" i="106"/>
  <c r="P187" i="106" s="1"/>
  <c r="G187" i="106"/>
  <c r="J187" i="106" s="1"/>
  <c r="M186" i="106"/>
  <c r="P186" i="106" s="1"/>
  <c r="G186" i="106"/>
  <c r="J186" i="106" s="1"/>
  <c r="M185" i="106"/>
  <c r="P185" i="106" s="1"/>
  <c r="G185" i="106"/>
  <c r="J185" i="106" s="1"/>
  <c r="M184" i="106"/>
  <c r="P184" i="106" s="1"/>
  <c r="G184" i="106"/>
  <c r="J184" i="106" s="1"/>
  <c r="M183" i="106"/>
  <c r="P183" i="106" s="1"/>
  <c r="G183" i="106"/>
  <c r="J183" i="106" s="1"/>
  <c r="M182" i="106"/>
  <c r="P182" i="106" s="1"/>
  <c r="G182" i="106"/>
  <c r="J182" i="106" s="1"/>
  <c r="M181" i="106"/>
  <c r="P181" i="106" s="1"/>
  <c r="G181" i="106"/>
  <c r="J181" i="106" s="1"/>
  <c r="M180" i="106"/>
  <c r="P180" i="106" s="1"/>
  <c r="G180" i="106"/>
  <c r="J180" i="106" s="1"/>
  <c r="M179" i="106"/>
  <c r="P179" i="106" s="1"/>
  <c r="G179" i="106"/>
  <c r="J179" i="106" s="1"/>
  <c r="M178" i="106"/>
  <c r="P178" i="106" s="1"/>
  <c r="G178" i="106"/>
  <c r="J178" i="106" s="1"/>
  <c r="M177" i="106"/>
  <c r="P177" i="106" s="1"/>
  <c r="G177" i="106"/>
  <c r="J177" i="106" s="1"/>
  <c r="M176" i="106"/>
  <c r="P176" i="106" s="1"/>
  <c r="G176" i="106"/>
  <c r="J176" i="106" s="1"/>
  <c r="M175" i="106"/>
  <c r="P175" i="106" s="1"/>
  <c r="G175" i="106"/>
  <c r="J175" i="106" s="1"/>
  <c r="M174" i="106"/>
  <c r="P174" i="106" s="1"/>
  <c r="G174" i="106"/>
  <c r="J174" i="106" s="1"/>
  <c r="M173" i="106"/>
  <c r="P173" i="106" s="1"/>
  <c r="G173" i="106"/>
  <c r="J173" i="106" s="1"/>
  <c r="M172" i="106"/>
  <c r="P172" i="106" s="1"/>
  <c r="G172" i="106"/>
  <c r="J172" i="106" s="1"/>
  <c r="M171" i="106"/>
  <c r="P171" i="106" s="1"/>
  <c r="G171" i="106"/>
  <c r="J171" i="106" s="1"/>
  <c r="M170" i="106"/>
  <c r="P170" i="106" s="1"/>
  <c r="G170" i="106"/>
  <c r="J170" i="106" s="1"/>
  <c r="M169" i="106"/>
  <c r="P169" i="106" s="1"/>
  <c r="G169" i="106"/>
  <c r="J169" i="106" s="1"/>
  <c r="M168" i="106"/>
  <c r="P168" i="106" s="1"/>
  <c r="G168" i="106"/>
  <c r="J168" i="106" s="1"/>
  <c r="M167" i="106"/>
  <c r="P167" i="106" s="1"/>
  <c r="G167" i="106"/>
  <c r="J167" i="106" s="1"/>
  <c r="M166" i="106"/>
  <c r="P166" i="106" s="1"/>
  <c r="G166" i="106"/>
  <c r="J166" i="106" s="1"/>
  <c r="M165" i="106"/>
  <c r="P165" i="106" s="1"/>
  <c r="G165" i="106"/>
  <c r="J165" i="106" s="1"/>
  <c r="M164" i="106"/>
  <c r="P164" i="106" s="1"/>
  <c r="G164" i="106"/>
  <c r="J164" i="106" s="1"/>
  <c r="M163" i="106"/>
  <c r="P163" i="106" s="1"/>
  <c r="G163" i="106"/>
  <c r="J163" i="106" s="1"/>
  <c r="M162" i="106"/>
  <c r="P162" i="106" s="1"/>
  <c r="J162" i="106"/>
  <c r="G162" i="106"/>
  <c r="M161" i="106"/>
  <c r="P161" i="106" s="1"/>
  <c r="G161" i="106"/>
  <c r="J161" i="106" s="1"/>
  <c r="M160" i="106"/>
  <c r="P160" i="106" s="1"/>
  <c r="G160" i="106"/>
  <c r="J160" i="106" s="1"/>
  <c r="M159" i="106"/>
  <c r="P159" i="106" s="1"/>
  <c r="G159" i="106"/>
  <c r="J159" i="106" s="1"/>
  <c r="M158" i="106"/>
  <c r="P158" i="106" s="1"/>
  <c r="G158" i="106"/>
  <c r="J158" i="106" s="1"/>
  <c r="M157" i="106"/>
  <c r="P157" i="106" s="1"/>
  <c r="G157" i="106"/>
  <c r="J157" i="106" s="1"/>
  <c r="M156" i="106"/>
  <c r="P156" i="106" s="1"/>
  <c r="G156" i="106"/>
  <c r="J156" i="106" s="1"/>
  <c r="M155" i="106"/>
  <c r="P155" i="106" s="1"/>
  <c r="G155" i="106"/>
  <c r="J155" i="106" s="1"/>
  <c r="M154" i="106"/>
  <c r="P154" i="106" s="1"/>
  <c r="G154" i="106"/>
  <c r="J154" i="106" s="1"/>
  <c r="M153" i="106"/>
  <c r="P153" i="106" s="1"/>
  <c r="G153" i="106"/>
  <c r="J153" i="106" s="1"/>
  <c r="M152" i="106"/>
  <c r="P152" i="106" s="1"/>
  <c r="G152" i="106"/>
  <c r="J152" i="106" s="1"/>
  <c r="M151" i="106"/>
  <c r="P151" i="106" s="1"/>
  <c r="G151" i="106"/>
  <c r="J151" i="106" s="1"/>
  <c r="M150" i="106"/>
  <c r="P150" i="106" s="1"/>
  <c r="G150" i="106"/>
  <c r="J150" i="106" s="1"/>
  <c r="M149" i="106"/>
  <c r="P149" i="106" s="1"/>
  <c r="G149" i="106"/>
  <c r="J149" i="106" s="1"/>
  <c r="M148" i="106"/>
  <c r="P148" i="106" s="1"/>
  <c r="G148" i="106"/>
  <c r="J148" i="106" s="1"/>
  <c r="M147" i="106"/>
  <c r="P147" i="106" s="1"/>
  <c r="G147" i="106"/>
  <c r="J147" i="106" s="1"/>
  <c r="M146" i="106"/>
  <c r="P146" i="106" s="1"/>
  <c r="G146" i="106"/>
  <c r="J146" i="106" s="1"/>
  <c r="M145" i="106"/>
  <c r="P145" i="106" s="1"/>
  <c r="G145" i="106"/>
  <c r="J145" i="106" s="1"/>
  <c r="M144" i="106"/>
  <c r="P144" i="106" s="1"/>
  <c r="G144" i="106"/>
  <c r="J144" i="106" s="1"/>
  <c r="M143" i="106"/>
  <c r="P143" i="106" s="1"/>
  <c r="G143" i="106"/>
  <c r="J143" i="106" s="1"/>
  <c r="M142" i="106"/>
  <c r="P142" i="106" s="1"/>
  <c r="G142" i="106"/>
  <c r="J142" i="106" s="1"/>
  <c r="M141" i="106"/>
  <c r="P141" i="106" s="1"/>
  <c r="G141" i="106"/>
  <c r="J141" i="106" s="1"/>
  <c r="M140" i="106"/>
  <c r="P140" i="106" s="1"/>
  <c r="G140" i="106"/>
  <c r="J140" i="106" s="1"/>
  <c r="M139" i="106"/>
  <c r="P139" i="106" s="1"/>
  <c r="G139" i="106"/>
  <c r="J139" i="106" s="1"/>
  <c r="M138" i="106"/>
  <c r="P138" i="106" s="1"/>
  <c r="G138" i="106"/>
  <c r="J138" i="106" s="1"/>
  <c r="M137" i="106"/>
  <c r="P137" i="106" s="1"/>
  <c r="G137" i="106"/>
  <c r="J137" i="106" s="1"/>
  <c r="M136" i="106"/>
  <c r="P136" i="106" s="1"/>
  <c r="G136" i="106"/>
  <c r="J136" i="106" s="1"/>
  <c r="M135" i="106"/>
  <c r="P135" i="106" s="1"/>
  <c r="G135" i="106"/>
  <c r="J135" i="106" s="1"/>
  <c r="M134" i="106"/>
  <c r="P134" i="106" s="1"/>
  <c r="G134" i="106"/>
  <c r="J134" i="106" s="1"/>
  <c r="M133" i="106"/>
  <c r="P133" i="106" s="1"/>
  <c r="G133" i="106"/>
  <c r="J133" i="106" s="1"/>
  <c r="M132" i="106"/>
  <c r="P132" i="106" s="1"/>
  <c r="G132" i="106"/>
  <c r="J132" i="106" s="1"/>
  <c r="M131" i="106"/>
  <c r="P131" i="106" s="1"/>
  <c r="G131" i="106"/>
  <c r="J131" i="106" s="1"/>
  <c r="M130" i="106"/>
  <c r="P130" i="106" s="1"/>
  <c r="G130" i="106"/>
  <c r="J130" i="106" s="1"/>
  <c r="M129" i="106"/>
  <c r="P129" i="106" s="1"/>
  <c r="G129" i="106"/>
  <c r="J129" i="106" s="1"/>
  <c r="M128" i="106"/>
  <c r="P128" i="106" s="1"/>
  <c r="G128" i="106"/>
  <c r="J128" i="106" s="1"/>
  <c r="M127" i="106"/>
  <c r="P127" i="106" s="1"/>
  <c r="G127" i="106"/>
  <c r="J127" i="106" s="1"/>
  <c r="M126" i="106"/>
  <c r="P126" i="106" s="1"/>
  <c r="G126" i="106"/>
  <c r="J126" i="106" s="1"/>
  <c r="M125" i="106"/>
  <c r="P125" i="106" s="1"/>
  <c r="G125" i="106"/>
  <c r="J125" i="106" s="1"/>
  <c r="M124" i="106"/>
  <c r="P124" i="106" s="1"/>
  <c r="G124" i="106"/>
  <c r="J124" i="106" s="1"/>
  <c r="M123" i="106"/>
  <c r="P123" i="106" s="1"/>
  <c r="G123" i="106"/>
  <c r="J123" i="106" s="1"/>
  <c r="M122" i="106"/>
  <c r="P122" i="106" s="1"/>
  <c r="G122" i="106"/>
  <c r="J122" i="106" s="1"/>
  <c r="M121" i="106"/>
  <c r="P121" i="106" s="1"/>
  <c r="G121" i="106"/>
  <c r="J121" i="106" s="1"/>
  <c r="M120" i="106"/>
  <c r="P120" i="106" s="1"/>
  <c r="G120" i="106"/>
  <c r="J120" i="106" s="1"/>
  <c r="M119" i="106"/>
  <c r="P119" i="106" s="1"/>
  <c r="G119" i="106"/>
  <c r="J119" i="106" s="1"/>
  <c r="M118" i="106"/>
  <c r="P118" i="106" s="1"/>
  <c r="G118" i="106"/>
  <c r="J118" i="106" s="1"/>
  <c r="M117" i="106"/>
  <c r="P117" i="106" s="1"/>
  <c r="G117" i="106"/>
  <c r="J117" i="106" s="1"/>
  <c r="M116" i="106"/>
  <c r="P116" i="106" s="1"/>
  <c r="G116" i="106"/>
  <c r="J116" i="106" s="1"/>
  <c r="M115" i="106"/>
  <c r="P115" i="106" s="1"/>
  <c r="G115" i="106"/>
  <c r="J115" i="106" s="1"/>
  <c r="M114" i="106"/>
  <c r="P114" i="106" s="1"/>
  <c r="G114" i="106"/>
  <c r="J114" i="106" s="1"/>
  <c r="M113" i="106"/>
  <c r="P113" i="106" s="1"/>
  <c r="G113" i="106"/>
  <c r="J113" i="106" s="1"/>
  <c r="M112" i="106"/>
  <c r="P112" i="106" s="1"/>
  <c r="G112" i="106"/>
  <c r="J112" i="106" s="1"/>
  <c r="M111" i="106"/>
  <c r="P111" i="106" s="1"/>
  <c r="G111" i="106"/>
  <c r="J111" i="106" s="1"/>
  <c r="M110" i="106"/>
  <c r="P110" i="106" s="1"/>
  <c r="G110" i="106"/>
  <c r="J110" i="106" s="1"/>
  <c r="P109" i="106"/>
  <c r="M109" i="106"/>
  <c r="G109" i="106"/>
  <c r="J109" i="106" s="1"/>
  <c r="M108" i="106"/>
  <c r="P108" i="106" s="1"/>
  <c r="G108" i="106"/>
  <c r="J108" i="106" s="1"/>
  <c r="M107" i="106"/>
  <c r="P107" i="106" s="1"/>
  <c r="G107" i="106"/>
  <c r="J107" i="106" s="1"/>
  <c r="M106" i="106"/>
  <c r="P106" i="106" s="1"/>
  <c r="G106" i="106"/>
  <c r="J106" i="106" s="1"/>
  <c r="M105" i="106"/>
  <c r="P105" i="106" s="1"/>
  <c r="G105" i="106"/>
  <c r="J105" i="106" s="1"/>
  <c r="M104" i="106"/>
  <c r="P104" i="106" s="1"/>
  <c r="G104" i="106"/>
  <c r="J104" i="106" s="1"/>
  <c r="M103" i="106"/>
  <c r="P103" i="106" s="1"/>
  <c r="G103" i="106"/>
  <c r="J103" i="106" s="1"/>
  <c r="M102" i="106"/>
  <c r="P102" i="106" s="1"/>
  <c r="G102" i="106"/>
  <c r="J102" i="106" s="1"/>
  <c r="P101" i="106"/>
  <c r="M101" i="106"/>
  <c r="G101" i="106"/>
  <c r="J101" i="106" s="1"/>
  <c r="M100" i="106"/>
  <c r="P100" i="106" s="1"/>
  <c r="G100" i="106"/>
  <c r="J100" i="106" s="1"/>
  <c r="M99" i="106"/>
  <c r="P99" i="106" s="1"/>
  <c r="G99" i="106"/>
  <c r="J99" i="106" s="1"/>
  <c r="M98" i="106"/>
  <c r="P98" i="106" s="1"/>
  <c r="G98" i="106"/>
  <c r="J98" i="106" s="1"/>
  <c r="P97" i="106"/>
  <c r="M97" i="106"/>
  <c r="G97" i="106"/>
  <c r="J97" i="106" s="1"/>
  <c r="M96" i="106"/>
  <c r="P96" i="106" s="1"/>
  <c r="G96" i="106"/>
  <c r="J96" i="106" s="1"/>
  <c r="M95" i="106"/>
  <c r="P95" i="106" s="1"/>
  <c r="G95" i="106"/>
  <c r="J95" i="106" s="1"/>
  <c r="M94" i="106"/>
  <c r="P94" i="106" s="1"/>
  <c r="G94" i="106"/>
  <c r="J94" i="106" s="1"/>
  <c r="M93" i="106"/>
  <c r="P93" i="106" s="1"/>
  <c r="G93" i="106"/>
  <c r="J93" i="106" s="1"/>
  <c r="M92" i="106"/>
  <c r="P92" i="106" s="1"/>
  <c r="G92" i="106"/>
  <c r="J92" i="106" s="1"/>
  <c r="M91" i="106"/>
  <c r="P91" i="106" s="1"/>
  <c r="G91" i="106"/>
  <c r="J91" i="106" s="1"/>
  <c r="M90" i="106"/>
  <c r="P90" i="106" s="1"/>
  <c r="G90" i="106"/>
  <c r="J90" i="106" s="1"/>
  <c r="M89" i="106"/>
  <c r="P89" i="106" s="1"/>
  <c r="G89" i="106"/>
  <c r="J89" i="106" s="1"/>
  <c r="M88" i="106"/>
  <c r="P88" i="106" s="1"/>
  <c r="G88" i="106"/>
  <c r="J88" i="106" s="1"/>
  <c r="M87" i="106"/>
  <c r="P87" i="106" s="1"/>
  <c r="G87" i="106"/>
  <c r="J87" i="106" s="1"/>
  <c r="M86" i="106"/>
  <c r="P86" i="106" s="1"/>
  <c r="G86" i="106"/>
  <c r="J86" i="106" s="1"/>
  <c r="M85" i="106"/>
  <c r="P85" i="106" s="1"/>
  <c r="G85" i="106"/>
  <c r="J85" i="106" s="1"/>
  <c r="M84" i="106"/>
  <c r="P84" i="106" s="1"/>
  <c r="G84" i="106"/>
  <c r="J84" i="106" s="1"/>
  <c r="P83" i="106"/>
  <c r="M83" i="106"/>
  <c r="G83" i="106"/>
  <c r="J83" i="106" s="1"/>
  <c r="M82" i="106"/>
  <c r="P82" i="106" s="1"/>
  <c r="G82" i="106"/>
  <c r="J82" i="106" s="1"/>
  <c r="M81" i="106"/>
  <c r="P81" i="106" s="1"/>
  <c r="G81" i="106"/>
  <c r="J81" i="106" s="1"/>
  <c r="M80" i="106"/>
  <c r="P80" i="106" s="1"/>
  <c r="G80" i="106"/>
  <c r="J80" i="106" s="1"/>
  <c r="M79" i="106"/>
  <c r="P79" i="106" s="1"/>
  <c r="G79" i="106"/>
  <c r="J79" i="106" s="1"/>
  <c r="M78" i="106"/>
  <c r="P78" i="106" s="1"/>
  <c r="G78" i="106"/>
  <c r="J78" i="106" s="1"/>
  <c r="M77" i="106"/>
  <c r="P77" i="106" s="1"/>
  <c r="G77" i="106"/>
  <c r="J77" i="106" s="1"/>
  <c r="M76" i="106"/>
  <c r="P76" i="106" s="1"/>
  <c r="G76" i="106"/>
  <c r="J76" i="106" s="1"/>
  <c r="M75" i="106"/>
  <c r="P75" i="106" s="1"/>
  <c r="G75" i="106"/>
  <c r="J75" i="106" s="1"/>
  <c r="M74" i="106"/>
  <c r="P74" i="106" s="1"/>
  <c r="G74" i="106"/>
  <c r="J74" i="106" s="1"/>
  <c r="M73" i="106"/>
  <c r="P73" i="106" s="1"/>
  <c r="G73" i="106"/>
  <c r="J73" i="106" s="1"/>
  <c r="M72" i="106"/>
  <c r="P72" i="106" s="1"/>
  <c r="G72" i="106"/>
  <c r="J72" i="106" s="1"/>
  <c r="M71" i="106"/>
  <c r="P71" i="106" s="1"/>
  <c r="G71" i="106"/>
  <c r="J71" i="106" s="1"/>
  <c r="M70" i="106"/>
  <c r="P70" i="106" s="1"/>
  <c r="G70" i="106"/>
  <c r="J70" i="106" s="1"/>
  <c r="M69" i="106"/>
  <c r="P69" i="106" s="1"/>
  <c r="G69" i="106"/>
  <c r="J69" i="106" s="1"/>
  <c r="M68" i="106"/>
  <c r="P68" i="106" s="1"/>
  <c r="G68" i="106"/>
  <c r="J68" i="106" s="1"/>
  <c r="M67" i="106"/>
  <c r="P67" i="106" s="1"/>
  <c r="G67" i="106"/>
  <c r="J67" i="106" s="1"/>
  <c r="M66" i="106"/>
  <c r="P66" i="106" s="1"/>
  <c r="G66" i="106"/>
  <c r="J66" i="106" s="1"/>
  <c r="P65" i="106"/>
  <c r="M65" i="106"/>
  <c r="G65" i="106"/>
  <c r="J65" i="106" s="1"/>
  <c r="M64" i="106"/>
  <c r="P64" i="106" s="1"/>
  <c r="G64" i="106"/>
  <c r="J64" i="106" s="1"/>
  <c r="M63" i="106"/>
  <c r="P63" i="106" s="1"/>
  <c r="G63" i="106"/>
  <c r="J63" i="106" s="1"/>
  <c r="M62" i="106"/>
  <c r="P62" i="106" s="1"/>
  <c r="G62" i="106"/>
  <c r="J62" i="106" s="1"/>
  <c r="M61" i="106"/>
  <c r="P61" i="106" s="1"/>
  <c r="G61" i="106"/>
  <c r="J61" i="106" s="1"/>
  <c r="P60" i="106"/>
  <c r="M60" i="106"/>
  <c r="G60" i="106"/>
  <c r="J60" i="106" s="1"/>
  <c r="M59" i="106"/>
  <c r="P59" i="106" s="1"/>
  <c r="G59" i="106"/>
  <c r="J59" i="106" s="1"/>
  <c r="M58" i="106"/>
  <c r="P58" i="106" s="1"/>
  <c r="G58" i="106"/>
  <c r="J58" i="106" s="1"/>
  <c r="M57" i="106"/>
  <c r="P57" i="106" s="1"/>
  <c r="G57" i="106"/>
  <c r="J57" i="106" s="1"/>
  <c r="M56" i="106"/>
  <c r="P56" i="106" s="1"/>
  <c r="G56" i="106"/>
  <c r="J56" i="106" s="1"/>
  <c r="M55" i="106"/>
  <c r="P55" i="106" s="1"/>
  <c r="G55" i="106"/>
  <c r="J55" i="106" s="1"/>
  <c r="M54" i="106"/>
  <c r="P54" i="106" s="1"/>
  <c r="G54" i="106"/>
  <c r="J54" i="106" s="1"/>
  <c r="M53" i="106"/>
  <c r="P53" i="106" s="1"/>
  <c r="G53" i="106"/>
  <c r="J53" i="106" s="1"/>
  <c r="M52" i="106"/>
  <c r="P52" i="106" s="1"/>
  <c r="G52" i="106"/>
  <c r="J52" i="106" s="1"/>
  <c r="M51" i="106"/>
  <c r="P51" i="106" s="1"/>
  <c r="G51" i="106"/>
  <c r="J51" i="106" s="1"/>
  <c r="P50" i="106"/>
  <c r="M50" i="106"/>
  <c r="G50" i="106"/>
  <c r="J50" i="106" s="1"/>
  <c r="M49" i="106"/>
  <c r="P49" i="106" s="1"/>
  <c r="G49" i="106"/>
  <c r="J49" i="106" s="1"/>
  <c r="M48" i="106"/>
  <c r="P48" i="106" s="1"/>
  <c r="G48" i="106"/>
  <c r="J48" i="106" s="1"/>
  <c r="M47" i="106"/>
  <c r="P47" i="106" s="1"/>
  <c r="G47" i="106"/>
  <c r="J47" i="106" s="1"/>
  <c r="M46" i="106"/>
  <c r="P46" i="106" s="1"/>
  <c r="G46" i="106"/>
  <c r="J46" i="106" s="1"/>
  <c r="M45" i="106"/>
  <c r="P45" i="106" s="1"/>
  <c r="G45" i="106"/>
  <c r="J45" i="106" s="1"/>
  <c r="M44" i="106"/>
  <c r="P44" i="106" s="1"/>
  <c r="G44" i="106"/>
  <c r="J44" i="106" s="1"/>
  <c r="M43" i="106"/>
  <c r="P43" i="106" s="1"/>
  <c r="G43" i="106"/>
  <c r="J43" i="106" s="1"/>
  <c r="P42" i="106"/>
  <c r="M42" i="106"/>
  <c r="G42" i="106"/>
  <c r="J42" i="106" s="1"/>
  <c r="M41" i="106"/>
  <c r="P41" i="106" s="1"/>
  <c r="G41" i="106"/>
  <c r="J41" i="106" s="1"/>
  <c r="M40" i="106"/>
  <c r="P40" i="106" s="1"/>
  <c r="G40" i="106"/>
  <c r="J40" i="106" s="1"/>
  <c r="M39" i="106"/>
  <c r="P39" i="106" s="1"/>
  <c r="G39" i="106"/>
  <c r="J39" i="106" s="1"/>
  <c r="M38" i="106"/>
  <c r="P38" i="106" s="1"/>
  <c r="G38" i="106"/>
  <c r="J38" i="106" s="1"/>
  <c r="M37" i="106"/>
  <c r="P37" i="106" s="1"/>
  <c r="G37" i="106"/>
  <c r="J37" i="106" s="1"/>
  <c r="M36" i="106"/>
  <c r="P36" i="106" s="1"/>
  <c r="G36" i="106"/>
  <c r="J36" i="106" s="1"/>
  <c r="M35" i="106"/>
  <c r="P35" i="106" s="1"/>
  <c r="G35" i="106"/>
  <c r="J35" i="106" s="1"/>
  <c r="M34" i="106"/>
  <c r="P34" i="106" s="1"/>
  <c r="G34" i="106"/>
  <c r="J34" i="106" s="1"/>
  <c r="M33" i="106"/>
  <c r="P33" i="106" s="1"/>
  <c r="G33" i="106"/>
  <c r="J33" i="106" s="1"/>
  <c r="M32" i="106"/>
  <c r="P32" i="106" s="1"/>
  <c r="G32" i="106"/>
  <c r="J32" i="106" s="1"/>
  <c r="M31" i="106"/>
  <c r="P31" i="106" s="1"/>
  <c r="G31" i="106"/>
  <c r="J31" i="106" s="1"/>
  <c r="M30" i="106"/>
  <c r="P30" i="106" s="1"/>
  <c r="G30" i="106"/>
  <c r="J30" i="106" s="1"/>
  <c r="M29" i="106"/>
  <c r="P29" i="106" s="1"/>
  <c r="G29" i="106"/>
  <c r="J29" i="106" s="1"/>
  <c r="M28" i="106"/>
  <c r="P28" i="106" s="1"/>
  <c r="G28" i="106"/>
  <c r="J28" i="106" s="1"/>
  <c r="M27" i="106"/>
  <c r="P27" i="106" s="1"/>
  <c r="G27" i="106"/>
  <c r="J27" i="106" s="1"/>
  <c r="P26" i="106"/>
  <c r="M26" i="106"/>
  <c r="G26" i="106"/>
  <c r="J26" i="106" s="1"/>
  <c r="M25" i="106"/>
  <c r="P25" i="106" s="1"/>
  <c r="G25" i="106"/>
  <c r="J25" i="106" s="1"/>
  <c r="M24" i="106"/>
  <c r="P24" i="106" s="1"/>
  <c r="G24" i="106"/>
  <c r="J24" i="106" s="1"/>
  <c r="M23" i="106"/>
  <c r="P23" i="106" s="1"/>
  <c r="G23" i="106"/>
  <c r="J23" i="106" s="1"/>
  <c r="M22" i="106"/>
  <c r="P22" i="106" s="1"/>
  <c r="G22" i="106"/>
  <c r="J22" i="106" s="1"/>
  <c r="M21" i="106"/>
  <c r="P21" i="106" s="1"/>
  <c r="G21" i="106"/>
  <c r="J21" i="106" s="1"/>
  <c r="M20" i="106"/>
  <c r="P20" i="106" s="1"/>
  <c r="G20" i="106"/>
  <c r="J20" i="106" s="1"/>
  <c r="M19" i="106"/>
  <c r="P19" i="106" s="1"/>
  <c r="G19" i="106"/>
  <c r="J19" i="106" s="1"/>
  <c r="P18" i="106"/>
  <c r="M18" i="106"/>
  <c r="G18" i="106"/>
  <c r="J18" i="106" s="1"/>
  <c r="M17" i="106"/>
  <c r="P17" i="106" s="1"/>
  <c r="G17" i="106"/>
  <c r="J17" i="106" s="1"/>
  <c r="M16" i="106"/>
  <c r="P16" i="106" s="1"/>
  <c r="G16" i="106"/>
  <c r="J16" i="106" s="1"/>
  <c r="M15" i="106"/>
  <c r="P15" i="106" s="1"/>
  <c r="G15" i="106"/>
  <c r="J15" i="106" s="1"/>
  <c r="M14" i="106"/>
  <c r="P14" i="106" s="1"/>
  <c r="G14" i="106"/>
  <c r="J14" i="106" s="1"/>
  <c r="M13" i="106"/>
  <c r="P13" i="106" s="1"/>
  <c r="G13" i="106"/>
  <c r="J13" i="106" s="1"/>
  <c r="M12" i="106"/>
  <c r="P12" i="106" s="1"/>
  <c r="G12" i="106"/>
  <c r="J12" i="106" s="1"/>
  <c r="M11" i="106"/>
  <c r="P11" i="106" s="1"/>
  <c r="G11" i="106"/>
  <c r="J11" i="106" s="1"/>
  <c r="P10" i="106"/>
  <c r="M10" i="106"/>
  <c r="G10" i="106"/>
  <c r="J10" i="106" s="1"/>
  <c r="M9" i="106"/>
  <c r="P9" i="106" s="1"/>
  <c r="G9" i="106"/>
  <c r="J9" i="106" s="1"/>
  <c r="P8" i="106"/>
  <c r="M8" i="106"/>
  <c r="G8" i="106"/>
  <c r="J8" i="106" s="1"/>
  <c r="M7" i="106"/>
  <c r="P7" i="106" s="1"/>
  <c r="G7" i="106"/>
  <c r="J7" i="106" s="1"/>
  <c r="M6" i="106"/>
  <c r="P6" i="106" s="1"/>
  <c r="G6" i="106"/>
  <c r="J6" i="106" s="1"/>
  <c r="M5" i="106"/>
  <c r="P5" i="106" s="1"/>
  <c r="G5" i="106"/>
  <c r="J5" i="106" s="1"/>
  <c r="M217" i="105"/>
  <c r="P217" i="105" s="1"/>
  <c r="G217" i="105"/>
  <c r="J217" i="105" s="1"/>
  <c r="M216" i="105"/>
  <c r="P216" i="105" s="1"/>
  <c r="G216" i="105"/>
  <c r="J216" i="105" s="1"/>
  <c r="M215" i="105"/>
  <c r="P215" i="105" s="1"/>
  <c r="G215" i="105"/>
  <c r="J215" i="105" s="1"/>
  <c r="M214" i="105"/>
  <c r="P214" i="105" s="1"/>
  <c r="G214" i="105"/>
  <c r="J214" i="105" s="1"/>
  <c r="M213" i="105"/>
  <c r="P213" i="105" s="1"/>
  <c r="M212" i="105"/>
  <c r="P212" i="105" s="1"/>
  <c r="G212" i="105"/>
  <c r="J212" i="105" s="1"/>
  <c r="M211" i="105"/>
  <c r="P211" i="105" s="1"/>
  <c r="G211" i="105"/>
  <c r="J211" i="105" s="1"/>
  <c r="M210" i="105"/>
  <c r="P210" i="105" s="1"/>
  <c r="G210" i="105"/>
  <c r="J210" i="105" s="1"/>
  <c r="M209" i="105"/>
  <c r="P209" i="105" s="1"/>
  <c r="G209" i="105"/>
  <c r="J209" i="105" s="1"/>
  <c r="M208" i="105"/>
  <c r="P208" i="105" s="1"/>
  <c r="G208" i="105"/>
  <c r="J208" i="105" s="1"/>
  <c r="M207" i="105"/>
  <c r="P207" i="105" s="1"/>
  <c r="G207" i="105"/>
  <c r="J207" i="105" s="1"/>
  <c r="M206" i="105"/>
  <c r="P206" i="105" s="1"/>
  <c r="G206" i="105"/>
  <c r="J206" i="105" s="1"/>
  <c r="M205" i="105"/>
  <c r="P205" i="105" s="1"/>
  <c r="G205" i="105"/>
  <c r="J205" i="105" s="1"/>
  <c r="M204" i="105"/>
  <c r="P204" i="105" s="1"/>
  <c r="G204" i="105"/>
  <c r="J204" i="105" s="1"/>
  <c r="M203" i="105"/>
  <c r="P203" i="105" s="1"/>
  <c r="G203" i="105"/>
  <c r="J203" i="105" s="1"/>
  <c r="M202" i="105"/>
  <c r="P202" i="105" s="1"/>
  <c r="G202" i="105"/>
  <c r="J202" i="105" s="1"/>
  <c r="M201" i="105"/>
  <c r="P201" i="105" s="1"/>
  <c r="G201" i="105"/>
  <c r="J201" i="105" s="1"/>
  <c r="M200" i="105"/>
  <c r="P200" i="105" s="1"/>
  <c r="G200" i="105"/>
  <c r="J200" i="105" s="1"/>
  <c r="M199" i="105"/>
  <c r="P199" i="105" s="1"/>
  <c r="G199" i="105"/>
  <c r="J199" i="105" s="1"/>
  <c r="M198" i="105"/>
  <c r="P198" i="105" s="1"/>
  <c r="G198" i="105"/>
  <c r="J198" i="105" s="1"/>
  <c r="M197" i="105"/>
  <c r="P197" i="105" s="1"/>
  <c r="G197" i="105"/>
  <c r="J197" i="105" s="1"/>
  <c r="M196" i="105"/>
  <c r="P196" i="105" s="1"/>
  <c r="G196" i="105"/>
  <c r="J196" i="105" s="1"/>
  <c r="M195" i="105"/>
  <c r="P195" i="105" s="1"/>
  <c r="G195" i="105"/>
  <c r="J195" i="105" s="1"/>
  <c r="M194" i="105"/>
  <c r="P194" i="105" s="1"/>
  <c r="G194" i="105"/>
  <c r="J194" i="105" s="1"/>
  <c r="P193" i="105"/>
  <c r="M193" i="105"/>
  <c r="G193" i="105"/>
  <c r="J193" i="105" s="1"/>
  <c r="M192" i="105"/>
  <c r="P192" i="105" s="1"/>
  <c r="G192" i="105"/>
  <c r="J192" i="105" s="1"/>
  <c r="M191" i="105"/>
  <c r="P191" i="105" s="1"/>
  <c r="G191" i="105"/>
  <c r="J191" i="105" s="1"/>
  <c r="M190" i="105"/>
  <c r="P190" i="105" s="1"/>
  <c r="G190" i="105"/>
  <c r="J190" i="105" s="1"/>
  <c r="M189" i="105"/>
  <c r="P189" i="105" s="1"/>
  <c r="G189" i="105"/>
  <c r="J189" i="105" s="1"/>
  <c r="M188" i="105"/>
  <c r="G188" i="105"/>
  <c r="J188" i="105" s="1"/>
  <c r="M187" i="105"/>
  <c r="P187" i="105" s="1"/>
  <c r="G187" i="105"/>
  <c r="J187" i="105" s="1"/>
  <c r="M186" i="105"/>
  <c r="P186" i="105" s="1"/>
  <c r="G186" i="105"/>
  <c r="J186" i="105" s="1"/>
  <c r="M185" i="105"/>
  <c r="P185" i="105" s="1"/>
  <c r="G185" i="105"/>
  <c r="J185" i="105" s="1"/>
  <c r="M184" i="105"/>
  <c r="P184" i="105" s="1"/>
  <c r="G184" i="105"/>
  <c r="J184" i="105" s="1"/>
  <c r="M183" i="105"/>
  <c r="P183" i="105" s="1"/>
  <c r="G183" i="105"/>
  <c r="J183" i="105" s="1"/>
  <c r="M182" i="105"/>
  <c r="P182" i="105" s="1"/>
  <c r="G182" i="105"/>
  <c r="J182" i="105" s="1"/>
  <c r="M181" i="105"/>
  <c r="P181" i="105" s="1"/>
  <c r="G181" i="105"/>
  <c r="J181" i="105" s="1"/>
  <c r="M180" i="105"/>
  <c r="P180" i="105" s="1"/>
  <c r="J180" i="105"/>
  <c r="G180" i="105"/>
  <c r="M179" i="105"/>
  <c r="P179" i="105" s="1"/>
  <c r="G179" i="105"/>
  <c r="J179" i="105" s="1"/>
  <c r="M178" i="105"/>
  <c r="P178" i="105" s="1"/>
  <c r="G178" i="105"/>
  <c r="J178" i="105" s="1"/>
  <c r="M177" i="105"/>
  <c r="P177" i="105" s="1"/>
  <c r="G177" i="105"/>
  <c r="J177" i="105" s="1"/>
  <c r="M176" i="105"/>
  <c r="P176" i="105" s="1"/>
  <c r="J176" i="105"/>
  <c r="G176" i="105"/>
  <c r="M175" i="105"/>
  <c r="P175" i="105" s="1"/>
  <c r="G175" i="105"/>
  <c r="J175" i="105" s="1"/>
  <c r="M174" i="105"/>
  <c r="P174" i="105" s="1"/>
  <c r="G174" i="105"/>
  <c r="J174" i="105" s="1"/>
  <c r="M173" i="105"/>
  <c r="P173" i="105" s="1"/>
  <c r="G173" i="105"/>
  <c r="J173" i="105" s="1"/>
  <c r="M172" i="105"/>
  <c r="G172" i="105"/>
  <c r="J172" i="105" s="1"/>
  <c r="M171" i="105"/>
  <c r="P171" i="105" s="1"/>
  <c r="G171" i="105"/>
  <c r="J171" i="105" s="1"/>
  <c r="M170" i="105"/>
  <c r="P170" i="105" s="1"/>
  <c r="G170" i="105"/>
  <c r="J170" i="105" s="1"/>
  <c r="M169" i="105"/>
  <c r="P169" i="105" s="1"/>
  <c r="G169" i="105"/>
  <c r="J169" i="105" s="1"/>
  <c r="M168" i="105"/>
  <c r="P168" i="105" s="1"/>
  <c r="G168" i="105"/>
  <c r="J168" i="105" s="1"/>
  <c r="M167" i="105"/>
  <c r="P167" i="105" s="1"/>
  <c r="G167" i="105"/>
  <c r="J167" i="105" s="1"/>
  <c r="M166" i="105"/>
  <c r="P166" i="105" s="1"/>
  <c r="J166" i="105"/>
  <c r="G166" i="105"/>
  <c r="M165" i="105"/>
  <c r="P165" i="105" s="1"/>
  <c r="G165" i="105"/>
  <c r="J165" i="105" s="1"/>
  <c r="M164" i="105"/>
  <c r="P164" i="105" s="1"/>
  <c r="G164" i="105"/>
  <c r="J164" i="105" s="1"/>
  <c r="M163" i="105"/>
  <c r="P163" i="105" s="1"/>
  <c r="G163" i="105"/>
  <c r="J163" i="105" s="1"/>
  <c r="M162" i="105"/>
  <c r="P162" i="105" s="1"/>
  <c r="G162" i="105"/>
  <c r="J162" i="105" s="1"/>
  <c r="M161" i="105"/>
  <c r="P161" i="105" s="1"/>
  <c r="G161" i="105"/>
  <c r="J161" i="105" s="1"/>
  <c r="M160" i="105"/>
  <c r="P160" i="105" s="1"/>
  <c r="G160" i="105"/>
  <c r="J160" i="105" s="1"/>
  <c r="P159" i="105"/>
  <c r="M159" i="105"/>
  <c r="G159" i="105"/>
  <c r="J159" i="105" s="1"/>
  <c r="M158" i="105"/>
  <c r="P158" i="105" s="1"/>
  <c r="G158" i="105"/>
  <c r="J158" i="105" s="1"/>
  <c r="P157" i="105"/>
  <c r="M157" i="105"/>
  <c r="G157" i="105"/>
  <c r="J157" i="105" s="1"/>
  <c r="M156" i="105"/>
  <c r="G156" i="105"/>
  <c r="J156" i="105" s="1"/>
  <c r="M155" i="105"/>
  <c r="P155" i="105" s="1"/>
  <c r="G155" i="105"/>
  <c r="J155" i="105" s="1"/>
  <c r="M154" i="105"/>
  <c r="P154" i="105" s="1"/>
  <c r="G154" i="105"/>
  <c r="J154" i="105" s="1"/>
  <c r="P153" i="105"/>
  <c r="M153" i="105"/>
  <c r="G153" i="105"/>
  <c r="J153" i="105" s="1"/>
  <c r="M152" i="105"/>
  <c r="P152" i="105" s="1"/>
  <c r="G152" i="105"/>
  <c r="J152" i="105" s="1"/>
  <c r="M151" i="105"/>
  <c r="P151" i="105" s="1"/>
  <c r="G151" i="105"/>
  <c r="J151" i="105" s="1"/>
  <c r="M150" i="105"/>
  <c r="P150" i="105" s="1"/>
  <c r="G150" i="105"/>
  <c r="J150" i="105" s="1"/>
  <c r="M149" i="105"/>
  <c r="P149" i="105" s="1"/>
  <c r="G149" i="105"/>
  <c r="J149" i="105" s="1"/>
  <c r="M148" i="105"/>
  <c r="P148" i="105" s="1"/>
  <c r="J148" i="105"/>
  <c r="G148" i="105"/>
  <c r="M147" i="105"/>
  <c r="P147" i="105" s="1"/>
  <c r="G147" i="105"/>
  <c r="J147" i="105" s="1"/>
  <c r="M146" i="105"/>
  <c r="P146" i="105" s="1"/>
  <c r="G146" i="105"/>
  <c r="J146" i="105" s="1"/>
  <c r="P145" i="105"/>
  <c r="M145" i="105"/>
  <c r="G145" i="105"/>
  <c r="J145" i="105" s="1"/>
  <c r="M144" i="105"/>
  <c r="P144" i="105" s="1"/>
  <c r="G144" i="105"/>
  <c r="J144" i="105" s="1"/>
  <c r="M143" i="105"/>
  <c r="P143" i="105" s="1"/>
  <c r="G143" i="105"/>
  <c r="J143" i="105" s="1"/>
  <c r="M142" i="105"/>
  <c r="P142" i="105" s="1"/>
  <c r="G142" i="105"/>
  <c r="J142" i="105" s="1"/>
  <c r="M141" i="105"/>
  <c r="P141" i="105" s="1"/>
  <c r="G141" i="105"/>
  <c r="J141" i="105" s="1"/>
  <c r="M140" i="105"/>
  <c r="G140" i="105"/>
  <c r="J140" i="105" s="1"/>
  <c r="M139" i="105"/>
  <c r="P139" i="105" s="1"/>
  <c r="G139" i="105"/>
  <c r="J139" i="105" s="1"/>
  <c r="M138" i="105"/>
  <c r="P138" i="105" s="1"/>
  <c r="G138" i="105"/>
  <c r="J138" i="105" s="1"/>
  <c r="M137" i="105"/>
  <c r="P137" i="105" s="1"/>
  <c r="G137" i="105"/>
  <c r="J137" i="105" s="1"/>
  <c r="M136" i="105"/>
  <c r="P136" i="105" s="1"/>
  <c r="G136" i="105"/>
  <c r="J136" i="105" s="1"/>
  <c r="M135" i="105"/>
  <c r="P135" i="105" s="1"/>
  <c r="G135" i="105"/>
  <c r="J135" i="105" s="1"/>
  <c r="M134" i="105"/>
  <c r="P134" i="105" s="1"/>
  <c r="G134" i="105"/>
  <c r="J134" i="105" s="1"/>
  <c r="M133" i="105"/>
  <c r="P133" i="105" s="1"/>
  <c r="G133" i="105"/>
  <c r="J133" i="105" s="1"/>
  <c r="M132" i="105"/>
  <c r="P132" i="105" s="1"/>
  <c r="G132" i="105"/>
  <c r="J132" i="105" s="1"/>
  <c r="M131" i="105"/>
  <c r="P131" i="105" s="1"/>
  <c r="G131" i="105"/>
  <c r="J131" i="105" s="1"/>
  <c r="M130" i="105"/>
  <c r="P130" i="105" s="1"/>
  <c r="G130" i="105"/>
  <c r="J130" i="105" s="1"/>
  <c r="M129" i="105"/>
  <c r="P129" i="105" s="1"/>
  <c r="G129" i="105"/>
  <c r="J129" i="105" s="1"/>
  <c r="M128" i="105"/>
  <c r="P128" i="105" s="1"/>
  <c r="J128" i="105"/>
  <c r="G128" i="105"/>
  <c r="M127" i="105"/>
  <c r="P127" i="105" s="1"/>
  <c r="G127" i="105"/>
  <c r="J127" i="105" s="1"/>
  <c r="M126" i="105"/>
  <c r="P126" i="105" s="1"/>
  <c r="G126" i="105"/>
  <c r="J126" i="105" s="1"/>
  <c r="P125" i="105"/>
  <c r="M125" i="105"/>
  <c r="G125" i="105"/>
  <c r="J125" i="105" s="1"/>
  <c r="M124" i="105"/>
  <c r="G124" i="105"/>
  <c r="J124" i="105" s="1"/>
  <c r="M123" i="105"/>
  <c r="P123" i="105" s="1"/>
  <c r="G123" i="105"/>
  <c r="J123" i="105" s="1"/>
  <c r="M122" i="105"/>
  <c r="P122" i="105" s="1"/>
  <c r="J122" i="105"/>
  <c r="G122" i="105"/>
  <c r="M121" i="105"/>
  <c r="P121" i="105" s="1"/>
  <c r="G121" i="105"/>
  <c r="J121" i="105" s="1"/>
  <c r="M120" i="105"/>
  <c r="P120" i="105" s="1"/>
  <c r="G120" i="105"/>
  <c r="J120" i="105" s="1"/>
  <c r="M119" i="105"/>
  <c r="P119" i="105" s="1"/>
  <c r="G119" i="105"/>
  <c r="J119" i="105" s="1"/>
  <c r="M118" i="105"/>
  <c r="P118" i="105" s="1"/>
  <c r="G118" i="105"/>
  <c r="J118" i="105" s="1"/>
  <c r="M117" i="105"/>
  <c r="P117" i="105" s="1"/>
  <c r="G117" i="105"/>
  <c r="J117" i="105" s="1"/>
  <c r="P116" i="105"/>
  <c r="M116" i="105"/>
  <c r="G116" i="105"/>
  <c r="J116" i="105" s="1"/>
  <c r="M115" i="105"/>
  <c r="P115" i="105" s="1"/>
  <c r="G115" i="105"/>
  <c r="J115" i="105" s="1"/>
  <c r="M114" i="105"/>
  <c r="P114" i="105" s="1"/>
  <c r="G114" i="105"/>
  <c r="J114" i="105" s="1"/>
  <c r="M113" i="105"/>
  <c r="P113" i="105" s="1"/>
  <c r="G113" i="105"/>
  <c r="J113" i="105" s="1"/>
  <c r="M112" i="105"/>
  <c r="P112" i="105" s="1"/>
  <c r="G112" i="105"/>
  <c r="J112" i="105" s="1"/>
  <c r="M111" i="105"/>
  <c r="P111" i="105" s="1"/>
  <c r="G111" i="105"/>
  <c r="J111" i="105" s="1"/>
  <c r="M110" i="105"/>
  <c r="P110" i="105" s="1"/>
  <c r="G110" i="105"/>
  <c r="J110" i="105" s="1"/>
  <c r="M109" i="105"/>
  <c r="P109" i="105" s="1"/>
  <c r="G109" i="105"/>
  <c r="J109" i="105" s="1"/>
  <c r="M108" i="105"/>
  <c r="G108" i="105"/>
  <c r="J108" i="105" s="1"/>
  <c r="M107" i="105"/>
  <c r="P107" i="105" s="1"/>
  <c r="G107" i="105"/>
  <c r="J107" i="105" s="1"/>
  <c r="M106" i="105"/>
  <c r="P106" i="105" s="1"/>
  <c r="G106" i="105"/>
  <c r="J106" i="105" s="1"/>
  <c r="M105" i="105"/>
  <c r="P105" i="105" s="1"/>
  <c r="G105" i="105"/>
  <c r="J105" i="105" s="1"/>
  <c r="M104" i="105"/>
  <c r="P104" i="105" s="1"/>
  <c r="G104" i="105"/>
  <c r="J104" i="105" s="1"/>
  <c r="M103" i="105"/>
  <c r="P103" i="105" s="1"/>
  <c r="G103" i="105"/>
  <c r="J103" i="105" s="1"/>
  <c r="M102" i="105"/>
  <c r="P102" i="105" s="1"/>
  <c r="G102" i="105"/>
  <c r="J102" i="105" s="1"/>
  <c r="M101" i="105"/>
  <c r="P101" i="105" s="1"/>
  <c r="G101" i="105"/>
  <c r="J101" i="105" s="1"/>
  <c r="M100" i="105"/>
  <c r="P100" i="105" s="1"/>
  <c r="G100" i="105"/>
  <c r="J100" i="105" s="1"/>
  <c r="P99" i="105"/>
  <c r="M99" i="105"/>
  <c r="G99" i="105"/>
  <c r="J99" i="105" s="1"/>
  <c r="M98" i="105"/>
  <c r="P98" i="105" s="1"/>
  <c r="G98" i="105"/>
  <c r="J98" i="105" s="1"/>
  <c r="M97" i="105"/>
  <c r="P97" i="105" s="1"/>
  <c r="G97" i="105"/>
  <c r="J97" i="105" s="1"/>
  <c r="P96" i="105"/>
  <c r="M96" i="105"/>
  <c r="G96" i="105"/>
  <c r="J96" i="105" s="1"/>
  <c r="M95" i="105"/>
  <c r="P95" i="105" s="1"/>
  <c r="G95" i="105"/>
  <c r="J95" i="105" s="1"/>
  <c r="M94" i="105"/>
  <c r="P94" i="105" s="1"/>
  <c r="G94" i="105"/>
  <c r="J94" i="105" s="1"/>
  <c r="M93" i="105"/>
  <c r="P93" i="105" s="1"/>
  <c r="G93" i="105"/>
  <c r="J93" i="105" s="1"/>
  <c r="M92" i="105"/>
  <c r="P92" i="105" s="1"/>
  <c r="G92" i="105"/>
  <c r="J92" i="105" s="1"/>
  <c r="M91" i="105"/>
  <c r="P91" i="105" s="1"/>
  <c r="G91" i="105"/>
  <c r="J91" i="105" s="1"/>
  <c r="M90" i="105"/>
  <c r="P90" i="105" s="1"/>
  <c r="G90" i="105"/>
  <c r="J90" i="105" s="1"/>
  <c r="P89" i="105"/>
  <c r="M89" i="105"/>
  <c r="G89" i="105"/>
  <c r="J89" i="105" s="1"/>
  <c r="M88" i="105"/>
  <c r="P88" i="105" s="1"/>
  <c r="G88" i="105"/>
  <c r="J88" i="105" s="1"/>
  <c r="P87" i="105"/>
  <c r="M87" i="105"/>
  <c r="G87" i="105"/>
  <c r="J87" i="105" s="1"/>
  <c r="M86" i="105"/>
  <c r="P86" i="105" s="1"/>
  <c r="G86" i="105"/>
  <c r="J86" i="105" s="1"/>
  <c r="M85" i="105"/>
  <c r="P85" i="105" s="1"/>
  <c r="G85" i="105"/>
  <c r="J85" i="105" s="1"/>
  <c r="M84" i="105"/>
  <c r="P84" i="105" s="1"/>
  <c r="G84" i="105"/>
  <c r="J84" i="105" s="1"/>
  <c r="M83" i="105"/>
  <c r="P83" i="105" s="1"/>
  <c r="G83" i="105"/>
  <c r="J83" i="105" s="1"/>
  <c r="M82" i="105"/>
  <c r="P82" i="105" s="1"/>
  <c r="G82" i="105"/>
  <c r="J82" i="105" s="1"/>
  <c r="M81" i="105"/>
  <c r="P81" i="105" s="1"/>
  <c r="G81" i="105"/>
  <c r="J81" i="105" s="1"/>
  <c r="M80" i="105"/>
  <c r="P80" i="105" s="1"/>
  <c r="G80" i="105"/>
  <c r="J80" i="105" s="1"/>
  <c r="M79" i="105"/>
  <c r="P79" i="105" s="1"/>
  <c r="G79" i="105"/>
  <c r="J79" i="105" s="1"/>
  <c r="M78" i="105"/>
  <c r="P78" i="105" s="1"/>
  <c r="G78" i="105"/>
  <c r="J78" i="105" s="1"/>
  <c r="M77" i="105"/>
  <c r="P77" i="105" s="1"/>
  <c r="G77" i="105"/>
  <c r="J77" i="105" s="1"/>
  <c r="M76" i="105"/>
  <c r="G76" i="105"/>
  <c r="J76" i="105" s="1"/>
  <c r="M75" i="105"/>
  <c r="P75" i="105" s="1"/>
  <c r="G75" i="105"/>
  <c r="J75" i="105" s="1"/>
  <c r="M74" i="105"/>
  <c r="P74" i="105" s="1"/>
  <c r="G74" i="105"/>
  <c r="J74" i="105" s="1"/>
  <c r="M73" i="105"/>
  <c r="P73" i="105" s="1"/>
  <c r="G73" i="105"/>
  <c r="J73" i="105" s="1"/>
  <c r="M72" i="105"/>
  <c r="P72" i="105" s="1"/>
  <c r="G72" i="105"/>
  <c r="J72" i="105" s="1"/>
  <c r="M71" i="105"/>
  <c r="P71" i="105" s="1"/>
  <c r="G71" i="105"/>
  <c r="J71" i="105" s="1"/>
  <c r="M70" i="105"/>
  <c r="P70" i="105" s="1"/>
  <c r="G70" i="105"/>
  <c r="J70" i="105" s="1"/>
  <c r="M69" i="105"/>
  <c r="P69" i="105" s="1"/>
  <c r="G69" i="105"/>
  <c r="J69" i="105" s="1"/>
  <c r="P68" i="105"/>
  <c r="M68" i="105"/>
  <c r="G68" i="105"/>
  <c r="J68" i="105" s="1"/>
  <c r="M67" i="105"/>
  <c r="G67" i="105"/>
  <c r="J67" i="105" s="1"/>
  <c r="M66" i="105"/>
  <c r="P66" i="105" s="1"/>
  <c r="G66" i="105"/>
  <c r="J66" i="105" s="1"/>
  <c r="M65" i="105"/>
  <c r="P65" i="105" s="1"/>
  <c r="G65" i="105"/>
  <c r="J65" i="105" s="1"/>
  <c r="M64" i="105"/>
  <c r="P64" i="105" s="1"/>
  <c r="G64" i="105"/>
  <c r="J64" i="105" s="1"/>
  <c r="P63" i="105"/>
  <c r="M63" i="105"/>
  <c r="G63" i="105"/>
  <c r="J63" i="105" s="1"/>
  <c r="M62" i="105"/>
  <c r="P62" i="105" s="1"/>
  <c r="G62" i="105"/>
  <c r="J62" i="105" s="1"/>
  <c r="M61" i="105"/>
  <c r="P61" i="105" s="1"/>
  <c r="G61" i="105"/>
  <c r="J61" i="105" s="1"/>
  <c r="M60" i="105"/>
  <c r="P60" i="105" s="1"/>
  <c r="J60" i="105"/>
  <c r="G60" i="105"/>
  <c r="M59" i="105"/>
  <c r="P59" i="105" s="1"/>
  <c r="G59" i="105"/>
  <c r="J59" i="105" s="1"/>
  <c r="M58" i="105"/>
  <c r="P58" i="105" s="1"/>
  <c r="G58" i="105"/>
  <c r="J58" i="105" s="1"/>
  <c r="M57" i="105"/>
  <c r="P57" i="105" s="1"/>
  <c r="G57" i="105"/>
  <c r="J57" i="105" s="1"/>
  <c r="M56" i="105"/>
  <c r="P56" i="105" s="1"/>
  <c r="G56" i="105"/>
  <c r="J56" i="105" s="1"/>
  <c r="M55" i="105"/>
  <c r="P55" i="105" s="1"/>
  <c r="G55" i="105"/>
  <c r="J55" i="105" s="1"/>
  <c r="M54" i="105"/>
  <c r="P54" i="105" s="1"/>
  <c r="G54" i="105"/>
  <c r="J54" i="105" s="1"/>
  <c r="M53" i="105"/>
  <c r="P53" i="105" s="1"/>
  <c r="G53" i="105"/>
  <c r="J53" i="105" s="1"/>
  <c r="M52" i="105"/>
  <c r="P52" i="105" s="1"/>
  <c r="G52" i="105"/>
  <c r="J52" i="105" s="1"/>
  <c r="M51" i="105"/>
  <c r="P51" i="105" s="1"/>
  <c r="G51" i="105"/>
  <c r="J51" i="105" s="1"/>
  <c r="M50" i="105"/>
  <c r="P50" i="105" s="1"/>
  <c r="G50" i="105"/>
  <c r="J50" i="105" s="1"/>
  <c r="M49" i="105"/>
  <c r="P49" i="105" s="1"/>
  <c r="G49" i="105"/>
  <c r="J49" i="105" s="1"/>
  <c r="M48" i="105"/>
  <c r="P48" i="105" s="1"/>
  <c r="G48" i="105"/>
  <c r="J48" i="105" s="1"/>
  <c r="M47" i="105"/>
  <c r="P47" i="105" s="1"/>
  <c r="G47" i="105"/>
  <c r="J47" i="105" s="1"/>
  <c r="M46" i="105"/>
  <c r="P46" i="105" s="1"/>
  <c r="G46" i="105"/>
  <c r="J46" i="105" s="1"/>
  <c r="M45" i="105"/>
  <c r="P45" i="105" s="1"/>
  <c r="G45" i="105"/>
  <c r="J45" i="105" s="1"/>
  <c r="M44" i="105"/>
  <c r="P44" i="105" s="1"/>
  <c r="G44" i="105"/>
  <c r="J44" i="105" s="1"/>
  <c r="M43" i="105"/>
  <c r="P43" i="105" s="1"/>
  <c r="G43" i="105"/>
  <c r="J43" i="105" s="1"/>
  <c r="M42" i="105"/>
  <c r="P42" i="105" s="1"/>
  <c r="G42" i="105"/>
  <c r="J42" i="105" s="1"/>
  <c r="M41" i="105"/>
  <c r="P41" i="105" s="1"/>
  <c r="G41" i="105"/>
  <c r="J41" i="105" s="1"/>
  <c r="M40" i="105"/>
  <c r="P40" i="105" s="1"/>
  <c r="G40" i="105"/>
  <c r="J40" i="105" s="1"/>
  <c r="M39" i="105"/>
  <c r="P39" i="105" s="1"/>
  <c r="G39" i="105"/>
  <c r="J39" i="105" s="1"/>
  <c r="M38" i="105"/>
  <c r="P38" i="105" s="1"/>
  <c r="G38" i="105"/>
  <c r="J38" i="105" s="1"/>
  <c r="M37" i="105"/>
  <c r="P37" i="105" s="1"/>
  <c r="G37" i="105"/>
  <c r="J37" i="105" s="1"/>
  <c r="M36" i="105"/>
  <c r="P36" i="105" s="1"/>
  <c r="G36" i="105"/>
  <c r="J36" i="105" s="1"/>
  <c r="M35" i="105"/>
  <c r="P35" i="105" s="1"/>
  <c r="G35" i="105"/>
  <c r="J35" i="105" s="1"/>
  <c r="M34" i="105"/>
  <c r="P34" i="105" s="1"/>
  <c r="G34" i="105"/>
  <c r="J34" i="105" s="1"/>
  <c r="M33" i="105"/>
  <c r="P33" i="105" s="1"/>
  <c r="G33" i="105"/>
  <c r="J33" i="105" s="1"/>
  <c r="M32" i="105"/>
  <c r="P32" i="105" s="1"/>
  <c r="G32" i="105"/>
  <c r="J32" i="105" s="1"/>
  <c r="M31" i="105"/>
  <c r="P31" i="105" s="1"/>
  <c r="G31" i="105"/>
  <c r="J31" i="105" s="1"/>
  <c r="M30" i="105"/>
  <c r="P30" i="105" s="1"/>
  <c r="G30" i="105"/>
  <c r="J30" i="105" s="1"/>
  <c r="M29" i="105"/>
  <c r="P29" i="105" s="1"/>
  <c r="G29" i="105"/>
  <c r="J29" i="105" s="1"/>
  <c r="M28" i="105"/>
  <c r="P28" i="105" s="1"/>
  <c r="G28" i="105"/>
  <c r="J28" i="105" s="1"/>
  <c r="M27" i="105"/>
  <c r="P27" i="105" s="1"/>
  <c r="G27" i="105"/>
  <c r="J27" i="105" s="1"/>
  <c r="M26" i="105"/>
  <c r="P26" i="105" s="1"/>
  <c r="G26" i="105"/>
  <c r="J26" i="105" s="1"/>
  <c r="M25" i="105"/>
  <c r="P25" i="105" s="1"/>
  <c r="G25" i="105"/>
  <c r="J25" i="105" s="1"/>
  <c r="M24" i="105"/>
  <c r="P24" i="105" s="1"/>
  <c r="G24" i="105"/>
  <c r="J24" i="105" s="1"/>
  <c r="M23" i="105"/>
  <c r="P23" i="105" s="1"/>
  <c r="G23" i="105"/>
  <c r="J23" i="105" s="1"/>
  <c r="M22" i="105"/>
  <c r="P22" i="105" s="1"/>
  <c r="G22" i="105"/>
  <c r="J22" i="105" s="1"/>
  <c r="M21" i="105"/>
  <c r="P21" i="105" s="1"/>
  <c r="G21" i="105"/>
  <c r="J21" i="105" s="1"/>
  <c r="M20" i="105"/>
  <c r="P20" i="105" s="1"/>
  <c r="G20" i="105"/>
  <c r="J20" i="105" s="1"/>
  <c r="M19" i="105"/>
  <c r="P19" i="105" s="1"/>
  <c r="G19" i="105"/>
  <c r="J19" i="105" s="1"/>
  <c r="M18" i="105"/>
  <c r="P18" i="105" s="1"/>
  <c r="G18" i="105"/>
  <c r="J18" i="105" s="1"/>
  <c r="M17" i="105"/>
  <c r="P17" i="105" s="1"/>
  <c r="G17" i="105"/>
  <c r="J17" i="105" s="1"/>
  <c r="M16" i="105"/>
  <c r="P16" i="105" s="1"/>
  <c r="G16" i="105"/>
  <c r="J16" i="105" s="1"/>
  <c r="M15" i="105"/>
  <c r="P15" i="105" s="1"/>
  <c r="G15" i="105"/>
  <c r="J15" i="105" s="1"/>
  <c r="M14" i="105"/>
  <c r="P14" i="105" s="1"/>
  <c r="G14" i="105"/>
  <c r="J14" i="105" s="1"/>
  <c r="M13" i="105"/>
  <c r="P13" i="105" s="1"/>
  <c r="G13" i="105"/>
  <c r="J13" i="105" s="1"/>
  <c r="M12" i="105"/>
  <c r="P12" i="105" s="1"/>
  <c r="G12" i="105"/>
  <c r="J12" i="105" s="1"/>
  <c r="M11" i="105"/>
  <c r="P11" i="105" s="1"/>
  <c r="G11" i="105"/>
  <c r="J11" i="105" s="1"/>
  <c r="M10" i="105"/>
  <c r="P10" i="105" s="1"/>
  <c r="G10" i="105"/>
  <c r="J10" i="105" s="1"/>
  <c r="M9" i="105"/>
  <c r="P9" i="105" s="1"/>
  <c r="G9" i="105"/>
  <c r="J9" i="105" s="1"/>
  <c r="M8" i="105"/>
  <c r="P8" i="105" s="1"/>
  <c r="G8" i="105"/>
  <c r="J8" i="105" s="1"/>
  <c r="M7" i="105"/>
  <c r="P7" i="105" s="1"/>
  <c r="G7" i="105"/>
  <c r="J7" i="105" s="1"/>
  <c r="M6" i="105"/>
  <c r="P6" i="105" s="1"/>
  <c r="G6" i="105"/>
  <c r="J6" i="105" s="1"/>
  <c r="M5" i="105"/>
  <c r="P5" i="105" s="1"/>
  <c r="G5" i="105"/>
  <c r="J5" i="105" s="1"/>
  <c r="M217" i="104"/>
  <c r="P217" i="104" s="1"/>
  <c r="G217" i="104"/>
  <c r="J217" i="104" s="1"/>
  <c r="M216" i="104"/>
  <c r="P216" i="104" s="1"/>
  <c r="G216" i="104"/>
  <c r="J216" i="104" s="1"/>
  <c r="M215" i="104"/>
  <c r="P215" i="104" s="1"/>
  <c r="G215" i="104"/>
  <c r="J215" i="104" s="1"/>
  <c r="M214" i="104"/>
  <c r="P214" i="104" s="1"/>
  <c r="G214" i="104"/>
  <c r="J214" i="104" s="1"/>
  <c r="M213" i="104"/>
  <c r="P213" i="104" s="1"/>
  <c r="M212" i="104"/>
  <c r="P212" i="104" s="1"/>
  <c r="G212" i="104"/>
  <c r="J212" i="104" s="1"/>
  <c r="M211" i="104"/>
  <c r="P211" i="104" s="1"/>
  <c r="G211" i="104"/>
  <c r="J211" i="104" s="1"/>
  <c r="M210" i="104"/>
  <c r="P210" i="104" s="1"/>
  <c r="G210" i="104"/>
  <c r="J210" i="104" s="1"/>
  <c r="M209" i="104"/>
  <c r="P209" i="104" s="1"/>
  <c r="G209" i="104"/>
  <c r="J209" i="104" s="1"/>
  <c r="M208" i="104"/>
  <c r="P208" i="104" s="1"/>
  <c r="G208" i="104"/>
  <c r="J208" i="104" s="1"/>
  <c r="M207" i="104"/>
  <c r="P207" i="104" s="1"/>
  <c r="G207" i="104"/>
  <c r="J207" i="104" s="1"/>
  <c r="M206" i="104"/>
  <c r="P206" i="104" s="1"/>
  <c r="G206" i="104"/>
  <c r="J206" i="104" s="1"/>
  <c r="M205" i="104"/>
  <c r="P205" i="104" s="1"/>
  <c r="M204" i="104"/>
  <c r="P204" i="104" s="1"/>
  <c r="G204" i="104"/>
  <c r="J204" i="104" s="1"/>
  <c r="M203" i="104"/>
  <c r="P203" i="104" s="1"/>
  <c r="G203" i="104"/>
  <c r="J203" i="104" s="1"/>
  <c r="M202" i="104"/>
  <c r="P202" i="104" s="1"/>
  <c r="G202" i="104"/>
  <c r="J202" i="104" s="1"/>
  <c r="M201" i="104"/>
  <c r="P201" i="104" s="1"/>
  <c r="G201" i="104"/>
  <c r="J201" i="104" s="1"/>
  <c r="M200" i="104"/>
  <c r="P200" i="104" s="1"/>
  <c r="G200" i="104"/>
  <c r="J200" i="104" s="1"/>
  <c r="M199" i="104"/>
  <c r="P199" i="104" s="1"/>
  <c r="G199" i="104"/>
  <c r="J199" i="104" s="1"/>
  <c r="M198" i="104"/>
  <c r="P198" i="104" s="1"/>
  <c r="G198" i="104"/>
  <c r="J198" i="104" s="1"/>
  <c r="M197" i="104"/>
  <c r="P197" i="104" s="1"/>
  <c r="M196" i="104"/>
  <c r="P196" i="104" s="1"/>
  <c r="G196" i="104"/>
  <c r="J196" i="104" s="1"/>
  <c r="M195" i="104"/>
  <c r="P195" i="104" s="1"/>
  <c r="G195" i="104"/>
  <c r="J195" i="104" s="1"/>
  <c r="M194" i="104"/>
  <c r="P194" i="104" s="1"/>
  <c r="G194" i="104"/>
  <c r="J194" i="104" s="1"/>
  <c r="M193" i="104"/>
  <c r="P193" i="104" s="1"/>
  <c r="G193" i="104"/>
  <c r="J193" i="104" s="1"/>
  <c r="M192" i="104"/>
  <c r="P192" i="104" s="1"/>
  <c r="G192" i="104"/>
  <c r="J192" i="104" s="1"/>
  <c r="M191" i="104"/>
  <c r="P191" i="104" s="1"/>
  <c r="G191" i="104"/>
  <c r="J191" i="104" s="1"/>
  <c r="M190" i="104"/>
  <c r="P190" i="104" s="1"/>
  <c r="G190" i="104"/>
  <c r="J190" i="104" s="1"/>
  <c r="M189" i="104"/>
  <c r="P189" i="104" s="1"/>
  <c r="M188" i="104"/>
  <c r="P188" i="104" s="1"/>
  <c r="G188" i="104"/>
  <c r="J188" i="104" s="1"/>
  <c r="M187" i="104"/>
  <c r="P187" i="104" s="1"/>
  <c r="G187" i="104"/>
  <c r="J187" i="104" s="1"/>
  <c r="M186" i="104"/>
  <c r="P186" i="104" s="1"/>
  <c r="G186" i="104"/>
  <c r="J186" i="104" s="1"/>
  <c r="M185" i="104"/>
  <c r="P185" i="104" s="1"/>
  <c r="G185" i="104"/>
  <c r="J185" i="104" s="1"/>
  <c r="M184" i="104"/>
  <c r="P184" i="104" s="1"/>
  <c r="G184" i="104"/>
  <c r="J184" i="104" s="1"/>
  <c r="M183" i="104"/>
  <c r="P183" i="104" s="1"/>
  <c r="G183" i="104"/>
  <c r="J183" i="104" s="1"/>
  <c r="M182" i="104"/>
  <c r="P182" i="104" s="1"/>
  <c r="G182" i="104"/>
  <c r="J182" i="104" s="1"/>
  <c r="M181" i="104"/>
  <c r="P181" i="104" s="1"/>
  <c r="M180" i="104"/>
  <c r="P180" i="104" s="1"/>
  <c r="G180" i="104"/>
  <c r="J180" i="104" s="1"/>
  <c r="M179" i="104"/>
  <c r="P179" i="104" s="1"/>
  <c r="G179" i="104"/>
  <c r="J179" i="104" s="1"/>
  <c r="M178" i="104"/>
  <c r="P178" i="104" s="1"/>
  <c r="G178" i="104"/>
  <c r="J178" i="104" s="1"/>
  <c r="M177" i="104"/>
  <c r="P177" i="104" s="1"/>
  <c r="G177" i="104"/>
  <c r="J177" i="104" s="1"/>
  <c r="M176" i="104"/>
  <c r="P176" i="104" s="1"/>
  <c r="G176" i="104"/>
  <c r="J176" i="104" s="1"/>
  <c r="M175" i="104"/>
  <c r="P175" i="104" s="1"/>
  <c r="G175" i="104"/>
  <c r="J175" i="104" s="1"/>
  <c r="M174" i="104"/>
  <c r="P174" i="104" s="1"/>
  <c r="G174" i="104"/>
  <c r="J174" i="104" s="1"/>
  <c r="M173" i="104"/>
  <c r="P173" i="104" s="1"/>
  <c r="M172" i="104"/>
  <c r="P172" i="104" s="1"/>
  <c r="G172" i="104"/>
  <c r="J172" i="104" s="1"/>
  <c r="M171" i="104"/>
  <c r="P171" i="104" s="1"/>
  <c r="G171" i="104"/>
  <c r="J171" i="104" s="1"/>
  <c r="M170" i="104"/>
  <c r="P170" i="104" s="1"/>
  <c r="G170" i="104"/>
  <c r="J170" i="104" s="1"/>
  <c r="M169" i="104"/>
  <c r="P169" i="104" s="1"/>
  <c r="G169" i="104"/>
  <c r="J169" i="104" s="1"/>
  <c r="M168" i="104"/>
  <c r="P168" i="104" s="1"/>
  <c r="G168" i="104"/>
  <c r="J168" i="104" s="1"/>
  <c r="M167" i="104"/>
  <c r="P167" i="104" s="1"/>
  <c r="G167" i="104"/>
  <c r="J167" i="104" s="1"/>
  <c r="M166" i="104"/>
  <c r="P166" i="104" s="1"/>
  <c r="G166" i="104"/>
  <c r="J166" i="104" s="1"/>
  <c r="M165" i="104"/>
  <c r="P165" i="104" s="1"/>
  <c r="M164" i="104"/>
  <c r="P164" i="104" s="1"/>
  <c r="G164" i="104"/>
  <c r="J164" i="104" s="1"/>
  <c r="M163" i="104"/>
  <c r="P163" i="104" s="1"/>
  <c r="G163" i="104"/>
  <c r="J163" i="104" s="1"/>
  <c r="M162" i="104"/>
  <c r="P162" i="104" s="1"/>
  <c r="G162" i="104"/>
  <c r="J162" i="104" s="1"/>
  <c r="M161" i="104"/>
  <c r="P161" i="104" s="1"/>
  <c r="G161" i="104"/>
  <c r="J161" i="104" s="1"/>
  <c r="M160" i="104"/>
  <c r="P160" i="104" s="1"/>
  <c r="G160" i="104"/>
  <c r="J160" i="104" s="1"/>
  <c r="M159" i="104"/>
  <c r="P159" i="104" s="1"/>
  <c r="G159" i="104"/>
  <c r="J159" i="104" s="1"/>
  <c r="M158" i="104"/>
  <c r="P158" i="104" s="1"/>
  <c r="G158" i="104"/>
  <c r="J158" i="104" s="1"/>
  <c r="M157" i="104"/>
  <c r="P157" i="104" s="1"/>
  <c r="M156" i="104"/>
  <c r="P156" i="104" s="1"/>
  <c r="G156" i="104"/>
  <c r="J156" i="104" s="1"/>
  <c r="M155" i="104"/>
  <c r="P155" i="104" s="1"/>
  <c r="G155" i="104"/>
  <c r="J155" i="104" s="1"/>
  <c r="M154" i="104"/>
  <c r="P154" i="104" s="1"/>
  <c r="G154" i="104"/>
  <c r="J154" i="104" s="1"/>
  <c r="M153" i="104"/>
  <c r="P153" i="104" s="1"/>
  <c r="G153" i="104"/>
  <c r="J153" i="104" s="1"/>
  <c r="M152" i="104"/>
  <c r="P152" i="104" s="1"/>
  <c r="G152" i="104"/>
  <c r="J152" i="104" s="1"/>
  <c r="M151" i="104"/>
  <c r="P151" i="104" s="1"/>
  <c r="G151" i="104"/>
  <c r="J151" i="104" s="1"/>
  <c r="M150" i="104"/>
  <c r="P150" i="104" s="1"/>
  <c r="G150" i="104"/>
  <c r="J150" i="104" s="1"/>
  <c r="M149" i="104"/>
  <c r="P149" i="104" s="1"/>
  <c r="M148" i="104"/>
  <c r="P148" i="104" s="1"/>
  <c r="G148" i="104"/>
  <c r="J148" i="104" s="1"/>
  <c r="M147" i="104"/>
  <c r="P147" i="104" s="1"/>
  <c r="G147" i="104"/>
  <c r="J147" i="104" s="1"/>
  <c r="M146" i="104"/>
  <c r="P146" i="104" s="1"/>
  <c r="G146" i="104"/>
  <c r="J146" i="104" s="1"/>
  <c r="M145" i="104"/>
  <c r="P145" i="104" s="1"/>
  <c r="G145" i="104"/>
  <c r="J145" i="104" s="1"/>
  <c r="M144" i="104"/>
  <c r="P144" i="104" s="1"/>
  <c r="G144" i="104"/>
  <c r="J144" i="104" s="1"/>
  <c r="M143" i="104"/>
  <c r="P143" i="104" s="1"/>
  <c r="G143" i="104"/>
  <c r="J143" i="104" s="1"/>
  <c r="M142" i="104"/>
  <c r="P142" i="104" s="1"/>
  <c r="G142" i="104"/>
  <c r="J142" i="104" s="1"/>
  <c r="M141" i="104"/>
  <c r="P141" i="104" s="1"/>
  <c r="M140" i="104"/>
  <c r="P140" i="104" s="1"/>
  <c r="G140" i="104"/>
  <c r="J140" i="104" s="1"/>
  <c r="M139" i="104"/>
  <c r="P139" i="104" s="1"/>
  <c r="G139" i="104"/>
  <c r="J139" i="104" s="1"/>
  <c r="M138" i="104"/>
  <c r="P138" i="104" s="1"/>
  <c r="G138" i="104"/>
  <c r="J138" i="104" s="1"/>
  <c r="M137" i="104"/>
  <c r="P137" i="104" s="1"/>
  <c r="G137" i="104"/>
  <c r="J137" i="104" s="1"/>
  <c r="M136" i="104"/>
  <c r="P136" i="104" s="1"/>
  <c r="G136" i="104"/>
  <c r="J136" i="104" s="1"/>
  <c r="M135" i="104"/>
  <c r="P135" i="104" s="1"/>
  <c r="G135" i="104"/>
  <c r="J135" i="104" s="1"/>
  <c r="M134" i="104"/>
  <c r="P134" i="104" s="1"/>
  <c r="G134" i="104"/>
  <c r="J134" i="104" s="1"/>
  <c r="M133" i="104"/>
  <c r="P133" i="104" s="1"/>
  <c r="M132" i="104"/>
  <c r="P132" i="104" s="1"/>
  <c r="G132" i="104"/>
  <c r="J132" i="104" s="1"/>
  <c r="M131" i="104"/>
  <c r="P131" i="104" s="1"/>
  <c r="G131" i="104"/>
  <c r="J131" i="104" s="1"/>
  <c r="M130" i="104"/>
  <c r="P130" i="104" s="1"/>
  <c r="G130" i="104"/>
  <c r="J130" i="104" s="1"/>
  <c r="M129" i="104"/>
  <c r="P129" i="104" s="1"/>
  <c r="G129" i="104"/>
  <c r="J129" i="104" s="1"/>
  <c r="M128" i="104"/>
  <c r="P128" i="104" s="1"/>
  <c r="G128" i="104"/>
  <c r="J128" i="104" s="1"/>
  <c r="M127" i="104"/>
  <c r="P127" i="104" s="1"/>
  <c r="G127" i="104"/>
  <c r="J127" i="104" s="1"/>
  <c r="M126" i="104"/>
  <c r="P126" i="104" s="1"/>
  <c r="G126" i="104"/>
  <c r="J126" i="104" s="1"/>
  <c r="M125" i="104"/>
  <c r="P125" i="104" s="1"/>
  <c r="M124" i="104"/>
  <c r="P124" i="104" s="1"/>
  <c r="G124" i="104"/>
  <c r="J124" i="104" s="1"/>
  <c r="M123" i="104"/>
  <c r="P123" i="104" s="1"/>
  <c r="G123" i="104"/>
  <c r="J123" i="104" s="1"/>
  <c r="M122" i="104"/>
  <c r="P122" i="104" s="1"/>
  <c r="G122" i="104"/>
  <c r="J122" i="104" s="1"/>
  <c r="M121" i="104"/>
  <c r="P121" i="104" s="1"/>
  <c r="G121" i="104"/>
  <c r="J121" i="104" s="1"/>
  <c r="M120" i="104"/>
  <c r="P120" i="104" s="1"/>
  <c r="G120" i="104"/>
  <c r="J120" i="104" s="1"/>
  <c r="M119" i="104"/>
  <c r="P119" i="104" s="1"/>
  <c r="G119" i="104"/>
  <c r="J119" i="104" s="1"/>
  <c r="M118" i="104"/>
  <c r="P118" i="104" s="1"/>
  <c r="G118" i="104"/>
  <c r="J118" i="104" s="1"/>
  <c r="M117" i="104"/>
  <c r="P117" i="104" s="1"/>
  <c r="M116" i="104"/>
  <c r="P116" i="104" s="1"/>
  <c r="G116" i="104"/>
  <c r="J116" i="104" s="1"/>
  <c r="M115" i="104"/>
  <c r="P115" i="104" s="1"/>
  <c r="G115" i="104"/>
  <c r="J115" i="104" s="1"/>
  <c r="M114" i="104"/>
  <c r="P114" i="104" s="1"/>
  <c r="G114" i="104"/>
  <c r="J114" i="104" s="1"/>
  <c r="M113" i="104"/>
  <c r="P113" i="104" s="1"/>
  <c r="G113" i="104"/>
  <c r="J113" i="104" s="1"/>
  <c r="M112" i="104"/>
  <c r="P112" i="104" s="1"/>
  <c r="G112" i="104"/>
  <c r="J112" i="104" s="1"/>
  <c r="M111" i="104"/>
  <c r="P111" i="104" s="1"/>
  <c r="G111" i="104"/>
  <c r="J111" i="104" s="1"/>
  <c r="M110" i="104"/>
  <c r="P110" i="104" s="1"/>
  <c r="G110" i="104"/>
  <c r="J110" i="104" s="1"/>
  <c r="M109" i="104"/>
  <c r="P109" i="104" s="1"/>
  <c r="M108" i="104"/>
  <c r="P108" i="104" s="1"/>
  <c r="G108" i="104"/>
  <c r="J108" i="104" s="1"/>
  <c r="M107" i="104"/>
  <c r="P107" i="104" s="1"/>
  <c r="G107" i="104"/>
  <c r="J107" i="104" s="1"/>
  <c r="M106" i="104"/>
  <c r="P106" i="104" s="1"/>
  <c r="G106" i="104"/>
  <c r="J106" i="104" s="1"/>
  <c r="M105" i="104"/>
  <c r="P105" i="104" s="1"/>
  <c r="G105" i="104"/>
  <c r="J105" i="104" s="1"/>
  <c r="M104" i="104"/>
  <c r="P104" i="104" s="1"/>
  <c r="G104" i="104"/>
  <c r="J104" i="104" s="1"/>
  <c r="M103" i="104"/>
  <c r="P103" i="104" s="1"/>
  <c r="G103" i="104"/>
  <c r="J103" i="104" s="1"/>
  <c r="M102" i="104"/>
  <c r="P102" i="104" s="1"/>
  <c r="G102" i="104"/>
  <c r="J102" i="104" s="1"/>
  <c r="M101" i="104"/>
  <c r="P101" i="104" s="1"/>
  <c r="M100" i="104"/>
  <c r="P100" i="104" s="1"/>
  <c r="G100" i="104"/>
  <c r="J100" i="104" s="1"/>
  <c r="M99" i="104"/>
  <c r="P99" i="104" s="1"/>
  <c r="G99" i="104"/>
  <c r="J99" i="104" s="1"/>
  <c r="M98" i="104"/>
  <c r="P98" i="104" s="1"/>
  <c r="G98" i="104"/>
  <c r="J98" i="104" s="1"/>
  <c r="M97" i="104"/>
  <c r="P97" i="104" s="1"/>
  <c r="G97" i="104"/>
  <c r="J97" i="104" s="1"/>
  <c r="M96" i="104"/>
  <c r="P96" i="104" s="1"/>
  <c r="G96" i="104"/>
  <c r="J96" i="104" s="1"/>
  <c r="M95" i="104"/>
  <c r="P95" i="104" s="1"/>
  <c r="G95" i="104"/>
  <c r="J95" i="104" s="1"/>
  <c r="M94" i="104"/>
  <c r="P94" i="104" s="1"/>
  <c r="G94" i="104"/>
  <c r="J94" i="104" s="1"/>
  <c r="M93" i="104"/>
  <c r="P93" i="104" s="1"/>
  <c r="M92" i="104"/>
  <c r="P92" i="104" s="1"/>
  <c r="G92" i="104"/>
  <c r="J92" i="104" s="1"/>
  <c r="M91" i="104"/>
  <c r="P91" i="104" s="1"/>
  <c r="G91" i="104"/>
  <c r="J91" i="104" s="1"/>
  <c r="M90" i="104"/>
  <c r="P90" i="104" s="1"/>
  <c r="G90" i="104"/>
  <c r="J90" i="104" s="1"/>
  <c r="M89" i="104"/>
  <c r="P89" i="104" s="1"/>
  <c r="G89" i="104"/>
  <c r="J89" i="104" s="1"/>
  <c r="M88" i="104"/>
  <c r="P88" i="104" s="1"/>
  <c r="G88" i="104"/>
  <c r="J88" i="104" s="1"/>
  <c r="M87" i="104"/>
  <c r="P87" i="104" s="1"/>
  <c r="G87" i="104"/>
  <c r="J87" i="104" s="1"/>
  <c r="M86" i="104"/>
  <c r="P86" i="104" s="1"/>
  <c r="G86" i="104"/>
  <c r="J86" i="104" s="1"/>
  <c r="M85" i="104"/>
  <c r="P85" i="104" s="1"/>
  <c r="M84" i="104"/>
  <c r="P84" i="104" s="1"/>
  <c r="G84" i="104"/>
  <c r="J84" i="104" s="1"/>
  <c r="M83" i="104"/>
  <c r="P83" i="104" s="1"/>
  <c r="G83" i="104"/>
  <c r="J83" i="104" s="1"/>
  <c r="M82" i="104"/>
  <c r="P82" i="104" s="1"/>
  <c r="G82" i="104"/>
  <c r="J82" i="104" s="1"/>
  <c r="M81" i="104"/>
  <c r="P81" i="104" s="1"/>
  <c r="G81" i="104"/>
  <c r="J81" i="104" s="1"/>
  <c r="M80" i="104"/>
  <c r="P80" i="104" s="1"/>
  <c r="G80" i="104"/>
  <c r="J80" i="104" s="1"/>
  <c r="M79" i="104"/>
  <c r="P79" i="104" s="1"/>
  <c r="G79" i="104"/>
  <c r="J79" i="104" s="1"/>
  <c r="M78" i="104"/>
  <c r="P78" i="104" s="1"/>
  <c r="G78" i="104"/>
  <c r="J78" i="104" s="1"/>
  <c r="M77" i="104"/>
  <c r="P77" i="104" s="1"/>
  <c r="M76" i="104"/>
  <c r="P76" i="104" s="1"/>
  <c r="G76" i="104"/>
  <c r="J76" i="104" s="1"/>
  <c r="M75" i="104"/>
  <c r="P75" i="104" s="1"/>
  <c r="G75" i="104"/>
  <c r="J75" i="104" s="1"/>
  <c r="M74" i="104"/>
  <c r="P74" i="104" s="1"/>
  <c r="G74" i="104"/>
  <c r="J74" i="104" s="1"/>
  <c r="M73" i="104"/>
  <c r="P73" i="104" s="1"/>
  <c r="G73" i="104"/>
  <c r="J73" i="104" s="1"/>
  <c r="M72" i="104"/>
  <c r="P72" i="104" s="1"/>
  <c r="G72" i="104"/>
  <c r="J72" i="104" s="1"/>
  <c r="M71" i="104"/>
  <c r="P71" i="104" s="1"/>
  <c r="G71" i="104"/>
  <c r="J71" i="104" s="1"/>
  <c r="M70" i="104"/>
  <c r="P70" i="104" s="1"/>
  <c r="G70" i="104"/>
  <c r="J70" i="104" s="1"/>
  <c r="M69" i="104"/>
  <c r="P69" i="104" s="1"/>
  <c r="M68" i="104"/>
  <c r="P68" i="104" s="1"/>
  <c r="G68" i="104"/>
  <c r="J68" i="104" s="1"/>
  <c r="M67" i="104"/>
  <c r="P67" i="104" s="1"/>
  <c r="G67" i="104"/>
  <c r="J67" i="104" s="1"/>
  <c r="M66" i="104"/>
  <c r="P66" i="104" s="1"/>
  <c r="G66" i="104"/>
  <c r="J66" i="104" s="1"/>
  <c r="M65" i="104"/>
  <c r="P65" i="104" s="1"/>
  <c r="G65" i="104"/>
  <c r="J65" i="104" s="1"/>
  <c r="M64" i="104"/>
  <c r="P64" i="104" s="1"/>
  <c r="G64" i="104"/>
  <c r="J64" i="104" s="1"/>
  <c r="M63" i="104"/>
  <c r="P63" i="104" s="1"/>
  <c r="G63" i="104"/>
  <c r="J63" i="104" s="1"/>
  <c r="M62" i="104"/>
  <c r="P62" i="104" s="1"/>
  <c r="G62" i="104"/>
  <c r="J62" i="104" s="1"/>
  <c r="M61" i="104"/>
  <c r="P61" i="104" s="1"/>
  <c r="M60" i="104"/>
  <c r="P60" i="104" s="1"/>
  <c r="G60" i="104"/>
  <c r="J60" i="104" s="1"/>
  <c r="M59" i="104"/>
  <c r="P59" i="104" s="1"/>
  <c r="G59" i="104"/>
  <c r="J59" i="104" s="1"/>
  <c r="M58" i="104"/>
  <c r="P58" i="104" s="1"/>
  <c r="G58" i="104"/>
  <c r="J58" i="104" s="1"/>
  <c r="M57" i="104"/>
  <c r="P57" i="104" s="1"/>
  <c r="G57" i="104"/>
  <c r="J57" i="104" s="1"/>
  <c r="M56" i="104"/>
  <c r="P56" i="104" s="1"/>
  <c r="G56" i="104"/>
  <c r="J56" i="104" s="1"/>
  <c r="M55" i="104"/>
  <c r="P55" i="104" s="1"/>
  <c r="G55" i="104"/>
  <c r="J55" i="104" s="1"/>
  <c r="M54" i="104"/>
  <c r="P54" i="104" s="1"/>
  <c r="G54" i="104"/>
  <c r="J54" i="104" s="1"/>
  <c r="M53" i="104"/>
  <c r="P53" i="104" s="1"/>
  <c r="M52" i="104"/>
  <c r="P52" i="104" s="1"/>
  <c r="G52" i="104"/>
  <c r="J52" i="104" s="1"/>
  <c r="M51" i="104"/>
  <c r="P51" i="104" s="1"/>
  <c r="G51" i="104"/>
  <c r="J51" i="104" s="1"/>
  <c r="M50" i="104"/>
  <c r="P50" i="104" s="1"/>
  <c r="G50" i="104"/>
  <c r="J50" i="104" s="1"/>
  <c r="M49" i="104"/>
  <c r="P49" i="104" s="1"/>
  <c r="G49" i="104"/>
  <c r="J49" i="104" s="1"/>
  <c r="M48" i="104"/>
  <c r="P48" i="104" s="1"/>
  <c r="G48" i="104"/>
  <c r="J48" i="104" s="1"/>
  <c r="M47" i="104"/>
  <c r="P47" i="104" s="1"/>
  <c r="G47" i="104"/>
  <c r="J47" i="104" s="1"/>
  <c r="M46" i="104"/>
  <c r="P46" i="104" s="1"/>
  <c r="G46" i="104"/>
  <c r="J46" i="104" s="1"/>
  <c r="M45" i="104"/>
  <c r="P45" i="104" s="1"/>
  <c r="M44" i="104"/>
  <c r="P44" i="104" s="1"/>
  <c r="G44" i="104"/>
  <c r="J44" i="104" s="1"/>
  <c r="M43" i="104"/>
  <c r="P43" i="104" s="1"/>
  <c r="G43" i="104"/>
  <c r="J43" i="104" s="1"/>
  <c r="M42" i="104"/>
  <c r="P42" i="104" s="1"/>
  <c r="G42" i="104"/>
  <c r="J42" i="104" s="1"/>
  <c r="M41" i="104"/>
  <c r="P41" i="104" s="1"/>
  <c r="G41" i="104"/>
  <c r="J41" i="104" s="1"/>
  <c r="M40" i="104"/>
  <c r="P40" i="104" s="1"/>
  <c r="G40" i="104"/>
  <c r="J40" i="104" s="1"/>
  <c r="M39" i="104"/>
  <c r="P39" i="104" s="1"/>
  <c r="G39" i="104"/>
  <c r="J39" i="104" s="1"/>
  <c r="M38" i="104"/>
  <c r="P38" i="104" s="1"/>
  <c r="G38" i="104"/>
  <c r="J38" i="104" s="1"/>
  <c r="M37" i="104"/>
  <c r="P37" i="104" s="1"/>
  <c r="M36" i="104"/>
  <c r="P36" i="104" s="1"/>
  <c r="G36" i="104"/>
  <c r="J36" i="104" s="1"/>
  <c r="M35" i="104"/>
  <c r="P35" i="104" s="1"/>
  <c r="G35" i="104"/>
  <c r="J35" i="104" s="1"/>
  <c r="M34" i="104"/>
  <c r="P34" i="104" s="1"/>
  <c r="G34" i="104"/>
  <c r="J34" i="104" s="1"/>
  <c r="M33" i="104"/>
  <c r="P33" i="104" s="1"/>
  <c r="G33" i="104"/>
  <c r="J33" i="104" s="1"/>
  <c r="M32" i="104"/>
  <c r="P32" i="104" s="1"/>
  <c r="G32" i="104"/>
  <c r="J32" i="104" s="1"/>
  <c r="M31" i="104"/>
  <c r="P31" i="104" s="1"/>
  <c r="G31" i="104"/>
  <c r="J31" i="104" s="1"/>
  <c r="M30" i="104"/>
  <c r="P30" i="104" s="1"/>
  <c r="G30" i="104"/>
  <c r="J30" i="104" s="1"/>
  <c r="M29" i="104"/>
  <c r="P29" i="104" s="1"/>
  <c r="M28" i="104"/>
  <c r="P28" i="104" s="1"/>
  <c r="G28" i="104"/>
  <c r="J28" i="104" s="1"/>
  <c r="M27" i="104"/>
  <c r="P27" i="104" s="1"/>
  <c r="G27" i="104"/>
  <c r="J27" i="104" s="1"/>
  <c r="M26" i="104"/>
  <c r="P26" i="104" s="1"/>
  <c r="G26" i="104"/>
  <c r="J26" i="104" s="1"/>
  <c r="M25" i="104"/>
  <c r="P25" i="104" s="1"/>
  <c r="G25" i="104"/>
  <c r="J25" i="104" s="1"/>
  <c r="M24" i="104"/>
  <c r="P24" i="104" s="1"/>
  <c r="G24" i="104"/>
  <c r="J24" i="104" s="1"/>
  <c r="M23" i="104"/>
  <c r="P23" i="104" s="1"/>
  <c r="G23" i="104"/>
  <c r="J23" i="104" s="1"/>
  <c r="M22" i="104"/>
  <c r="P22" i="104" s="1"/>
  <c r="G22" i="104"/>
  <c r="J22" i="104" s="1"/>
  <c r="M21" i="104"/>
  <c r="P21" i="104" s="1"/>
  <c r="M20" i="104"/>
  <c r="P20" i="104" s="1"/>
  <c r="G20" i="104"/>
  <c r="J20" i="104" s="1"/>
  <c r="M19" i="104"/>
  <c r="P19" i="104" s="1"/>
  <c r="G19" i="104"/>
  <c r="J19" i="104" s="1"/>
  <c r="M18" i="104"/>
  <c r="P18" i="104" s="1"/>
  <c r="G18" i="104"/>
  <c r="J18" i="104" s="1"/>
  <c r="M17" i="104"/>
  <c r="P17" i="104" s="1"/>
  <c r="G17" i="104"/>
  <c r="J17" i="104" s="1"/>
  <c r="M16" i="104"/>
  <c r="P16" i="104" s="1"/>
  <c r="G16" i="104"/>
  <c r="J16" i="104" s="1"/>
  <c r="M15" i="104"/>
  <c r="P15" i="104" s="1"/>
  <c r="G15" i="104"/>
  <c r="J15" i="104" s="1"/>
  <c r="M14" i="104"/>
  <c r="P14" i="104" s="1"/>
  <c r="G14" i="104"/>
  <c r="J14" i="104" s="1"/>
  <c r="M13" i="104"/>
  <c r="P13" i="104" s="1"/>
  <c r="M12" i="104"/>
  <c r="P12" i="104" s="1"/>
  <c r="G12" i="104"/>
  <c r="J12" i="104" s="1"/>
  <c r="M11" i="104"/>
  <c r="P11" i="104" s="1"/>
  <c r="G11" i="104"/>
  <c r="J11" i="104" s="1"/>
  <c r="M10" i="104"/>
  <c r="P10" i="104" s="1"/>
  <c r="G10" i="104"/>
  <c r="J10" i="104" s="1"/>
  <c r="M9" i="104"/>
  <c r="P9" i="104" s="1"/>
  <c r="G9" i="104"/>
  <c r="J9" i="104" s="1"/>
  <c r="M8" i="104"/>
  <c r="P8" i="104" s="1"/>
  <c r="G8" i="104"/>
  <c r="J8" i="104" s="1"/>
  <c r="M7" i="104"/>
  <c r="P7" i="104" s="1"/>
  <c r="G7" i="104"/>
  <c r="J7" i="104" s="1"/>
  <c r="M6" i="104"/>
  <c r="P6" i="104" s="1"/>
  <c r="G6" i="104"/>
  <c r="J6" i="104" s="1"/>
  <c r="M5" i="104"/>
  <c r="P5" i="104" s="1"/>
  <c r="G5" i="104"/>
  <c r="J5" i="104" s="1"/>
  <c r="M217" i="103"/>
  <c r="P217" i="103" s="1"/>
  <c r="G217" i="103"/>
  <c r="J217" i="103" s="1"/>
  <c r="M216" i="103"/>
  <c r="P216" i="103" s="1"/>
  <c r="G216" i="103"/>
  <c r="J216" i="103" s="1"/>
  <c r="M215" i="103"/>
  <c r="P215" i="103" s="1"/>
  <c r="G215" i="103"/>
  <c r="J215" i="103" s="1"/>
  <c r="M214" i="103"/>
  <c r="P214" i="103" s="1"/>
  <c r="G214" i="103"/>
  <c r="J214" i="103" s="1"/>
  <c r="M213" i="103"/>
  <c r="P213" i="103" s="1"/>
  <c r="M212" i="103"/>
  <c r="P212" i="103" s="1"/>
  <c r="G212" i="103"/>
  <c r="J212" i="103" s="1"/>
  <c r="M211" i="103"/>
  <c r="P211" i="103" s="1"/>
  <c r="G211" i="103"/>
  <c r="J211" i="103" s="1"/>
  <c r="M210" i="103"/>
  <c r="P210" i="103" s="1"/>
  <c r="G210" i="103"/>
  <c r="J210" i="103" s="1"/>
  <c r="M209" i="103"/>
  <c r="P209" i="103" s="1"/>
  <c r="G209" i="103"/>
  <c r="J209" i="103" s="1"/>
  <c r="M208" i="103"/>
  <c r="P208" i="103" s="1"/>
  <c r="G208" i="103"/>
  <c r="J208" i="103" s="1"/>
  <c r="M207" i="103"/>
  <c r="P207" i="103" s="1"/>
  <c r="G207" i="103"/>
  <c r="J207" i="103" s="1"/>
  <c r="M206" i="103"/>
  <c r="P206" i="103" s="1"/>
  <c r="G206" i="103"/>
  <c r="J206" i="103" s="1"/>
  <c r="M205" i="103"/>
  <c r="P205" i="103" s="1"/>
  <c r="M204" i="103"/>
  <c r="P204" i="103" s="1"/>
  <c r="G204" i="103"/>
  <c r="J204" i="103" s="1"/>
  <c r="M203" i="103"/>
  <c r="P203" i="103" s="1"/>
  <c r="G203" i="103"/>
  <c r="J203" i="103" s="1"/>
  <c r="M202" i="103"/>
  <c r="P202" i="103" s="1"/>
  <c r="G202" i="103"/>
  <c r="J202" i="103" s="1"/>
  <c r="M201" i="103"/>
  <c r="P201" i="103" s="1"/>
  <c r="G201" i="103"/>
  <c r="J201" i="103" s="1"/>
  <c r="M200" i="103"/>
  <c r="P200" i="103" s="1"/>
  <c r="G200" i="103"/>
  <c r="J200" i="103" s="1"/>
  <c r="M199" i="103"/>
  <c r="P199" i="103" s="1"/>
  <c r="G199" i="103"/>
  <c r="J199" i="103" s="1"/>
  <c r="M198" i="103"/>
  <c r="P198" i="103" s="1"/>
  <c r="G198" i="103"/>
  <c r="J198" i="103" s="1"/>
  <c r="M197" i="103"/>
  <c r="P197" i="103" s="1"/>
  <c r="M196" i="103"/>
  <c r="P196" i="103" s="1"/>
  <c r="G196" i="103"/>
  <c r="J196" i="103" s="1"/>
  <c r="M195" i="103"/>
  <c r="P195" i="103" s="1"/>
  <c r="G195" i="103"/>
  <c r="J195" i="103" s="1"/>
  <c r="M194" i="103"/>
  <c r="P194" i="103" s="1"/>
  <c r="G194" i="103"/>
  <c r="J194" i="103" s="1"/>
  <c r="M193" i="103"/>
  <c r="P193" i="103" s="1"/>
  <c r="G193" i="103"/>
  <c r="J193" i="103" s="1"/>
  <c r="M192" i="103"/>
  <c r="P192" i="103" s="1"/>
  <c r="G192" i="103"/>
  <c r="J192" i="103" s="1"/>
  <c r="M191" i="103"/>
  <c r="P191" i="103" s="1"/>
  <c r="G191" i="103"/>
  <c r="J191" i="103" s="1"/>
  <c r="M190" i="103"/>
  <c r="P190" i="103" s="1"/>
  <c r="G190" i="103"/>
  <c r="J190" i="103" s="1"/>
  <c r="M189" i="103"/>
  <c r="P189" i="103" s="1"/>
  <c r="M188" i="103"/>
  <c r="P188" i="103" s="1"/>
  <c r="G188" i="103"/>
  <c r="J188" i="103" s="1"/>
  <c r="M187" i="103"/>
  <c r="P187" i="103" s="1"/>
  <c r="G187" i="103"/>
  <c r="J187" i="103" s="1"/>
  <c r="M186" i="103"/>
  <c r="P186" i="103" s="1"/>
  <c r="G186" i="103"/>
  <c r="J186" i="103" s="1"/>
  <c r="M185" i="103"/>
  <c r="P185" i="103" s="1"/>
  <c r="G185" i="103"/>
  <c r="J185" i="103" s="1"/>
  <c r="M184" i="103"/>
  <c r="P184" i="103" s="1"/>
  <c r="G184" i="103"/>
  <c r="J184" i="103" s="1"/>
  <c r="M183" i="103"/>
  <c r="P183" i="103" s="1"/>
  <c r="G183" i="103"/>
  <c r="J183" i="103" s="1"/>
  <c r="M182" i="103"/>
  <c r="P182" i="103" s="1"/>
  <c r="G182" i="103"/>
  <c r="J182" i="103" s="1"/>
  <c r="M181" i="103"/>
  <c r="P181" i="103" s="1"/>
  <c r="M180" i="103"/>
  <c r="P180" i="103" s="1"/>
  <c r="G180" i="103"/>
  <c r="J180" i="103" s="1"/>
  <c r="M179" i="103"/>
  <c r="P179" i="103" s="1"/>
  <c r="G179" i="103"/>
  <c r="J179" i="103" s="1"/>
  <c r="M178" i="103"/>
  <c r="P178" i="103" s="1"/>
  <c r="G178" i="103"/>
  <c r="J178" i="103" s="1"/>
  <c r="M177" i="103"/>
  <c r="P177" i="103" s="1"/>
  <c r="G177" i="103"/>
  <c r="J177" i="103" s="1"/>
  <c r="M176" i="103"/>
  <c r="P176" i="103" s="1"/>
  <c r="G176" i="103"/>
  <c r="J176" i="103" s="1"/>
  <c r="M175" i="103"/>
  <c r="P175" i="103" s="1"/>
  <c r="G175" i="103"/>
  <c r="J175" i="103" s="1"/>
  <c r="M174" i="103"/>
  <c r="P174" i="103" s="1"/>
  <c r="G174" i="103"/>
  <c r="J174" i="103" s="1"/>
  <c r="M173" i="103"/>
  <c r="P173" i="103" s="1"/>
  <c r="M172" i="103"/>
  <c r="P172" i="103" s="1"/>
  <c r="G172" i="103"/>
  <c r="J172" i="103" s="1"/>
  <c r="M171" i="103"/>
  <c r="P171" i="103" s="1"/>
  <c r="G171" i="103"/>
  <c r="J171" i="103" s="1"/>
  <c r="M170" i="103"/>
  <c r="P170" i="103" s="1"/>
  <c r="G170" i="103"/>
  <c r="J170" i="103" s="1"/>
  <c r="M169" i="103"/>
  <c r="P169" i="103" s="1"/>
  <c r="G169" i="103"/>
  <c r="J169" i="103" s="1"/>
  <c r="M168" i="103"/>
  <c r="P168" i="103" s="1"/>
  <c r="G168" i="103"/>
  <c r="J168" i="103" s="1"/>
  <c r="M167" i="103"/>
  <c r="P167" i="103" s="1"/>
  <c r="G167" i="103"/>
  <c r="J167" i="103" s="1"/>
  <c r="M166" i="103"/>
  <c r="P166" i="103" s="1"/>
  <c r="G166" i="103"/>
  <c r="J166" i="103" s="1"/>
  <c r="M165" i="103"/>
  <c r="P165" i="103" s="1"/>
  <c r="M164" i="103"/>
  <c r="P164" i="103" s="1"/>
  <c r="G164" i="103"/>
  <c r="J164" i="103" s="1"/>
  <c r="M163" i="103"/>
  <c r="P163" i="103" s="1"/>
  <c r="G163" i="103"/>
  <c r="J163" i="103" s="1"/>
  <c r="M162" i="103"/>
  <c r="P162" i="103" s="1"/>
  <c r="G162" i="103"/>
  <c r="J162" i="103" s="1"/>
  <c r="M161" i="103"/>
  <c r="P161" i="103" s="1"/>
  <c r="G161" i="103"/>
  <c r="J161" i="103" s="1"/>
  <c r="M160" i="103"/>
  <c r="P160" i="103" s="1"/>
  <c r="G160" i="103"/>
  <c r="J160" i="103" s="1"/>
  <c r="M159" i="103"/>
  <c r="P159" i="103" s="1"/>
  <c r="G159" i="103"/>
  <c r="J159" i="103" s="1"/>
  <c r="M158" i="103"/>
  <c r="P158" i="103" s="1"/>
  <c r="G158" i="103"/>
  <c r="J158" i="103" s="1"/>
  <c r="M157" i="103"/>
  <c r="P157" i="103" s="1"/>
  <c r="M156" i="103"/>
  <c r="P156" i="103" s="1"/>
  <c r="G156" i="103"/>
  <c r="J156" i="103" s="1"/>
  <c r="M155" i="103"/>
  <c r="P155" i="103" s="1"/>
  <c r="G155" i="103"/>
  <c r="J155" i="103" s="1"/>
  <c r="M154" i="103"/>
  <c r="P154" i="103" s="1"/>
  <c r="G154" i="103"/>
  <c r="J154" i="103" s="1"/>
  <c r="M153" i="103"/>
  <c r="P153" i="103" s="1"/>
  <c r="G153" i="103"/>
  <c r="J153" i="103" s="1"/>
  <c r="M152" i="103"/>
  <c r="P152" i="103" s="1"/>
  <c r="G152" i="103"/>
  <c r="J152" i="103" s="1"/>
  <c r="M151" i="103"/>
  <c r="P151" i="103" s="1"/>
  <c r="G151" i="103"/>
  <c r="J151" i="103" s="1"/>
  <c r="M150" i="103"/>
  <c r="P150" i="103" s="1"/>
  <c r="G150" i="103"/>
  <c r="J150" i="103" s="1"/>
  <c r="M149" i="103"/>
  <c r="P149" i="103" s="1"/>
  <c r="M148" i="103"/>
  <c r="P148" i="103" s="1"/>
  <c r="G148" i="103"/>
  <c r="J148" i="103" s="1"/>
  <c r="M147" i="103"/>
  <c r="P147" i="103" s="1"/>
  <c r="G147" i="103"/>
  <c r="J147" i="103" s="1"/>
  <c r="M146" i="103"/>
  <c r="P146" i="103" s="1"/>
  <c r="G146" i="103"/>
  <c r="J146" i="103" s="1"/>
  <c r="M145" i="103"/>
  <c r="P145" i="103" s="1"/>
  <c r="G145" i="103"/>
  <c r="J145" i="103" s="1"/>
  <c r="M144" i="103"/>
  <c r="P144" i="103" s="1"/>
  <c r="G144" i="103"/>
  <c r="J144" i="103" s="1"/>
  <c r="M143" i="103"/>
  <c r="P143" i="103" s="1"/>
  <c r="G143" i="103"/>
  <c r="J143" i="103" s="1"/>
  <c r="M142" i="103"/>
  <c r="P142" i="103" s="1"/>
  <c r="G142" i="103"/>
  <c r="J142" i="103" s="1"/>
  <c r="M141" i="103"/>
  <c r="P141" i="103" s="1"/>
  <c r="M140" i="103"/>
  <c r="P140" i="103" s="1"/>
  <c r="G140" i="103"/>
  <c r="J140" i="103" s="1"/>
  <c r="M139" i="103"/>
  <c r="P139" i="103" s="1"/>
  <c r="G139" i="103"/>
  <c r="J139" i="103" s="1"/>
  <c r="M138" i="103"/>
  <c r="P138" i="103" s="1"/>
  <c r="G138" i="103"/>
  <c r="J138" i="103" s="1"/>
  <c r="M137" i="103"/>
  <c r="P137" i="103" s="1"/>
  <c r="G137" i="103"/>
  <c r="J137" i="103" s="1"/>
  <c r="M136" i="103"/>
  <c r="P136" i="103" s="1"/>
  <c r="G136" i="103"/>
  <c r="J136" i="103" s="1"/>
  <c r="M135" i="103"/>
  <c r="P135" i="103" s="1"/>
  <c r="G135" i="103"/>
  <c r="J135" i="103" s="1"/>
  <c r="M134" i="103"/>
  <c r="P134" i="103" s="1"/>
  <c r="G134" i="103"/>
  <c r="J134" i="103" s="1"/>
  <c r="M133" i="103"/>
  <c r="P133" i="103" s="1"/>
  <c r="M132" i="103"/>
  <c r="P132" i="103" s="1"/>
  <c r="G132" i="103"/>
  <c r="J132" i="103" s="1"/>
  <c r="M131" i="103"/>
  <c r="P131" i="103" s="1"/>
  <c r="G131" i="103"/>
  <c r="J131" i="103" s="1"/>
  <c r="M130" i="103"/>
  <c r="P130" i="103" s="1"/>
  <c r="G130" i="103"/>
  <c r="J130" i="103" s="1"/>
  <c r="M129" i="103"/>
  <c r="P129" i="103" s="1"/>
  <c r="G129" i="103"/>
  <c r="J129" i="103" s="1"/>
  <c r="M128" i="103"/>
  <c r="P128" i="103" s="1"/>
  <c r="G128" i="103"/>
  <c r="J128" i="103" s="1"/>
  <c r="M127" i="103"/>
  <c r="P127" i="103" s="1"/>
  <c r="G127" i="103"/>
  <c r="J127" i="103" s="1"/>
  <c r="M126" i="103"/>
  <c r="P126" i="103" s="1"/>
  <c r="G126" i="103"/>
  <c r="J126" i="103" s="1"/>
  <c r="M125" i="103"/>
  <c r="P125" i="103" s="1"/>
  <c r="M124" i="103"/>
  <c r="P124" i="103" s="1"/>
  <c r="G124" i="103"/>
  <c r="J124" i="103" s="1"/>
  <c r="M123" i="103"/>
  <c r="P123" i="103" s="1"/>
  <c r="G123" i="103"/>
  <c r="J123" i="103" s="1"/>
  <c r="M122" i="103"/>
  <c r="P122" i="103" s="1"/>
  <c r="G122" i="103"/>
  <c r="J122" i="103" s="1"/>
  <c r="M121" i="103"/>
  <c r="P121" i="103" s="1"/>
  <c r="G121" i="103"/>
  <c r="J121" i="103" s="1"/>
  <c r="M120" i="103"/>
  <c r="P120" i="103" s="1"/>
  <c r="G120" i="103"/>
  <c r="J120" i="103" s="1"/>
  <c r="M119" i="103"/>
  <c r="P119" i="103" s="1"/>
  <c r="G119" i="103"/>
  <c r="J119" i="103" s="1"/>
  <c r="M118" i="103"/>
  <c r="P118" i="103" s="1"/>
  <c r="G118" i="103"/>
  <c r="J118" i="103" s="1"/>
  <c r="M117" i="103"/>
  <c r="P117" i="103" s="1"/>
  <c r="M116" i="103"/>
  <c r="P116" i="103" s="1"/>
  <c r="G116" i="103"/>
  <c r="J116" i="103" s="1"/>
  <c r="M115" i="103"/>
  <c r="P115" i="103" s="1"/>
  <c r="G115" i="103"/>
  <c r="J115" i="103" s="1"/>
  <c r="M114" i="103"/>
  <c r="P114" i="103" s="1"/>
  <c r="G114" i="103"/>
  <c r="J114" i="103" s="1"/>
  <c r="M113" i="103"/>
  <c r="P113" i="103" s="1"/>
  <c r="G113" i="103"/>
  <c r="J113" i="103" s="1"/>
  <c r="M112" i="103"/>
  <c r="P112" i="103" s="1"/>
  <c r="G112" i="103"/>
  <c r="J112" i="103" s="1"/>
  <c r="M111" i="103"/>
  <c r="P111" i="103" s="1"/>
  <c r="G111" i="103"/>
  <c r="J111" i="103" s="1"/>
  <c r="M110" i="103"/>
  <c r="P110" i="103" s="1"/>
  <c r="G110" i="103"/>
  <c r="J110" i="103" s="1"/>
  <c r="M109" i="103"/>
  <c r="P109" i="103" s="1"/>
  <c r="M108" i="103"/>
  <c r="P108" i="103" s="1"/>
  <c r="G108" i="103"/>
  <c r="J108" i="103" s="1"/>
  <c r="M107" i="103"/>
  <c r="P107" i="103" s="1"/>
  <c r="G107" i="103"/>
  <c r="J107" i="103" s="1"/>
  <c r="M106" i="103"/>
  <c r="P106" i="103" s="1"/>
  <c r="G106" i="103"/>
  <c r="J106" i="103" s="1"/>
  <c r="M105" i="103"/>
  <c r="P105" i="103" s="1"/>
  <c r="G105" i="103"/>
  <c r="J105" i="103" s="1"/>
  <c r="M104" i="103"/>
  <c r="P104" i="103" s="1"/>
  <c r="G104" i="103"/>
  <c r="J104" i="103" s="1"/>
  <c r="M103" i="103"/>
  <c r="P103" i="103" s="1"/>
  <c r="G103" i="103"/>
  <c r="J103" i="103" s="1"/>
  <c r="M102" i="103"/>
  <c r="P102" i="103" s="1"/>
  <c r="G102" i="103"/>
  <c r="J102" i="103" s="1"/>
  <c r="M101" i="103"/>
  <c r="P101" i="103" s="1"/>
  <c r="M100" i="103"/>
  <c r="P100" i="103" s="1"/>
  <c r="G100" i="103"/>
  <c r="J100" i="103" s="1"/>
  <c r="M99" i="103"/>
  <c r="P99" i="103" s="1"/>
  <c r="G99" i="103"/>
  <c r="J99" i="103" s="1"/>
  <c r="M98" i="103"/>
  <c r="P98" i="103" s="1"/>
  <c r="G98" i="103"/>
  <c r="J98" i="103" s="1"/>
  <c r="M97" i="103"/>
  <c r="P97" i="103" s="1"/>
  <c r="G97" i="103"/>
  <c r="J97" i="103" s="1"/>
  <c r="M96" i="103"/>
  <c r="P96" i="103" s="1"/>
  <c r="G96" i="103"/>
  <c r="J96" i="103" s="1"/>
  <c r="M95" i="103"/>
  <c r="P95" i="103" s="1"/>
  <c r="G95" i="103"/>
  <c r="J95" i="103" s="1"/>
  <c r="M94" i="103"/>
  <c r="P94" i="103" s="1"/>
  <c r="G94" i="103"/>
  <c r="J94" i="103" s="1"/>
  <c r="M93" i="103"/>
  <c r="P93" i="103" s="1"/>
  <c r="M92" i="103"/>
  <c r="P92" i="103" s="1"/>
  <c r="G92" i="103"/>
  <c r="J92" i="103" s="1"/>
  <c r="M91" i="103"/>
  <c r="P91" i="103" s="1"/>
  <c r="G91" i="103"/>
  <c r="J91" i="103" s="1"/>
  <c r="M90" i="103"/>
  <c r="P90" i="103" s="1"/>
  <c r="G90" i="103"/>
  <c r="J90" i="103" s="1"/>
  <c r="M89" i="103"/>
  <c r="P89" i="103" s="1"/>
  <c r="G89" i="103"/>
  <c r="J89" i="103" s="1"/>
  <c r="M88" i="103"/>
  <c r="P88" i="103" s="1"/>
  <c r="G88" i="103"/>
  <c r="J88" i="103" s="1"/>
  <c r="M87" i="103"/>
  <c r="P87" i="103" s="1"/>
  <c r="G87" i="103"/>
  <c r="J87" i="103" s="1"/>
  <c r="M86" i="103"/>
  <c r="P86" i="103" s="1"/>
  <c r="G86" i="103"/>
  <c r="J86" i="103" s="1"/>
  <c r="M85" i="103"/>
  <c r="P85" i="103" s="1"/>
  <c r="M84" i="103"/>
  <c r="P84" i="103" s="1"/>
  <c r="G84" i="103"/>
  <c r="J84" i="103" s="1"/>
  <c r="M83" i="103"/>
  <c r="P83" i="103" s="1"/>
  <c r="G83" i="103"/>
  <c r="J83" i="103" s="1"/>
  <c r="M82" i="103"/>
  <c r="P82" i="103" s="1"/>
  <c r="G82" i="103"/>
  <c r="J82" i="103" s="1"/>
  <c r="M81" i="103"/>
  <c r="P81" i="103" s="1"/>
  <c r="G81" i="103"/>
  <c r="J81" i="103" s="1"/>
  <c r="M80" i="103"/>
  <c r="P80" i="103" s="1"/>
  <c r="G80" i="103"/>
  <c r="J80" i="103" s="1"/>
  <c r="M79" i="103"/>
  <c r="P79" i="103" s="1"/>
  <c r="G79" i="103"/>
  <c r="J79" i="103" s="1"/>
  <c r="M78" i="103"/>
  <c r="P78" i="103" s="1"/>
  <c r="G78" i="103"/>
  <c r="J78" i="103" s="1"/>
  <c r="M77" i="103"/>
  <c r="P77" i="103" s="1"/>
  <c r="M76" i="103"/>
  <c r="P76" i="103" s="1"/>
  <c r="G76" i="103"/>
  <c r="J76" i="103" s="1"/>
  <c r="M75" i="103"/>
  <c r="P75" i="103" s="1"/>
  <c r="G75" i="103"/>
  <c r="J75" i="103" s="1"/>
  <c r="M74" i="103"/>
  <c r="P74" i="103" s="1"/>
  <c r="G74" i="103"/>
  <c r="J74" i="103" s="1"/>
  <c r="M73" i="103"/>
  <c r="P73" i="103" s="1"/>
  <c r="G73" i="103"/>
  <c r="J73" i="103" s="1"/>
  <c r="M72" i="103"/>
  <c r="P72" i="103" s="1"/>
  <c r="G72" i="103"/>
  <c r="J72" i="103" s="1"/>
  <c r="M71" i="103"/>
  <c r="P71" i="103" s="1"/>
  <c r="G71" i="103"/>
  <c r="J71" i="103" s="1"/>
  <c r="M70" i="103"/>
  <c r="P70" i="103" s="1"/>
  <c r="G70" i="103"/>
  <c r="J70" i="103" s="1"/>
  <c r="M69" i="103"/>
  <c r="P69" i="103" s="1"/>
  <c r="M68" i="103"/>
  <c r="P68" i="103" s="1"/>
  <c r="G68" i="103"/>
  <c r="J68" i="103" s="1"/>
  <c r="M67" i="103"/>
  <c r="P67" i="103" s="1"/>
  <c r="G67" i="103"/>
  <c r="J67" i="103" s="1"/>
  <c r="M66" i="103"/>
  <c r="P66" i="103" s="1"/>
  <c r="G66" i="103"/>
  <c r="J66" i="103" s="1"/>
  <c r="M65" i="103"/>
  <c r="P65" i="103" s="1"/>
  <c r="G65" i="103"/>
  <c r="J65" i="103" s="1"/>
  <c r="M64" i="103"/>
  <c r="P64" i="103" s="1"/>
  <c r="G64" i="103"/>
  <c r="J64" i="103" s="1"/>
  <c r="M63" i="103"/>
  <c r="P63" i="103" s="1"/>
  <c r="G63" i="103"/>
  <c r="J63" i="103" s="1"/>
  <c r="M62" i="103"/>
  <c r="P62" i="103" s="1"/>
  <c r="G62" i="103"/>
  <c r="J62" i="103" s="1"/>
  <c r="M61" i="103"/>
  <c r="P61" i="103" s="1"/>
  <c r="M60" i="103"/>
  <c r="P60" i="103" s="1"/>
  <c r="G60" i="103"/>
  <c r="J60" i="103" s="1"/>
  <c r="M59" i="103"/>
  <c r="P59" i="103" s="1"/>
  <c r="G59" i="103"/>
  <c r="J59" i="103" s="1"/>
  <c r="M58" i="103"/>
  <c r="P58" i="103" s="1"/>
  <c r="G58" i="103"/>
  <c r="J58" i="103" s="1"/>
  <c r="M57" i="103"/>
  <c r="P57" i="103" s="1"/>
  <c r="G57" i="103"/>
  <c r="J57" i="103" s="1"/>
  <c r="M56" i="103"/>
  <c r="P56" i="103" s="1"/>
  <c r="G56" i="103"/>
  <c r="J56" i="103" s="1"/>
  <c r="M55" i="103"/>
  <c r="P55" i="103" s="1"/>
  <c r="G55" i="103"/>
  <c r="J55" i="103" s="1"/>
  <c r="M54" i="103"/>
  <c r="P54" i="103" s="1"/>
  <c r="G54" i="103"/>
  <c r="J54" i="103" s="1"/>
  <c r="M53" i="103"/>
  <c r="P53" i="103" s="1"/>
  <c r="M52" i="103"/>
  <c r="P52" i="103" s="1"/>
  <c r="G52" i="103"/>
  <c r="J52" i="103" s="1"/>
  <c r="M51" i="103"/>
  <c r="P51" i="103" s="1"/>
  <c r="G51" i="103"/>
  <c r="J51" i="103" s="1"/>
  <c r="M50" i="103"/>
  <c r="P50" i="103" s="1"/>
  <c r="G50" i="103"/>
  <c r="J50" i="103" s="1"/>
  <c r="M49" i="103"/>
  <c r="P49" i="103" s="1"/>
  <c r="G49" i="103"/>
  <c r="J49" i="103" s="1"/>
  <c r="M48" i="103"/>
  <c r="P48" i="103" s="1"/>
  <c r="G48" i="103"/>
  <c r="J48" i="103" s="1"/>
  <c r="M47" i="103"/>
  <c r="P47" i="103" s="1"/>
  <c r="G47" i="103"/>
  <c r="J47" i="103" s="1"/>
  <c r="M46" i="103"/>
  <c r="P46" i="103" s="1"/>
  <c r="G46" i="103"/>
  <c r="J46" i="103" s="1"/>
  <c r="M45" i="103"/>
  <c r="P45" i="103" s="1"/>
  <c r="M44" i="103"/>
  <c r="P44" i="103" s="1"/>
  <c r="G44" i="103"/>
  <c r="J44" i="103" s="1"/>
  <c r="M43" i="103"/>
  <c r="P43" i="103" s="1"/>
  <c r="G43" i="103"/>
  <c r="J43" i="103" s="1"/>
  <c r="M42" i="103"/>
  <c r="P42" i="103" s="1"/>
  <c r="G42" i="103"/>
  <c r="J42" i="103" s="1"/>
  <c r="M41" i="103"/>
  <c r="P41" i="103" s="1"/>
  <c r="G41" i="103"/>
  <c r="J41" i="103" s="1"/>
  <c r="M40" i="103"/>
  <c r="P40" i="103" s="1"/>
  <c r="G40" i="103"/>
  <c r="J40" i="103" s="1"/>
  <c r="M39" i="103"/>
  <c r="P39" i="103" s="1"/>
  <c r="G39" i="103"/>
  <c r="J39" i="103" s="1"/>
  <c r="M38" i="103"/>
  <c r="P38" i="103" s="1"/>
  <c r="G38" i="103"/>
  <c r="J38" i="103" s="1"/>
  <c r="M37" i="103"/>
  <c r="P37" i="103" s="1"/>
  <c r="G37" i="103"/>
  <c r="J37" i="103" s="1"/>
  <c r="M36" i="103"/>
  <c r="P36" i="103" s="1"/>
  <c r="G36" i="103"/>
  <c r="J36" i="103" s="1"/>
  <c r="M35" i="103"/>
  <c r="P35" i="103" s="1"/>
  <c r="G35" i="103"/>
  <c r="J35" i="103" s="1"/>
  <c r="M34" i="103"/>
  <c r="P34" i="103" s="1"/>
  <c r="G34" i="103"/>
  <c r="J34" i="103" s="1"/>
  <c r="M33" i="103"/>
  <c r="P33" i="103" s="1"/>
  <c r="G33" i="103"/>
  <c r="J33" i="103" s="1"/>
  <c r="M32" i="103"/>
  <c r="P32" i="103" s="1"/>
  <c r="G32" i="103"/>
  <c r="J32" i="103" s="1"/>
  <c r="M31" i="103"/>
  <c r="P31" i="103" s="1"/>
  <c r="G31" i="103"/>
  <c r="J31" i="103" s="1"/>
  <c r="M30" i="103"/>
  <c r="P30" i="103" s="1"/>
  <c r="G30" i="103"/>
  <c r="J30" i="103" s="1"/>
  <c r="M29" i="103"/>
  <c r="P29" i="103" s="1"/>
  <c r="M28" i="103"/>
  <c r="P28" i="103" s="1"/>
  <c r="G28" i="103"/>
  <c r="J28" i="103" s="1"/>
  <c r="M27" i="103"/>
  <c r="P27" i="103" s="1"/>
  <c r="G27" i="103"/>
  <c r="J27" i="103" s="1"/>
  <c r="M26" i="103"/>
  <c r="P26" i="103" s="1"/>
  <c r="G26" i="103"/>
  <c r="J26" i="103" s="1"/>
  <c r="M25" i="103"/>
  <c r="P25" i="103" s="1"/>
  <c r="G25" i="103"/>
  <c r="J25" i="103" s="1"/>
  <c r="M24" i="103"/>
  <c r="P24" i="103" s="1"/>
  <c r="G24" i="103"/>
  <c r="J24" i="103" s="1"/>
  <c r="M23" i="103"/>
  <c r="P23" i="103" s="1"/>
  <c r="G23" i="103"/>
  <c r="J23" i="103" s="1"/>
  <c r="M22" i="103"/>
  <c r="P22" i="103" s="1"/>
  <c r="G22" i="103"/>
  <c r="J22" i="103" s="1"/>
  <c r="M21" i="103"/>
  <c r="P21" i="103" s="1"/>
  <c r="M20" i="103"/>
  <c r="P20" i="103" s="1"/>
  <c r="G20" i="103"/>
  <c r="J20" i="103" s="1"/>
  <c r="M19" i="103"/>
  <c r="P19" i="103" s="1"/>
  <c r="G19" i="103"/>
  <c r="J19" i="103" s="1"/>
  <c r="M18" i="103"/>
  <c r="P18" i="103" s="1"/>
  <c r="G18" i="103"/>
  <c r="J18" i="103" s="1"/>
  <c r="M17" i="103"/>
  <c r="P17" i="103" s="1"/>
  <c r="G17" i="103"/>
  <c r="J17" i="103" s="1"/>
  <c r="M16" i="103"/>
  <c r="P16" i="103" s="1"/>
  <c r="G16" i="103"/>
  <c r="J16" i="103" s="1"/>
  <c r="M15" i="103"/>
  <c r="P15" i="103" s="1"/>
  <c r="G15" i="103"/>
  <c r="J15" i="103" s="1"/>
  <c r="M14" i="103"/>
  <c r="P14" i="103" s="1"/>
  <c r="G14" i="103"/>
  <c r="J14" i="103" s="1"/>
  <c r="M13" i="103"/>
  <c r="P13" i="103" s="1"/>
  <c r="M12" i="103"/>
  <c r="P12" i="103" s="1"/>
  <c r="G12" i="103"/>
  <c r="J12" i="103" s="1"/>
  <c r="M11" i="103"/>
  <c r="P11" i="103" s="1"/>
  <c r="G11" i="103"/>
  <c r="J11" i="103" s="1"/>
  <c r="M10" i="103"/>
  <c r="P10" i="103" s="1"/>
  <c r="G10" i="103"/>
  <c r="J10" i="103" s="1"/>
  <c r="M9" i="103"/>
  <c r="P9" i="103" s="1"/>
  <c r="G9" i="103"/>
  <c r="J9" i="103" s="1"/>
  <c r="M8" i="103"/>
  <c r="P8" i="103" s="1"/>
  <c r="G8" i="103"/>
  <c r="J8" i="103" s="1"/>
  <c r="M7" i="103"/>
  <c r="P7" i="103" s="1"/>
  <c r="G7" i="103"/>
  <c r="J7" i="103" s="1"/>
  <c r="M6" i="103"/>
  <c r="P6" i="103" s="1"/>
  <c r="G6" i="103"/>
  <c r="J6" i="103" s="1"/>
  <c r="M5" i="103"/>
  <c r="P5" i="103" s="1"/>
  <c r="G5" i="103"/>
  <c r="J5" i="103" s="1"/>
  <c r="M217" i="102"/>
  <c r="P217" i="102" s="1"/>
  <c r="G217" i="102"/>
  <c r="J217" i="102" s="1"/>
  <c r="M216" i="102"/>
  <c r="P216" i="102" s="1"/>
  <c r="G216" i="102"/>
  <c r="J216" i="102" s="1"/>
  <c r="M215" i="102"/>
  <c r="P215" i="102" s="1"/>
  <c r="G215" i="102"/>
  <c r="J215" i="102" s="1"/>
  <c r="M214" i="102"/>
  <c r="P214" i="102" s="1"/>
  <c r="G214" i="102"/>
  <c r="J214" i="102" s="1"/>
  <c r="M213" i="102"/>
  <c r="P213" i="102" s="1"/>
  <c r="M212" i="102"/>
  <c r="P212" i="102" s="1"/>
  <c r="M211" i="102"/>
  <c r="P211" i="102" s="1"/>
  <c r="G211" i="102"/>
  <c r="J211" i="102" s="1"/>
  <c r="M210" i="102"/>
  <c r="P210" i="102" s="1"/>
  <c r="G210" i="102"/>
  <c r="J210" i="102" s="1"/>
  <c r="M209" i="102"/>
  <c r="P209" i="102" s="1"/>
  <c r="G209" i="102"/>
  <c r="J209" i="102" s="1"/>
  <c r="M208" i="102"/>
  <c r="P208" i="102" s="1"/>
  <c r="G208" i="102"/>
  <c r="J208" i="102" s="1"/>
  <c r="M207" i="102"/>
  <c r="P207" i="102" s="1"/>
  <c r="G207" i="102"/>
  <c r="J207" i="102" s="1"/>
  <c r="M206" i="102"/>
  <c r="P206" i="102" s="1"/>
  <c r="G206" i="102"/>
  <c r="J206" i="102" s="1"/>
  <c r="M205" i="102"/>
  <c r="P205" i="102" s="1"/>
  <c r="G205" i="102"/>
  <c r="J205" i="102" s="1"/>
  <c r="M204" i="102"/>
  <c r="P204" i="102" s="1"/>
  <c r="M203" i="102"/>
  <c r="P203" i="102" s="1"/>
  <c r="G203" i="102"/>
  <c r="J203" i="102" s="1"/>
  <c r="M202" i="102"/>
  <c r="P202" i="102" s="1"/>
  <c r="G202" i="102"/>
  <c r="J202" i="102" s="1"/>
  <c r="M201" i="102"/>
  <c r="P201" i="102" s="1"/>
  <c r="G201" i="102"/>
  <c r="J201" i="102" s="1"/>
  <c r="M200" i="102"/>
  <c r="P200" i="102" s="1"/>
  <c r="G200" i="102"/>
  <c r="J200" i="102" s="1"/>
  <c r="M199" i="102"/>
  <c r="P199" i="102" s="1"/>
  <c r="G199" i="102"/>
  <c r="J199" i="102" s="1"/>
  <c r="M198" i="102"/>
  <c r="P198" i="102" s="1"/>
  <c r="G198" i="102"/>
  <c r="J198" i="102" s="1"/>
  <c r="M197" i="102"/>
  <c r="P197" i="102" s="1"/>
  <c r="G197" i="102"/>
  <c r="J197" i="102" s="1"/>
  <c r="M196" i="102"/>
  <c r="P196" i="102" s="1"/>
  <c r="M195" i="102"/>
  <c r="P195" i="102" s="1"/>
  <c r="G195" i="102"/>
  <c r="J195" i="102" s="1"/>
  <c r="M194" i="102"/>
  <c r="P194" i="102" s="1"/>
  <c r="G194" i="102"/>
  <c r="J194" i="102" s="1"/>
  <c r="M193" i="102"/>
  <c r="P193" i="102" s="1"/>
  <c r="G193" i="102"/>
  <c r="J193" i="102" s="1"/>
  <c r="M192" i="102"/>
  <c r="P192" i="102" s="1"/>
  <c r="G192" i="102"/>
  <c r="J192" i="102" s="1"/>
  <c r="M191" i="102"/>
  <c r="P191" i="102" s="1"/>
  <c r="G191" i="102"/>
  <c r="J191" i="102" s="1"/>
  <c r="M190" i="102"/>
  <c r="P190" i="102" s="1"/>
  <c r="G190" i="102"/>
  <c r="J190" i="102" s="1"/>
  <c r="M189" i="102"/>
  <c r="P189" i="102" s="1"/>
  <c r="G189" i="102"/>
  <c r="J189" i="102" s="1"/>
  <c r="M188" i="102"/>
  <c r="P188" i="102" s="1"/>
  <c r="M187" i="102"/>
  <c r="P187" i="102" s="1"/>
  <c r="G187" i="102"/>
  <c r="J187" i="102" s="1"/>
  <c r="M186" i="102"/>
  <c r="P186" i="102" s="1"/>
  <c r="G186" i="102"/>
  <c r="J186" i="102" s="1"/>
  <c r="M185" i="102"/>
  <c r="P185" i="102" s="1"/>
  <c r="G185" i="102"/>
  <c r="J185" i="102" s="1"/>
  <c r="M184" i="102"/>
  <c r="P184" i="102" s="1"/>
  <c r="G184" i="102"/>
  <c r="J184" i="102" s="1"/>
  <c r="M183" i="102"/>
  <c r="P183" i="102" s="1"/>
  <c r="G183" i="102"/>
  <c r="J183" i="102" s="1"/>
  <c r="M182" i="102"/>
  <c r="P182" i="102" s="1"/>
  <c r="G182" i="102"/>
  <c r="J182" i="102" s="1"/>
  <c r="M181" i="102"/>
  <c r="P181" i="102" s="1"/>
  <c r="G181" i="102"/>
  <c r="J181" i="102" s="1"/>
  <c r="M180" i="102"/>
  <c r="P180" i="102" s="1"/>
  <c r="M179" i="102"/>
  <c r="P179" i="102" s="1"/>
  <c r="G179" i="102"/>
  <c r="J179" i="102" s="1"/>
  <c r="M178" i="102"/>
  <c r="P178" i="102" s="1"/>
  <c r="G178" i="102"/>
  <c r="J178" i="102" s="1"/>
  <c r="M177" i="102"/>
  <c r="P177" i="102" s="1"/>
  <c r="G177" i="102"/>
  <c r="J177" i="102" s="1"/>
  <c r="M176" i="102"/>
  <c r="P176" i="102" s="1"/>
  <c r="G176" i="102"/>
  <c r="J176" i="102" s="1"/>
  <c r="M175" i="102"/>
  <c r="P175" i="102" s="1"/>
  <c r="G175" i="102"/>
  <c r="J175" i="102" s="1"/>
  <c r="M174" i="102"/>
  <c r="P174" i="102" s="1"/>
  <c r="G174" i="102"/>
  <c r="J174" i="102" s="1"/>
  <c r="M173" i="102"/>
  <c r="P173" i="102" s="1"/>
  <c r="G173" i="102"/>
  <c r="J173" i="102" s="1"/>
  <c r="M172" i="102"/>
  <c r="P172" i="102" s="1"/>
  <c r="M171" i="102"/>
  <c r="P171" i="102" s="1"/>
  <c r="G171" i="102"/>
  <c r="J171" i="102" s="1"/>
  <c r="M170" i="102"/>
  <c r="P170" i="102" s="1"/>
  <c r="G170" i="102"/>
  <c r="J170" i="102" s="1"/>
  <c r="M169" i="102"/>
  <c r="P169" i="102" s="1"/>
  <c r="G169" i="102"/>
  <c r="J169" i="102" s="1"/>
  <c r="M168" i="102"/>
  <c r="P168" i="102" s="1"/>
  <c r="G168" i="102"/>
  <c r="J168" i="102" s="1"/>
  <c r="M167" i="102"/>
  <c r="P167" i="102" s="1"/>
  <c r="G167" i="102"/>
  <c r="J167" i="102" s="1"/>
  <c r="M166" i="102"/>
  <c r="P166" i="102" s="1"/>
  <c r="G166" i="102"/>
  <c r="J166" i="102" s="1"/>
  <c r="M165" i="102"/>
  <c r="P165" i="102" s="1"/>
  <c r="G165" i="102"/>
  <c r="J165" i="102" s="1"/>
  <c r="M164" i="102"/>
  <c r="P164" i="102" s="1"/>
  <c r="M163" i="102"/>
  <c r="P163" i="102" s="1"/>
  <c r="G163" i="102"/>
  <c r="J163" i="102" s="1"/>
  <c r="M162" i="102"/>
  <c r="P162" i="102" s="1"/>
  <c r="G162" i="102"/>
  <c r="J162" i="102" s="1"/>
  <c r="M161" i="102"/>
  <c r="P161" i="102" s="1"/>
  <c r="G161" i="102"/>
  <c r="J161" i="102" s="1"/>
  <c r="M160" i="102"/>
  <c r="P160" i="102" s="1"/>
  <c r="G160" i="102"/>
  <c r="J160" i="102" s="1"/>
  <c r="M159" i="102"/>
  <c r="P159" i="102" s="1"/>
  <c r="G159" i="102"/>
  <c r="J159" i="102" s="1"/>
  <c r="M158" i="102"/>
  <c r="P158" i="102" s="1"/>
  <c r="G158" i="102"/>
  <c r="J158" i="102" s="1"/>
  <c r="M157" i="102"/>
  <c r="P157" i="102" s="1"/>
  <c r="G157" i="102"/>
  <c r="J157" i="102" s="1"/>
  <c r="M156" i="102"/>
  <c r="P156" i="102" s="1"/>
  <c r="M155" i="102"/>
  <c r="P155" i="102" s="1"/>
  <c r="G155" i="102"/>
  <c r="J155" i="102" s="1"/>
  <c r="M154" i="102"/>
  <c r="P154" i="102" s="1"/>
  <c r="G154" i="102"/>
  <c r="J154" i="102" s="1"/>
  <c r="M153" i="102"/>
  <c r="P153" i="102" s="1"/>
  <c r="G153" i="102"/>
  <c r="J153" i="102" s="1"/>
  <c r="M152" i="102"/>
  <c r="P152" i="102" s="1"/>
  <c r="G152" i="102"/>
  <c r="J152" i="102" s="1"/>
  <c r="M151" i="102"/>
  <c r="P151" i="102" s="1"/>
  <c r="G151" i="102"/>
  <c r="J151" i="102" s="1"/>
  <c r="M150" i="102"/>
  <c r="P150" i="102" s="1"/>
  <c r="G150" i="102"/>
  <c r="J150" i="102" s="1"/>
  <c r="M149" i="102"/>
  <c r="P149" i="102" s="1"/>
  <c r="G149" i="102"/>
  <c r="J149" i="102" s="1"/>
  <c r="M148" i="102"/>
  <c r="P148" i="102" s="1"/>
  <c r="M147" i="102"/>
  <c r="P147" i="102" s="1"/>
  <c r="G147" i="102"/>
  <c r="J147" i="102" s="1"/>
  <c r="M146" i="102"/>
  <c r="P146" i="102" s="1"/>
  <c r="G146" i="102"/>
  <c r="J146" i="102" s="1"/>
  <c r="M145" i="102"/>
  <c r="P145" i="102" s="1"/>
  <c r="G145" i="102"/>
  <c r="J145" i="102" s="1"/>
  <c r="M144" i="102"/>
  <c r="P144" i="102" s="1"/>
  <c r="G144" i="102"/>
  <c r="J144" i="102" s="1"/>
  <c r="M143" i="102"/>
  <c r="P143" i="102" s="1"/>
  <c r="G143" i="102"/>
  <c r="J143" i="102" s="1"/>
  <c r="M142" i="102"/>
  <c r="P142" i="102" s="1"/>
  <c r="G142" i="102"/>
  <c r="J142" i="102" s="1"/>
  <c r="M141" i="102"/>
  <c r="P141" i="102" s="1"/>
  <c r="G141" i="102"/>
  <c r="J141" i="102" s="1"/>
  <c r="M140" i="102"/>
  <c r="P140" i="102" s="1"/>
  <c r="M139" i="102"/>
  <c r="P139" i="102" s="1"/>
  <c r="G139" i="102"/>
  <c r="J139" i="102" s="1"/>
  <c r="M138" i="102"/>
  <c r="P138" i="102" s="1"/>
  <c r="G138" i="102"/>
  <c r="J138" i="102" s="1"/>
  <c r="M137" i="102"/>
  <c r="P137" i="102" s="1"/>
  <c r="G137" i="102"/>
  <c r="J137" i="102" s="1"/>
  <c r="M136" i="102"/>
  <c r="P136" i="102" s="1"/>
  <c r="G136" i="102"/>
  <c r="J136" i="102" s="1"/>
  <c r="M135" i="102"/>
  <c r="P135" i="102" s="1"/>
  <c r="G135" i="102"/>
  <c r="J135" i="102" s="1"/>
  <c r="M134" i="102"/>
  <c r="P134" i="102" s="1"/>
  <c r="G134" i="102"/>
  <c r="J134" i="102" s="1"/>
  <c r="M133" i="102"/>
  <c r="P133" i="102" s="1"/>
  <c r="G133" i="102"/>
  <c r="J133" i="102" s="1"/>
  <c r="M132" i="102"/>
  <c r="P132" i="102" s="1"/>
  <c r="M131" i="102"/>
  <c r="P131" i="102" s="1"/>
  <c r="G131" i="102"/>
  <c r="J131" i="102" s="1"/>
  <c r="M130" i="102"/>
  <c r="P130" i="102" s="1"/>
  <c r="G130" i="102"/>
  <c r="J130" i="102" s="1"/>
  <c r="M129" i="102"/>
  <c r="P129" i="102" s="1"/>
  <c r="G129" i="102"/>
  <c r="J129" i="102" s="1"/>
  <c r="M128" i="102"/>
  <c r="P128" i="102" s="1"/>
  <c r="G128" i="102"/>
  <c r="J128" i="102" s="1"/>
  <c r="M127" i="102"/>
  <c r="P127" i="102" s="1"/>
  <c r="G127" i="102"/>
  <c r="J127" i="102" s="1"/>
  <c r="M126" i="102"/>
  <c r="P126" i="102" s="1"/>
  <c r="G126" i="102"/>
  <c r="J126" i="102" s="1"/>
  <c r="M125" i="102"/>
  <c r="P125" i="102" s="1"/>
  <c r="G125" i="102"/>
  <c r="J125" i="102" s="1"/>
  <c r="M124" i="102"/>
  <c r="P124" i="102" s="1"/>
  <c r="M123" i="102"/>
  <c r="P123" i="102" s="1"/>
  <c r="G123" i="102"/>
  <c r="J123" i="102" s="1"/>
  <c r="M122" i="102"/>
  <c r="P122" i="102" s="1"/>
  <c r="G122" i="102"/>
  <c r="J122" i="102" s="1"/>
  <c r="M121" i="102"/>
  <c r="P121" i="102" s="1"/>
  <c r="G121" i="102"/>
  <c r="J121" i="102" s="1"/>
  <c r="M120" i="102"/>
  <c r="P120" i="102" s="1"/>
  <c r="G120" i="102"/>
  <c r="J120" i="102" s="1"/>
  <c r="M119" i="102"/>
  <c r="P119" i="102" s="1"/>
  <c r="G119" i="102"/>
  <c r="J119" i="102" s="1"/>
  <c r="M118" i="102"/>
  <c r="P118" i="102" s="1"/>
  <c r="G118" i="102"/>
  <c r="J118" i="102" s="1"/>
  <c r="M117" i="102"/>
  <c r="P117" i="102" s="1"/>
  <c r="G117" i="102"/>
  <c r="J117" i="102" s="1"/>
  <c r="M116" i="102"/>
  <c r="P116" i="102" s="1"/>
  <c r="M115" i="102"/>
  <c r="P115" i="102" s="1"/>
  <c r="G115" i="102"/>
  <c r="J115" i="102" s="1"/>
  <c r="M114" i="102"/>
  <c r="P114" i="102" s="1"/>
  <c r="G114" i="102"/>
  <c r="J114" i="102" s="1"/>
  <c r="M113" i="102"/>
  <c r="P113" i="102" s="1"/>
  <c r="G113" i="102"/>
  <c r="J113" i="102" s="1"/>
  <c r="M112" i="102"/>
  <c r="P112" i="102" s="1"/>
  <c r="G112" i="102"/>
  <c r="J112" i="102" s="1"/>
  <c r="M111" i="102"/>
  <c r="P111" i="102" s="1"/>
  <c r="G111" i="102"/>
  <c r="J111" i="102" s="1"/>
  <c r="M110" i="102"/>
  <c r="P110" i="102" s="1"/>
  <c r="G110" i="102"/>
  <c r="J110" i="102" s="1"/>
  <c r="M109" i="102"/>
  <c r="P109" i="102" s="1"/>
  <c r="G109" i="102"/>
  <c r="J109" i="102" s="1"/>
  <c r="M108" i="102"/>
  <c r="P108" i="102" s="1"/>
  <c r="M107" i="102"/>
  <c r="P107" i="102" s="1"/>
  <c r="G107" i="102"/>
  <c r="J107" i="102" s="1"/>
  <c r="M106" i="102"/>
  <c r="P106" i="102" s="1"/>
  <c r="G106" i="102"/>
  <c r="J106" i="102" s="1"/>
  <c r="M105" i="102"/>
  <c r="P105" i="102" s="1"/>
  <c r="G105" i="102"/>
  <c r="J105" i="102" s="1"/>
  <c r="M104" i="102"/>
  <c r="P104" i="102" s="1"/>
  <c r="G104" i="102"/>
  <c r="J104" i="102" s="1"/>
  <c r="M103" i="102"/>
  <c r="P103" i="102" s="1"/>
  <c r="G103" i="102"/>
  <c r="J103" i="102" s="1"/>
  <c r="M102" i="102"/>
  <c r="P102" i="102" s="1"/>
  <c r="G102" i="102"/>
  <c r="J102" i="102" s="1"/>
  <c r="M101" i="102"/>
  <c r="P101" i="102" s="1"/>
  <c r="G101" i="102"/>
  <c r="J101" i="102" s="1"/>
  <c r="M100" i="102"/>
  <c r="P100" i="102" s="1"/>
  <c r="M99" i="102"/>
  <c r="P99" i="102" s="1"/>
  <c r="G99" i="102"/>
  <c r="J99" i="102" s="1"/>
  <c r="M98" i="102"/>
  <c r="P98" i="102" s="1"/>
  <c r="G98" i="102"/>
  <c r="J98" i="102" s="1"/>
  <c r="M97" i="102"/>
  <c r="P97" i="102" s="1"/>
  <c r="G97" i="102"/>
  <c r="J97" i="102" s="1"/>
  <c r="M96" i="102"/>
  <c r="P96" i="102" s="1"/>
  <c r="G96" i="102"/>
  <c r="J96" i="102" s="1"/>
  <c r="M95" i="102"/>
  <c r="P95" i="102" s="1"/>
  <c r="G95" i="102"/>
  <c r="J95" i="102" s="1"/>
  <c r="M94" i="102"/>
  <c r="P94" i="102" s="1"/>
  <c r="G94" i="102"/>
  <c r="J94" i="102" s="1"/>
  <c r="M93" i="102"/>
  <c r="P93" i="102" s="1"/>
  <c r="G93" i="102"/>
  <c r="J93" i="102" s="1"/>
  <c r="M92" i="102"/>
  <c r="P92" i="102" s="1"/>
  <c r="M91" i="102"/>
  <c r="P91" i="102" s="1"/>
  <c r="G91" i="102"/>
  <c r="J91" i="102" s="1"/>
  <c r="M90" i="102"/>
  <c r="P90" i="102" s="1"/>
  <c r="G90" i="102"/>
  <c r="J90" i="102" s="1"/>
  <c r="M89" i="102"/>
  <c r="P89" i="102" s="1"/>
  <c r="G89" i="102"/>
  <c r="J89" i="102" s="1"/>
  <c r="M88" i="102"/>
  <c r="P88" i="102" s="1"/>
  <c r="G88" i="102"/>
  <c r="J88" i="102" s="1"/>
  <c r="M87" i="102"/>
  <c r="P87" i="102" s="1"/>
  <c r="G87" i="102"/>
  <c r="J87" i="102" s="1"/>
  <c r="M86" i="102"/>
  <c r="P86" i="102" s="1"/>
  <c r="G86" i="102"/>
  <c r="J86" i="102" s="1"/>
  <c r="M85" i="102"/>
  <c r="P85" i="102" s="1"/>
  <c r="G85" i="102"/>
  <c r="J85" i="102" s="1"/>
  <c r="M84" i="102"/>
  <c r="P84" i="102" s="1"/>
  <c r="M83" i="102"/>
  <c r="P83" i="102" s="1"/>
  <c r="G83" i="102"/>
  <c r="J83" i="102" s="1"/>
  <c r="M82" i="102"/>
  <c r="P82" i="102" s="1"/>
  <c r="G82" i="102"/>
  <c r="J82" i="102" s="1"/>
  <c r="M81" i="102"/>
  <c r="P81" i="102" s="1"/>
  <c r="G81" i="102"/>
  <c r="J81" i="102" s="1"/>
  <c r="M80" i="102"/>
  <c r="P80" i="102" s="1"/>
  <c r="G80" i="102"/>
  <c r="J80" i="102" s="1"/>
  <c r="M79" i="102"/>
  <c r="P79" i="102" s="1"/>
  <c r="G79" i="102"/>
  <c r="J79" i="102" s="1"/>
  <c r="M78" i="102"/>
  <c r="P78" i="102" s="1"/>
  <c r="G78" i="102"/>
  <c r="J78" i="102" s="1"/>
  <c r="M77" i="102"/>
  <c r="P77" i="102" s="1"/>
  <c r="G77" i="102"/>
  <c r="J77" i="102" s="1"/>
  <c r="M76" i="102"/>
  <c r="P76" i="102" s="1"/>
  <c r="M75" i="102"/>
  <c r="P75" i="102" s="1"/>
  <c r="G75" i="102"/>
  <c r="J75" i="102" s="1"/>
  <c r="M74" i="102"/>
  <c r="P74" i="102" s="1"/>
  <c r="G74" i="102"/>
  <c r="J74" i="102" s="1"/>
  <c r="M73" i="102"/>
  <c r="P73" i="102" s="1"/>
  <c r="G73" i="102"/>
  <c r="J73" i="102" s="1"/>
  <c r="M72" i="102"/>
  <c r="P72" i="102" s="1"/>
  <c r="G72" i="102"/>
  <c r="J72" i="102" s="1"/>
  <c r="M71" i="102"/>
  <c r="P71" i="102" s="1"/>
  <c r="G71" i="102"/>
  <c r="J71" i="102" s="1"/>
  <c r="M70" i="102"/>
  <c r="P70" i="102" s="1"/>
  <c r="G70" i="102"/>
  <c r="J70" i="102" s="1"/>
  <c r="M69" i="102"/>
  <c r="P69" i="102" s="1"/>
  <c r="G69" i="102"/>
  <c r="J69" i="102" s="1"/>
  <c r="M68" i="102"/>
  <c r="P68" i="102" s="1"/>
  <c r="M67" i="102"/>
  <c r="P67" i="102" s="1"/>
  <c r="G67" i="102"/>
  <c r="J67" i="102" s="1"/>
  <c r="M66" i="102"/>
  <c r="P66" i="102" s="1"/>
  <c r="G66" i="102"/>
  <c r="J66" i="102" s="1"/>
  <c r="M65" i="102"/>
  <c r="P65" i="102" s="1"/>
  <c r="G65" i="102"/>
  <c r="J65" i="102" s="1"/>
  <c r="M64" i="102"/>
  <c r="P64" i="102" s="1"/>
  <c r="G64" i="102"/>
  <c r="J64" i="102" s="1"/>
  <c r="M63" i="102"/>
  <c r="P63" i="102" s="1"/>
  <c r="G63" i="102"/>
  <c r="J63" i="102" s="1"/>
  <c r="M62" i="102"/>
  <c r="P62" i="102" s="1"/>
  <c r="G62" i="102"/>
  <c r="J62" i="102" s="1"/>
  <c r="M61" i="102"/>
  <c r="P61" i="102" s="1"/>
  <c r="G61" i="102"/>
  <c r="J61" i="102" s="1"/>
  <c r="M60" i="102"/>
  <c r="P60" i="102" s="1"/>
  <c r="M59" i="102"/>
  <c r="P59" i="102" s="1"/>
  <c r="G59" i="102"/>
  <c r="J59" i="102" s="1"/>
  <c r="M58" i="102"/>
  <c r="P58" i="102" s="1"/>
  <c r="G58" i="102"/>
  <c r="J58" i="102" s="1"/>
  <c r="M57" i="102"/>
  <c r="P57" i="102" s="1"/>
  <c r="G57" i="102"/>
  <c r="J57" i="102" s="1"/>
  <c r="M56" i="102"/>
  <c r="P56" i="102" s="1"/>
  <c r="G56" i="102"/>
  <c r="J56" i="102" s="1"/>
  <c r="M55" i="102"/>
  <c r="P55" i="102" s="1"/>
  <c r="G55" i="102"/>
  <c r="J55" i="102" s="1"/>
  <c r="M54" i="102"/>
  <c r="P54" i="102" s="1"/>
  <c r="G54" i="102"/>
  <c r="J54" i="102" s="1"/>
  <c r="M53" i="102"/>
  <c r="P53" i="102" s="1"/>
  <c r="G53" i="102"/>
  <c r="J53" i="102" s="1"/>
  <c r="M52" i="102"/>
  <c r="P52" i="102" s="1"/>
  <c r="M51" i="102"/>
  <c r="P51" i="102" s="1"/>
  <c r="G51" i="102"/>
  <c r="J51" i="102" s="1"/>
  <c r="M50" i="102"/>
  <c r="P50" i="102" s="1"/>
  <c r="G50" i="102"/>
  <c r="J50" i="102" s="1"/>
  <c r="M49" i="102"/>
  <c r="P49" i="102" s="1"/>
  <c r="G49" i="102"/>
  <c r="J49" i="102" s="1"/>
  <c r="M48" i="102"/>
  <c r="P48" i="102" s="1"/>
  <c r="G48" i="102"/>
  <c r="J48" i="102" s="1"/>
  <c r="M47" i="102"/>
  <c r="P47" i="102" s="1"/>
  <c r="G47" i="102"/>
  <c r="J47" i="102" s="1"/>
  <c r="M46" i="102"/>
  <c r="P46" i="102" s="1"/>
  <c r="G46" i="102"/>
  <c r="J46" i="102" s="1"/>
  <c r="M45" i="102"/>
  <c r="P45" i="102" s="1"/>
  <c r="G45" i="102"/>
  <c r="J45" i="102" s="1"/>
  <c r="M44" i="102"/>
  <c r="P44" i="102" s="1"/>
  <c r="M43" i="102"/>
  <c r="P43" i="102" s="1"/>
  <c r="G43" i="102"/>
  <c r="J43" i="102" s="1"/>
  <c r="M42" i="102"/>
  <c r="P42" i="102" s="1"/>
  <c r="G42" i="102"/>
  <c r="J42" i="102" s="1"/>
  <c r="M41" i="102"/>
  <c r="P41" i="102" s="1"/>
  <c r="G41" i="102"/>
  <c r="J41" i="102" s="1"/>
  <c r="M40" i="102"/>
  <c r="P40" i="102" s="1"/>
  <c r="G40" i="102"/>
  <c r="J40" i="102" s="1"/>
  <c r="M39" i="102"/>
  <c r="P39" i="102" s="1"/>
  <c r="G39" i="102"/>
  <c r="J39" i="102" s="1"/>
  <c r="M38" i="102"/>
  <c r="P38" i="102" s="1"/>
  <c r="G38" i="102"/>
  <c r="J38" i="102" s="1"/>
  <c r="M37" i="102"/>
  <c r="P37" i="102" s="1"/>
  <c r="G37" i="102"/>
  <c r="J37" i="102" s="1"/>
  <c r="M36" i="102"/>
  <c r="P36" i="102" s="1"/>
  <c r="M35" i="102"/>
  <c r="P35" i="102" s="1"/>
  <c r="G35" i="102"/>
  <c r="J35" i="102" s="1"/>
  <c r="M34" i="102"/>
  <c r="P34" i="102" s="1"/>
  <c r="G34" i="102"/>
  <c r="J34" i="102" s="1"/>
  <c r="M33" i="102"/>
  <c r="P33" i="102" s="1"/>
  <c r="G33" i="102"/>
  <c r="J33" i="102" s="1"/>
  <c r="M32" i="102"/>
  <c r="P32" i="102" s="1"/>
  <c r="G32" i="102"/>
  <c r="J32" i="102" s="1"/>
  <c r="M31" i="102"/>
  <c r="P31" i="102" s="1"/>
  <c r="G31" i="102"/>
  <c r="J31" i="102" s="1"/>
  <c r="M30" i="102"/>
  <c r="P30" i="102" s="1"/>
  <c r="G30" i="102"/>
  <c r="J30" i="102" s="1"/>
  <c r="M29" i="102"/>
  <c r="P29" i="102" s="1"/>
  <c r="G29" i="102"/>
  <c r="J29" i="102" s="1"/>
  <c r="M28" i="102"/>
  <c r="P28" i="102" s="1"/>
  <c r="M27" i="102"/>
  <c r="P27" i="102" s="1"/>
  <c r="G27" i="102"/>
  <c r="J27" i="102" s="1"/>
  <c r="M26" i="102"/>
  <c r="P26" i="102" s="1"/>
  <c r="G26" i="102"/>
  <c r="J26" i="102" s="1"/>
  <c r="M25" i="102"/>
  <c r="P25" i="102" s="1"/>
  <c r="G25" i="102"/>
  <c r="J25" i="102" s="1"/>
  <c r="M24" i="102"/>
  <c r="P24" i="102" s="1"/>
  <c r="G24" i="102"/>
  <c r="J24" i="102" s="1"/>
  <c r="M23" i="102"/>
  <c r="P23" i="102" s="1"/>
  <c r="G23" i="102"/>
  <c r="J23" i="102" s="1"/>
  <c r="M22" i="102"/>
  <c r="P22" i="102" s="1"/>
  <c r="G22" i="102"/>
  <c r="J22" i="102" s="1"/>
  <c r="M21" i="102"/>
  <c r="P21" i="102" s="1"/>
  <c r="G21" i="102"/>
  <c r="J21" i="102" s="1"/>
  <c r="M20" i="102"/>
  <c r="P20" i="102" s="1"/>
  <c r="G20" i="102"/>
  <c r="J20" i="102" s="1"/>
  <c r="M19" i="102"/>
  <c r="P19" i="102" s="1"/>
  <c r="G19" i="102"/>
  <c r="J19" i="102" s="1"/>
  <c r="M18" i="102"/>
  <c r="P18" i="102" s="1"/>
  <c r="G18" i="102"/>
  <c r="J18" i="102" s="1"/>
  <c r="M17" i="102"/>
  <c r="P17" i="102" s="1"/>
  <c r="G17" i="102"/>
  <c r="J17" i="102" s="1"/>
  <c r="M16" i="102"/>
  <c r="P16" i="102" s="1"/>
  <c r="G16" i="102"/>
  <c r="J16" i="102" s="1"/>
  <c r="M15" i="102"/>
  <c r="P15" i="102" s="1"/>
  <c r="G15" i="102"/>
  <c r="J15" i="102" s="1"/>
  <c r="M14" i="102"/>
  <c r="P14" i="102" s="1"/>
  <c r="G14" i="102"/>
  <c r="J14" i="102" s="1"/>
  <c r="M13" i="102"/>
  <c r="P13" i="102" s="1"/>
  <c r="M12" i="102"/>
  <c r="P12" i="102" s="1"/>
  <c r="G12" i="102"/>
  <c r="J12" i="102" s="1"/>
  <c r="M11" i="102"/>
  <c r="P11" i="102" s="1"/>
  <c r="G11" i="102"/>
  <c r="J11" i="102" s="1"/>
  <c r="M10" i="102"/>
  <c r="P10" i="102" s="1"/>
  <c r="G10" i="102"/>
  <c r="J10" i="102" s="1"/>
  <c r="M9" i="102"/>
  <c r="P9" i="102" s="1"/>
  <c r="G9" i="102"/>
  <c r="J9" i="102" s="1"/>
  <c r="M8" i="102"/>
  <c r="P8" i="102" s="1"/>
  <c r="G8" i="102"/>
  <c r="J8" i="102" s="1"/>
  <c r="M7" i="102"/>
  <c r="P7" i="102" s="1"/>
  <c r="G7" i="102"/>
  <c r="J7" i="102" s="1"/>
  <c r="M6" i="102"/>
  <c r="P6" i="102" s="1"/>
  <c r="G6" i="102"/>
  <c r="J6" i="102" s="1"/>
  <c r="M5" i="102"/>
  <c r="P5" i="102" s="1"/>
  <c r="M217" i="101"/>
  <c r="P217" i="101" s="1"/>
  <c r="G217" i="101"/>
  <c r="J217" i="101" s="1"/>
  <c r="M216" i="101"/>
  <c r="P216" i="101" s="1"/>
  <c r="G216" i="101"/>
  <c r="J216" i="101" s="1"/>
  <c r="M215" i="101"/>
  <c r="P215" i="101" s="1"/>
  <c r="G215" i="101"/>
  <c r="J215" i="101" s="1"/>
  <c r="M214" i="101"/>
  <c r="P214" i="101" s="1"/>
  <c r="G214" i="101"/>
  <c r="J214" i="101" s="1"/>
  <c r="M213" i="101"/>
  <c r="P213" i="101" s="1"/>
  <c r="M212" i="101"/>
  <c r="P212" i="101" s="1"/>
  <c r="G212" i="101"/>
  <c r="J212" i="101" s="1"/>
  <c r="M211" i="101"/>
  <c r="P211" i="101" s="1"/>
  <c r="G211" i="101"/>
  <c r="J211" i="101" s="1"/>
  <c r="M210" i="101"/>
  <c r="P210" i="101" s="1"/>
  <c r="G210" i="101"/>
  <c r="J210" i="101" s="1"/>
  <c r="M209" i="101"/>
  <c r="P209" i="101" s="1"/>
  <c r="G209" i="101"/>
  <c r="J209" i="101" s="1"/>
  <c r="M208" i="101"/>
  <c r="P208" i="101" s="1"/>
  <c r="M207" i="101"/>
  <c r="P207" i="101" s="1"/>
  <c r="G207" i="101"/>
  <c r="J207" i="101" s="1"/>
  <c r="M206" i="101"/>
  <c r="P206" i="101" s="1"/>
  <c r="G206" i="101"/>
  <c r="J206" i="101" s="1"/>
  <c r="M205" i="101"/>
  <c r="P205" i="101" s="1"/>
  <c r="G205" i="101"/>
  <c r="J205" i="101" s="1"/>
  <c r="M204" i="101"/>
  <c r="P204" i="101" s="1"/>
  <c r="G204" i="101"/>
  <c r="J204" i="101" s="1"/>
  <c r="M203" i="101"/>
  <c r="P203" i="101" s="1"/>
  <c r="G203" i="101"/>
  <c r="J203" i="101" s="1"/>
  <c r="M202" i="101"/>
  <c r="P202" i="101" s="1"/>
  <c r="G202" i="101"/>
  <c r="J202" i="101" s="1"/>
  <c r="M201" i="101"/>
  <c r="P201" i="101" s="1"/>
  <c r="G201" i="101"/>
  <c r="J201" i="101" s="1"/>
  <c r="M200" i="101"/>
  <c r="P200" i="101" s="1"/>
  <c r="M199" i="101"/>
  <c r="P199" i="101" s="1"/>
  <c r="G199" i="101"/>
  <c r="J199" i="101" s="1"/>
  <c r="M198" i="101"/>
  <c r="P198" i="101" s="1"/>
  <c r="G198" i="101"/>
  <c r="J198" i="101" s="1"/>
  <c r="M197" i="101"/>
  <c r="P197" i="101" s="1"/>
  <c r="G197" i="101"/>
  <c r="J197" i="101" s="1"/>
  <c r="M196" i="101"/>
  <c r="P196" i="101" s="1"/>
  <c r="G196" i="101"/>
  <c r="J196" i="101" s="1"/>
  <c r="M195" i="101"/>
  <c r="P195" i="101" s="1"/>
  <c r="G195" i="101"/>
  <c r="J195" i="101" s="1"/>
  <c r="M194" i="101"/>
  <c r="P194" i="101" s="1"/>
  <c r="G194" i="101"/>
  <c r="J194" i="101" s="1"/>
  <c r="M193" i="101"/>
  <c r="P193" i="101" s="1"/>
  <c r="G193" i="101"/>
  <c r="J193" i="101" s="1"/>
  <c r="M192" i="101"/>
  <c r="P192" i="101" s="1"/>
  <c r="M191" i="101"/>
  <c r="P191" i="101" s="1"/>
  <c r="G191" i="101"/>
  <c r="J191" i="101" s="1"/>
  <c r="M190" i="101"/>
  <c r="P190" i="101" s="1"/>
  <c r="G190" i="101"/>
  <c r="J190" i="101" s="1"/>
  <c r="M189" i="101"/>
  <c r="P189" i="101" s="1"/>
  <c r="G189" i="101"/>
  <c r="J189" i="101" s="1"/>
  <c r="M188" i="101"/>
  <c r="P188" i="101" s="1"/>
  <c r="G188" i="101"/>
  <c r="J188" i="101" s="1"/>
  <c r="M187" i="101"/>
  <c r="P187" i="101" s="1"/>
  <c r="G187" i="101"/>
  <c r="J187" i="101" s="1"/>
  <c r="M186" i="101"/>
  <c r="P186" i="101" s="1"/>
  <c r="G186" i="101"/>
  <c r="J186" i="101" s="1"/>
  <c r="M185" i="101"/>
  <c r="P185" i="101" s="1"/>
  <c r="G185" i="101"/>
  <c r="J185" i="101" s="1"/>
  <c r="M184" i="101"/>
  <c r="P184" i="101" s="1"/>
  <c r="M183" i="101"/>
  <c r="P183" i="101" s="1"/>
  <c r="G183" i="101"/>
  <c r="J183" i="101" s="1"/>
  <c r="M182" i="101"/>
  <c r="P182" i="101" s="1"/>
  <c r="G182" i="101"/>
  <c r="J182" i="101" s="1"/>
  <c r="M181" i="101"/>
  <c r="P181" i="101" s="1"/>
  <c r="G181" i="101"/>
  <c r="J181" i="101" s="1"/>
  <c r="M180" i="101"/>
  <c r="P180" i="101" s="1"/>
  <c r="G180" i="101"/>
  <c r="J180" i="101" s="1"/>
  <c r="M179" i="101"/>
  <c r="P179" i="101" s="1"/>
  <c r="G179" i="101"/>
  <c r="J179" i="101" s="1"/>
  <c r="M178" i="101"/>
  <c r="P178" i="101" s="1"/>
  <c r="G178" i="101"/>
  <c r="J178" i="101" s="1"/>
  <c r="M177" i="101"/>
  <c r="P177" i="101" s="1"/>
  <c r="G177" i="101"/>
  <c r="J177" i="101" s="1"/>
  <c r="M176" i="101"/>
  <c r="P176" i="101" s="1"/>
  <c r="M175" i="101"/>
  <c r="P175" i="101" s="1"/>
  <c r="G175" i="101"/>
  <c r="J175" i="101" s="1"/>
  <c r="M174" i="101"/>
  <c r="P174" i="101" s="1"/>
  <c r="G174" i="101"/>
  <c r="J174" i="101" s="1"/>
  <c r="M173" i="101"/>
  <c r="P173" i="101" s="1"/>
  <c r="G173" i="101"/>
  <c r="J173" i="101" s="1"/>
  <c r="M172" i="101"/>
  <c r="P172" i="101" s="1"/>
  <c r="G172" i="101"/>
  <c r="J172" i="101" s="1"/>
  <c r="M171" i="101"/>
  <c r="P171" i="101" s="1"/>
  <c r="G171" i="101"/>
  <c r="J171" i="101" s="1"/>
  <c r="M170" i="101"/>
  <c r="P170" i="101" s="1"/>
  <c r="G170" i="101"/>
  <c r="J170" i="101" s="1"/>
  <c r="M169" i="101"/>
  <c r="P169" i="101" s="1"/>
  <c r="G169" i="101"/>
  <c r="J169" i="101" s="1"/>
  <c r="M168" i="101"/>
  <c r="P168" i="101" s="1"/>
  <c r="M167" i="101"/>
  <c r="P167" i="101" s="1"/>
  <c r="G167" i="101"/>
  <c r="J167" i="101" s="1"/>
  <c r="M166" i="101"/>
  <c r="P166" i="101" s="1"/>
  <c r="G166" i="101"/>
  <c r="J166" i="101" s="1"/>
  <c r="M165" i="101"/>
  <c r="P165" i="101" s="1"/>
  <c r="G165" i="101"/>
  <c r="J165" i="101" s="1"/>
  <c r="M164" i="101"/>
  <c r="P164" i="101" s="1"/>
  <c r="G164" i="101"/>
  <c r="J164" i="101" s="1"/>
  <c r="M163" i="101"/>
  <c r="P163" i="101" s="1"/>
  <c r="G163" i="101"/>
  <c r="J163" i="101" s="1"/>
  <c r="M162" i="101"/>
  <c r="P162" i="101" s="1"/>
  <c r="G162" i="101"/>
  <c r="J162" i="101" s="1"/>
  <c r="M161" i="101"/>
  <c r="P161" i="101" s="1"/>
  <c r="G161" i="101"/>
  <c r="J161" i="101" s="1"/>
  <c r="M160" i="101"/>
  <c r="P160" i="101" s="1"/>
  <c r="M159" i="101"/>
  <c r="P159" i="101" s="1"/>
  <c r="G159" i="101"/>
  <c r="J159" i="101" s="1"/>
  <c r="M158" i="101"/>
  <c r="P158" i="101" s="1"/>
  <c r="G158" i="101"/>
  <c r="J158" i="101" s="1"/>
  <c r="M157" i="101"/>
  <c r="P157" i="101" s="1"/>
  <c r="G157" i="101"/>
  <c r="J157" i="101" s="1"/>
  <c r="M156" i="101"/>
  <c r="P156" i="101" s="1"/>
  <c r="G156" i="101"/>
  <c r="J156" i="101" s="1"/>
  <c r="M155" i="101"/>
  <c r="P155" i="101" s="1"/>
  <c r="G155" i="101"/>
  <c r="J155" i="101" s="1"/>
  <c r="M154" i="101"/>
  <c r="P154" i="101" s="1"/>
  <c r="G154" i="101"/>
  <c r="J154" i="101" s="1"/>
  <c r="M153" i="101"/>
  <c r="P153" i="101" s="1"/>
  <c r="G153" i="101"/>
  <c r="J153" i="101" s="1"/>
  <c r="M152" i="101"/>
  <c r="P152" i="101" s="1"/>
  <c r="M151" i="101"/>
  <c r="P151" i="101" s="1"/>
  <c r="G151" i="101"/>
  <c r="J151" i="101" s="1"/>
  <c r="M150" i="101"/>
  <c r="P150" i="101" s="1"/>
  <c r="G150" i="101"/>
  <c r="J150" i="101" s="1"/>
  <c r="M149" i="101"/>
  <c r="P149" i="101" s="1"/>
  <c r="G149" i="101"/>
  <c r="J149" i="101" s="1"/>
  <c r="M148" i="101"/>
  <c r="P148" i="101" s="1"/>
  <c r="G148" i="101"/>
  <c r="J148" i="101" s="1"/>
  <c r="M147" i="101"/>
  <c r="P147" i="101" s="1"/>
  <c r="G147" i="101"/>
  <c r="J147" i="101" s="1"/>
  <c r="M146" i="101"/>
  <c r="P146" i="101" s="1"/>
  <c r="G146" i="101"/>
  <c r="J146" i="101" s="1"/>
  <c r="M145" i="101"/>
  <c r="P145" i="101" s="1"/>
  <c r="G145" i="101"/>
  <c r="J145" i="101" s="1"/>
  <c r="M144" i="101"/>
  <c r="P144" i="101" s="1"/>
  <c r="M143" i="101"/>
  <c r="P143" i="101" s="1"/>
  <c r="G143" i="101"/>
  <c r="J143" i="101" s="1"/>
  <c r="M142" i="101"/>
  <c r="P142" i="101" s="1"/>
  <c r="G142" i="101"/>
  <c r="J142" i="101" s="1"/>
  <c r="M141" i="101"/>
  <c r="P141" i="101" s="1"/>
  <c r="G141" i="101"/>
  <c r="J141" i="101" s="1"/>
  <c r="M140" i="101"/>
  <c r="P140" i="101" s="1"/>
  <c r="G140" i="101"/>
  <c r="J140" i="101" s="1"/>
  <c r="M139" i="101"/>
  <c r="P139" i="101" s="1"/>
  <c r="G139" i="101"/>
  <c r="J139" i="101" s="1"/>
  <c r="M138" i="101"/>
  <c r="P138" i="101" s="1"/>
  <c r="G138" i="101"/>
  <c r="J138" i="101" s="1"/>
  <c r="M137" i="101"/>
  <c r="P137" i="101" s="1"/>
  <c r="G137" i="101"/>
  <c r="J137" i="101" s="1"/>
  <c r="M136" i="101"/>
  <c r="P136" i="101" s="1"/>
  <c r="M135" i="101"/>
  <c r="P135" i="101" s="1"/>
  <c r="G135" i="101"/>
  <c r="J135" i="101" s="1"/>
  <c r="M134" i="101"/>
  <c r="P134" i="101" s="1"/>
  <c r="G134" i="101"/>
  <c r="J134" i="101" s="1"/>
  <c r="M133" i="101"/>
  <c r="P133" i="101" s="1"/>
  <c r="G133" i="101"/>
  <c r="J133" i="101" s="1"/>
  <c r="M132" i="101"/>
  <c r="P132" i="101" s="1"/>
  <c r="G132" i="101"/>
  <c r="J132" i="101" s="1"/>
  <c r="M131" i="101"/>
  <c r="P131" i="101" s="1"/>
  <c r="G131" i="101"/>
  <c r="J131" i="101" s="1"/>
  <c r="M130" i="101"/>
  <c r="P130" i="101" s="1"/>
  <c r="G130" i="101"/>
  <c r="J130" i="101" s="1"/>
  <c r="M129" i="101"/>
  <c r="P129" i="101" s="1"/>
  <c r="G129" i="101"/>
  <c r="J129" i="101" s="1"/>
  <c r="M128" i="101"/>
  <c r="P128" i="101" s="1"/>
  <c r="M127" i="101"/>
  <c r="P127" i="101" s="1"/>
  <c r="G127" i="101"/>
  <c r="J127" i="101" s="1"/>
  <c r="M126" i="101"/>
  <c r="P126" i="101" s="1"/>
  <c r="G126" i="101"/>
  <c r="J126" i="101" s="1"/>
  <c r="M125" i="101"/>
  <c r="P125" i="101" s="1"/>
  <c r="G125" i="101"/>
  <c r="J125" i="101" s="1"/>
  <c r="M124" i="101"/>
  <c r="P124" i="101" s="1"/>
  <c r="G124" i="101"/>
  <c r="J124" i="101" s="1"/>
  <c r="M123" i="101"/>
  <c r="P123" i="101" s="1"/>
  <c r="G123" i="101"/>
  <c r="J123" i="101" s="1"/>
  <c r="M122" i="101"/>
  <c r="P122" i="101" s="1"/>
  <c r="G122" i="101"/>
  <c r="J122" i="101" s="1"/>
  <c r="M121" i="101"/>
  <c r="P121" i="101" s="1"/>
  <c r="G121" i="101"/>
  <c r="J121" i="101" s="1"/>
  <c r="M120" i="101"/>
  <c r="P120" i="101" s="1"/>
  <c r="M119" i="101"/>
  <c r="P119" i="101" s="1"/>
  <c r="G119" i="101"/>
  <c r="J119" i="101" s="1"/>
  <c r="M118" i="101"/>
  <c r="P118" i="101" s="1"/>
  <c r="G118" i="101"/>
  <c r="J118" i="101" s="1"/>
  <c r="M117" i="101"/>
  <c r="P117" i="101" s="1"/>
  <c r="G117" i="101"/>
  <c r="J117" i="101" s="1"/>
  <c r="M116" i="101"/>
  <c r="P116" i="101" s="1"/>
  <c r="G116" i="101"/>
  <c r="J116" i="101" s="1"/>
  <c r="M115" i="101"/>
  <c r="P115" i="101" s="1"/>
  <c r="G115" i="101"/>
  <c r="J115" i="101" s="1"/>
  <c r="M114" i="101"/>
  <c r="P114" i="101" s="1"/>
  <c r="G114" i="101"/>
  <c r="J114" i="101" s="1"/>
  <c r="M113" i="101"/>
  <c r="P113" i="101" s="1"/>
  <c r="G113" i="101"/>
  <c r="J113" i="101" s="1"/>
  <c r="M112" i="101"/>
  <c r="P112" i="101" s="1"/>
  <c r="M111" i="101"/>
  <c r="P111" i="101" s="1"/>
  <c r="G111" i="101"/>
  <c r="J111" i="101" s="1"/>
  <c r="M110" i="101"/>
  <c r="P110" i="101" s="1"/>
  <c r="G110" i="101"/>
  <c r="J110" i="101" s="1"/>
  <c r="M109" i="101"/>
  <c r="P109" i="101" s="1"/>
  <c r="G109" i="101"/>
  <c r="J109" i="101" s="1"/>
  <c r="M108" i="101"/>
  <c r="P108" i="101" s="1"/>
  <c r="G108" i="101"/>
  <c r="J108" i="101" s="1"/>
  <c r="M107" i="101"/>
  <c r="P107" i="101" s="1"/>
  <c r="G107" i="101"/>
  <c r="J107" i="101" s="1"/>
  <c r="M106" i="101"/>
  <c r="P106" i="101" s="1"/>
  <c r="G106" i="101"/>
  <c r="J106" i="101" s="1"/>
  <c r="M105" i="101"/>
  <c r="P105" i="101" s="1"/>
  <c r="G105" i="101"/>
  <c r="J105" i="101" s="1"/>
  <c r="M104" i="101"/>
  <c r="P104" i="101" s="1"/>
  <c r="M103" i="101"/>
  <c r="P103" i="101" s="1"/>
  <c r="G103" i="101"/>
  <c r="J103" i="101" s="1"/>
  <c r="M102" i="101"/>
  <c r="P102" i="101" s="1"/>
  <c r="G102" i="101"/>
  <c r="J102" i="101" s="1"/>
  <c r="M101" i="101"/>
  <c r="P101" i="101" s="1"/>
  <c r="G101" i="101"/>
  <c r="J101" i="101" s="1"/>
  <c r="M100" i="101"/>
  <c r="P100" i="101" s="1"/>
  <c r="G100" i="101"/>
  <c r="J100" i="101" s="1"/>
  <c r="M99" i="101"/>
  <c r="P99" i="101" s="1"/>
  <c r="G99" i="101"/>
  <c r="J99" i="101" s="1"/>
  <c r="M98" i="101"/>
  <c r="P98" i="101" s="1"/>
  <c r="G98" i="101"/>
  <c r="J98" i="101" s="1"/>
  <c r="M97" i="101"/>
  <c r="P97" i="101" s="1"/>
  <c r="G97" i="101"/>
  <c r="J97" i="101" s="1"/>
  <c r="M96" i="101"/>
  <c r="P96" i="101" s="1"/>
  <c r="M95" i="101"/>
  <c r="P95" i="101" s="1"/>
  <c r="G95" i="101"/>
  <c r="J95" i="101" s="1"/>
  <c r="M94" i="101"/>
  <c r="P94" i="101" s="1"/>
  <c r="G94" i="101"/>
  <c r="J94" i="101" s="1"/>
  <c r="M93" i="101"/>
  <c r="P93" i="101" s="1"/>
  <c r="G93" i="101"/>
  <c r="J93" i="101" s="1"/>
  <c r="M92" i="101"/>
  <c r="P92" i="101" s="1"/>
  <c r="G92" i="101"/>
  <c r="J92" i="101" s="1"/>
  <c r="M91" i="101"/>
  <c r="P91" i="101" s="1"/>
  <c r="G91" i="101"/>
  <c r="J91" i="101" s="1"/>
  <c r="M90" i="101"/>
  <c r="P90" i="101" s="1"/>
  <c r="G90" i="101"/>
  <c r="J90" i="101" s="1"/>
  <c r="M89" i="101"/>
  <c r="P89" i="101" s="1"/>
  <c r="G89" i="101"/>
  <c r="J89" i="101" s="1"/>
  <c r="M88" i="101"/>
  <c r="P88" i="101" s="1"/>
  <c r="M87" i="101"/>
  <c r="P87" i="101" s="1"/>
  <c r="G87" i="101"/>
  <c r="J87" i="101" s="1"/>
  <c r="M86" i="101"/>
  <c r="P86" i="101" s="1"/>
  <c r="G86" i="101"/>
  <c r="J86" i="101" s="1"/>
  <c r="M85" i="101"/>
  <c r="P85" i="101" s="1"/>
  <c r="G85" i="101"/>
  <c r="J85" i="101" s="1"/>
  <c r="M84" i="101"/>
  <c r="P84" i="101" s="1"/>
  <c r="G84" i="101"/>
  <c r="J84" i="101" s="1"/>
  <c r="M83" i="101"/>
  <c r="P83" i="101" s="1"/>
  <c r="G83" i="101"/>
  <c r="J83" i="101" s="1"/>
  <c r="M82" i="101"/>
  <c r="P82" i="101" s="1"/>
  <c r="G82" i="101"/>
  <c r="J82" i="101" s="1"/>
  <c r="M81" i="101"/>
  <c r="P81" i="101" s="1"/>
  <c r="G81" i="101"/>
  <c r="J81" i="101" s="1"/>
  <c r="M80" i="101"/>
  <c r="P80" i="101" s="1"/>
  <c r="M79" i="101"/>
  <c r="P79" i="101" s="1"/>
  <c r="G79" i="101"/>
  <c r="J79" i="101" s="1"/>
  <c r="M78" i="101"/>
  <c r="P78" i="101" s="1"/>
  <c r="G78" i="101"/>
  <c r="J78" i="101" s="1"/>
  <c r="M77" i="101"/>
  <c r="P77" i="101" s="1"/>
  <c r="G77" i="101"/>
  <c r="J77" i="101" s="1"/>
  <c r="M76" i="101"/>
  <c r="P76" i="101" s="1"/>
  <c r="G76" i="101"/>
  <c r="J76" i="101" s="1"/>
  <c r="M75" i="101"/>
  <c r="P75" i="101" s="1"/>
  <c r="G75" i="101"/>
  <c r="J75" i="101" s="1"/>
  <c r="M74" i="101"/>
  <c r="P74" i="101" s="1"/>
  <c r="G74" i="101"/>
  <c r="J74" i="101" s="1"/>
  <c r="M73" i="101"/>
  <c r="P73" i="101" s="1"/>
  <c r="G73" i="101"/>
  <c r="J73" i="101" s="1"/>
  <c r="M72" i="101"/>
  <c r="P72" i="101" s="1"/>
  <c r="M71" i="101"/>
  <c r="P71" i="101" s="1"/>
  <c r="G71" i="101"/>
  <c r="J71" i="101" s="1"/>
  <c r="M70" i="101"/>
  <c r="P70" i="101" s="1"/>
  <c r="G70" i="101"/>
  <c r="J70" i="101" s="1"/>
  <c r="M69" i="101"/>
  <c r="P69" i="101" s="1"/>
  <c r="G69" i="101"/>
  <c r="J69" i="101" s="1"/>
  <c r="M68" i="101"/>
  <c r="P68" i="101" s="1"/>
  <c r="G68" i="101"/>
  <c r="J68" i="101" s="1"/>
  <c r="M67" i="101"/>
  <c r="P67" i="101" s="1"/>
  <c r="G67" i="101"/>
  <c r="J67" i="101" s="1"/>
  <c r="M66" i="101"/>
  <c r="P66" i="101" s="1"/>
  <c r="G66" i="101"/>
  <c r="J66" i="101" s="1"/>
  <c r="M65" i="101"/>
  <c r="P65" i="101" s="1"/>
  <c r="G65" i="101"/>
  <c r="J65" i="101" s="1"/>
  <c r="M64" i="101"/>
  <c r="P64" i="101" s="1"/>
  <c r="M63" i="101"/>
  <c r="P63" i="101" s="1"/>
  <c r="G63" i="101"/>
  <c r="J63" i="101" s="1"/>
  <c r="M62" i="101"/>
  <c r="P62" i="101" s="1"/>
  <c r="G62" i="101"/>
  <c r="J62" i="101" s="1"/>
  <c r="M61" i="101"/>
  <c r="P61" i="101" s="1"/>
  <c r="G61" i="101"/>
  <c r="J61" i="101" s="1"/>
  <c r="M60" i="101"/>
  <c r="P60" i="101" s="1"/>
  <c r="G60" i="101"/>
  <c r="J60" i="101" s="1"/>
  <c r="M59" i="101"/>
  <c r="P59" i="101" s="1"/>
  <c r="G59" i="101"/>
  <c r="J59" i="101" s="1"/>
  <c r="M58" i="101"/>
  <c r="P58" i="101" s="1"/>
  <c r="G58" i="101"/>
  <c r="J58" i="101" s="1"/>
  <c r="M57" i="101"/>
  <c r="P57" i="101" s="1"/>
  <c r="G57" i="101"/>
  <c r="J57" i="101" s="1"/>
  <c r="M56" i="101"/>
  <c r="P56" i="101" s="1"/>
  <c r="M55" i="101"/>
  <c r="P55" i="101" s="1"/>
  <c r="G55" i="101"/>
  <c r="J55" i="101" s="1"/>
  <c r="M54" i="101"/>
  <c r="P54" i="101" s="1"/>
  <c r="G54" i="101"/>
  <c r="J54" i="101" s="1"/>
  <c r="M53" i="101"/>
  <c r="P53" i="101" s="1"/>
  <c r="G53" i="101"/>
  <c r="J53" i="101" s="1"/>
  <c r="M52" i="101"/>
  <c r="P52" i="101" s="1"/>
  <c r="G52" i="101"/>
  <c r="J52" i="101" s="1"/>
  <c r="M51" i="101"/>
  <c r="P51" i="101" s="1"/>
  <c r="G51" i="101"/>
  <c r="J51" i="101" s="1"/>
  <c r="M50" i="101"/>
  <c r="P50" i="101" s="1"/>
  <c r="G50" i="101"/>
  <c r="J50" i="101" s="1"/>
  <c r="M49" i="101"/>
  <c r="P49" i="101" s="1"/>
  <c r="G49" i="101"/>
  <c r="J49" i="101" s="1"/>
  <c r="M48" i="101"/>
  <c r="P48" i="101" s="1"/>
  <c r="M47" i="101"/>
  <c r="P47" i="101" s="1"/>
  <c r="G47" i="101"/>
  <c r="J47" i="101" s="1"/>
  <c r="M46" i="101"/>
  <c r="P46" i="101" s="1"/>
  <c r="G46" i="101"/>
  <c r="J46" i="101" s="1"/>
  <c r="M45" i="101"/>
  <c r="P45" i="101" s="1"/>
  <c r="G45" i="101"/>
  <c r="J45" i="101" s="1"/>
  <c r="M44" i="101"/>
  <c r="P44" i="101" s="1"/>
  <c r="G44" i="101"/>
  <c r="J44" i="101" s="1"/>
  <c r="M43" i="101"/>
  <c r="P43" i="101" s="1"/>
  <c r="G43" i="101"/>
  <c r="J43" i="101" s="1"/>
  <c r="M42" i="101"/>
  <c r="P42" i="101" s="1"/>
  <c r="G42" i="101"/>
  <c r="J42" i="101" s="1"/>
  <c r="M41" i="101"/>
  <c r="P41" i="101" s="1"/>
  <c r="G41" i="101"/>
  <c r="J41" i="101" s="1"/>
  <c r="M40" i="101"/>
  <c r="P40" i="101" s="1"/>
  <c r="M39" i="101"/>
  <c r="P39" i="101" s="1"/>
  <c r="G39" i="101"/>
  <c r="J39" i="101" s="1"/>
  <c r="M38" i="101"/>
  <c r="P38" i="101" s="1"/>
  <c r="G38" i="101"/>
  <c r="J38" i="101" s="1"/>
  <c r="M37" i="101"/>
  <c r="P37" i="101" s="1"/>
  <c r="G37" i="101"/>
  <c r="J37" i="101" s="1"/>
  <c r="M36" i="101"/>
  <c r="P36" i="101" s="1"/>
  <c r="G36" i="101"/>
  <c r="J36" i="101" s="1"/>
  <c r="M35" i="101"/>
  <c r="P35" i="101" s="1"/>
  <c r="G35" i="101"/>
  <c r="J35" i="101" s="1"/>
  <c r="M34" i="101"/>
  <c r="P34" i="101" s="1"/>
  <c r="G34" i="101"/>
  <c r="J34" i="101" s="1"/>
  <c r="M33" i="101"/>
  <c r="P33" i="101" s="1"/>
  <c r="G33" i="101"/>
  <c r="J33" i="101" s="1"/>
  <c r="M32" i="101"/>
  <c r="P32" i="101" s="1"/>
  <c r="M31" i="101"/>
  <c r="P31" i="101" s="1"/>
  <c r="G31" i="101"/>
  <c r="J31" i="101" s="1"/>
  <c r="M30" i="101"/>
  <c r="P30" i="101" s="1"/>
  <c r="G30" i="101"/>
  <c r="J30" i="101" s="1"/>
  <c r="M29" i="101"/>
  <c r="P29" i="101" s="1"/>
  <c r="G29" i="101"/>
  <c r="J29" i="101" s="1"/>
  <c r="M28" i="101"/>
  <c r="P28" i="101" s="1"/>
  <c r="G28" i="101"/>
  <c r="J28" i="101" s="1"/>
  <c r="M27" i="101"/>
  <c r="P27" i="101" s="1"/>
  <c r="G27" i="101"/>
  <c r="J27" i="101" s="1"/>
  <c r="M26" i="101"/>
  <c r="P26" i="101" s="1"/>
  <c r="G26" i="101"/>
  <c r="J26" i="101" s="1"/>
  <c r="M25" i="101"/>
  <c r="P25" i="101" s="1"/>
  <c r="G25" i="101"/>
  <c r="J25" i="101" s="1"/>
  <c r="M24" i="101"/>
  <c r="P24" i="101" s="1"/>
  <c r="M23" i="101"/>
  <c r="P23" i="101" s="1"/>
  <c r="G23" i="101"/>
  <c r="J23" i="101" s="1"/>
  <c r="M22" i="101"/>
  <c r="P22" i="101" s="1"/>
  <c r="G22" i="101"/>
  <c r="J22" i="101" s="1"/>
  <c r="M21" i="101"/>
  <c r="P21" i="101" s="1"/>
  <c r="G21" i="101"/>
  <c r="J21" i="101" s="1"/>
  <c r="M20" i="101"/>
  <c r="P20" i="101" s="1"/>
  <c r="G20" i="101"/>
  <c r="J20" i="101" s="1"/>
  <c r="M19" i="101"/>
  <c r="P19" i="101" s="1"/>
  <c r="G19" i="101"/>
  <c r="J19" i="101" s="1"/>
  <c r="M18" i="101"/>
  <c r="P18" i="101" s="1"/>
  <c r="G18" i="101"/>
  <c r="J18" i="101" s="1"/>
  <c r="M17" i="101"/>
  <c r="P17" i="101" s="1"/>
  <c r="G17" i="101"/>
  <c r="J17" i="101" s="1"/>
  <c r="M16" i="101"/>
  <c r="P16" i="101" s="1"/>
  <c r="G16" i="101"/>
  <c r="J16" i="101" s="1"/>
  <c r="M15" i="101"/>
  <c r="P15" i="101" s="1"/>
  <c r="G15" i="101"/>
  <c r="J15" i="101" s="1"/>
  <c r="M14" i="101"/>
  <c r="P14" i="101" s="1"/>
  <c r="G14" i="101"/>
  <c r="J14" i="101" s="1"/>
  <c r="M13" i="101"/>
  <c r="P13" i="101" s="1"/>
  <c r="M12" i="101"/>
  <c r="P12" i="101" s="1"/>
  <c r="G12" i="101"/>
  <c r="J12" i="101" s="1"/>
  <c r="M11" i="101"/>
  <c r="P11" i="101" s="1"/>
  <c r="G11" i="101"/>
  <c r="J11" i="101" s="1"/>
  <c r="M10" i="101"/>
  <c r="P10" i="101" s="1"/>
  <c r="G10" i="101"/>
  <c r="J10" i="101" s="1"/>
  <c r="M9" i="101"/>
  <c r="P9" i="101" s="1"/>
  <c r="G9" i="101"/>
  <c r="J9" i="101" s="1"/>
  <c r="M8" i="101"/>
  <c r="P8" i="101" s="1"/>
  <c r="G8" i="101"/>
  <c r="J8" i="101" s="1"/>
  <c r="M7" i="101"/>
  <c r="P7" i="101" s="1"/>
  <c r="G7" i="101"/>
  <c r="J7" i="101" s="1"/>
  <c r="M6" i="101"/>
  <c r="P6" i="101" s="1"/>
  <c r="G6" i="101"/>
  <c r="J6" i="101" s="1"/>
  <c r="M5" i="101"/>
  <c r="P5" i="101" s="1"/>
  <c r="G5" i="101"/>
  <c r="J5" i="101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P207" i="98"/>
  <c r="M207" i="98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9" i="98"/>
  <c r="P189" i="98" s="1"/>
  <c r="M188" i="98"/>
  <c r="P188" i="98" s="1"/>
  <c r="M187" i="98"/>
  <c r="P187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4" i="98"/>
  <c r="P174" i="98" s="1"/>
  <c r="M173" i="98"/>
  <c r="P173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P157" i="98"/>
  <c r="M157" i="98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5" i="98"/>
  <c r="P105" i="98" s="1"/>
  <c r="M104" i="98"/>
  <c r="P104" i="98" s="1"/>
  <c r="M103" i="98"/>
  <c r="P103" i="98" s="1"/>
  <c r="M102" i="98"/>
  <c r="P102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4" i="98"/>
  <c r="P94" i="98" s="1"/>
  <c r="M93" i="98"/>
  <c r="P93" i="98" s="1"/>
  <c r="M92" i="98"/>
  <c r="P92" i="98" s="1"/>
  <c r="M91" i="98"/>
  <c r="P91" i="98" s="1"/>
  <c r="M90" i="98"/>
  <c r="P90" i="98" s="1"/>
  <c r="M89" i="98"/>
  <c r="P89" i="98" s="1"/>
  <c r="M88" i="98"/>
  <c r="P88" i="98" s="1"/>
  <c r="M87" i="98"/>
  <c r="P87" i="98" s="1"/>
  <c r="M86" i="98"/>
  <c r="P86" i="98" s="1"/>
  <c r="M85" i="98"/>
  <c r="P85" i="98" s="1"/>
  <c r="M84" i="98"/>
  <c r="P84" i="98" s="1"/>
  <c r="M83" i="98"/>
  <c r="P83" i="98" s="1"/>
  <c r="M82" i="98"/>
  <c r="P82" i="98" s="1"/>
  <c r="M81" i="98"/>
  <c r="P81" i="98" s="1"/>
  <c r="P80" i="98"/>
  <c r="M80" i="98"/>
  <c r="M79" i="98"/>
  <c r="P79" i="98" s="1"/>
  <c r="M78" i="98"/>
  <c r="P78" i="98" s="1"/>
  <c r="M77" i="98"/>
  <c r="P77" i="98" s="1"/>
  <c r="M76" i="98"/>
  <c r="P76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8" i="98"/>
  <c r="P48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217" i="97"/>
  <c r="P217" i="97" s="1"/>
  <c r="M216" i="97"/>
  <c r="P216" i="97" s="1"/>
  <c r="M215" i="97"/>
  <c r="P215" i="97" s="1"/>
  <c r="M214" i="97"/>
  <c r="P214" i="97" s="1"/>
  <c r="M213" i="97"/>
  <c r="P213" i="97" s="1"/>
  <c r="M212" i="97"/>
  <c r="P212" i="97" s="1"/>
  <c r="M211" i="97"/>
  <c r="P211" i="97" s="1"/>
  <c r="M210" i="97"/>
  <c r="P210" i="97" s="1"/>
  <c r="M209" i="97"/>
  <c r="P209" i="97" s="1"/>
  <c r="M208" i="97"/>
  <c r="P208" i="97" s="1"/>
  <c r="M207" i="97"/>
  <c r="P207" i="97" s="1"/>
  <c r="M206" i="97"/>
  <c r="P206" i="97" s="1"/>
  <c r="M205" i="97"/>
  <c r="P205" i="97" s="1"/>
  <c r="M204" i="97"/>
  <c r="P204" i="97" s="1"/>
  <c r="M203" i="97"/>
  <c r="P203" i="97" s="1"/>
  <c r="M202" i="97"/>
  <c r="P202" i="97" s="1"/>
  <c r="M201" i="97"/>
  <c r="P201" i="97" s="1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9" i="97"/>
  <c r="P189" i="97" s="1"/>
  <c r="M188" i="97"/>
  <c r="P188" i="97" s="1"/>
  <c r="M187" i="97"/>
  <c r="P187" i="97" s="1"/>
  <c r="M186" i="97"/>
  <c r="P186" i="97" s="1"/>
  <c r="M185" i="97"/>
  <c r="P185" i="97" s="1"/>
  <c r="M184" i="97"/>
  <c r="P184" i="97" s="1"/>
  <c r="M183" i="97"/>
  <c r="P183" i="97" s="1"/>
  <c r="M182" i="97"/>
  <c r="P182" i="97" s="1"/>
  <c r="M181" i="97"/>
  <c r="P181" i="97" s="1"/>
  <c r="M180" i="97"/>
  <c r="P180" i="97" s="1"/>
  <c r="M179" i="97"/>
  <c r="P179" i="97" s="1"/>
  <c r="M178" i="97"/>
  <c r="P178" i="97" s="1"/>
  <c r="M177" i="97"/>
  <c r="P177" i="97" s="1"/>
  <c r="M176" i="97"/>
  <c r="P176" i="97" s="1"/>
  <c r="M175" i="97"/>
  <c r="P175" i="97" s="1"/>
  <c r="M174" i="97"/>
  <c r="P174" i="97" s="1"/>
  <c r="M173" i="97"/>
  <c r="P173" i="97" s="1"/>
  <c r="M172" i="97"/>
  <c r="P172" i="97" s="1"/>
  <c r="M171" i="97"/>
  <c r="P171" i="97" s="1"/>
  <c r="M170" i="97"/>
  <c r="P170" i="97" s="1"/>
  <c r="M169" i="97"/>
  <c r="P169" i="97" s="1"/>
  <c r="M168" i="97"/>
  <c r="P168" i="97" s="1"/>
  <c r="M167" i="97"/>
  <c r="P167" i="97" s="1"/>
  <c r="M166" i="97"/>
  <c r="P166" i="97" s="1"/>
  <c r="M165" i="97"/>
  <c r="P165" i="97" s="1"/>
  <c r="M164" i="97"/>
  <c r="P164" i="97" s="1"/>
  <c r="M163" i="97"/>
  <c r="P163" i="97" s="1"/>
  <c r="M162" i="97"/>
  <c r="P162" i="97" s="1"/>
  <c r="M161" i="97"/>
  <c r="P161" i="97" s="1"/>
  <c r="M160" i="97"/>
  <c r="P160" i="97" s="1"/>
  <c r="M159" i="97"/>
  <c r="P159" i="97" s="1"/>
  <c r="M158" i="97"/>
  <c r="P158" i="97" s="1"/>
  <c r="M157" i="97"/>
  <c r="P157" i="97" s="1"/>
  <c r="M156" i="97"/>
  <c r="P156" i="97" s="1"/>
  <c r="M155" i="97"/>
  <c r="P155" i="97" s="1"/>
  <c r="M154" i="97"/>
  <c r="P154" i="97" s="1"/>
  <c r="M153" i="97"/>
  <c r="P153" i="97" s="1"/>
  <c r="M152" i="97"/>
  <c r="P152" i="97" s="1"/>
  <c r="M151" i="97"/>
  <c r="P151" i="97" s="1"/>
  <c r="M150" i="97"/>
  <c r="P150" i="97" s="1"/>
  <c r="M149" i="97"/>
  <c r="P149" i="97" s="1"/>
  <c r="M148" i="97"/>
  <c r="P148" i="97" s="1"/>
  <c r="M147" i="97"/>
  <c r="P147" i="97" s="1"/>
  <c r="M146" i="97"/>
  <c r="P146" i="97" s="1"/>
  <c r="M145" i="97"/>
  <c r="P145" i="97" s="1"/>
  <c r="M144" i="97"/>
  <c r="P144" i="97" s="1"/>
  <c r="M143" i="97"/>
  <c r="P143" i="97" s="1"/>
  <c r="M142" i="97"/>
  <c r="P142" i="97" s="1"/>
  <c r="M141" i="97"/>
  <c r="P141" i="97" s="1"/>
  <c r="M140" i="97"/>
  <c r="P140" i="97" s="1"/>
  <c r="M139" i="97"/>
  <c r="P139" i="97" s="1"/>
  <c r="M138" i="97"/>
  <c r="P138" i="97" s="1"/>
  <c r="M137" i="97"/>
  <c r="P137" i="97" s="1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P130" i="97" s="1"/>
  <c r="M129" i="97"/>
  <c r="P129" i="97" s="1"/>
  <c r="M128" i="97"/>
  <c r="P128" i="97" s="1"/>
  <c r="M127" i="97"/>
  <c r="P127" i="97" s="1"/>
  <c r="M126" i="97"/>
  <c r="P126" i="97" s="1"/>
  <c r="M125" i="97"/>
  <c r="P125" i="97" s="1"/>
  <c r="M124" i="97"/>
  <c r="P124" i="97" s="1"/>
  <c r="M123" i="97"/>
  <c r="P123" i="97" s="1"/>
  <c r="M122" i="97"/>
  <c r="P122" i="97" s="1"/>
  <c r="M121" i="97"/>
  <c r="P121" i="97" s="1"/>
  <c r="M120" i="97"/>
  <c r="P120" i="97" s="1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P112" i="97" s="1"/>
  <c r="M111" i="97"/>
  <c r="P111" i="97" s="1"/>
  <c r="M110" i="97"/>
  <c r="P110" i="97" s="1"/>
  <c r="M109" i="97"/>
  <c r="P109" i="97" s="1"/>
  <c r="M108" i="97"/>
  <c r="P108" i="97" s="1"/>
  <c r="M107" i="97"/>
  <c r="P107" i="97" s="1"/>
  <c r="M106" i="97"/>
  <c r="P106" i="97" s="1"/>
  <c r="M105" i="97"/>
  <c r="P105" i="97" s="1"/>
  <c r="M104" i="97"/>
  <c r="P104" i="97" s="1"/>
  <c r="M103" i="97"/>
  <c r="P103" i="97" s="1"/>
  <c r="M102" i="97"/>
  <c r="P102" i="97" s="1"/>
  <c r="M101" i="97"/>
  <c r="P101" i="97" s="1"/>
  <c r="M100" i="97"/>
  <c r="P100" i="97" s="1"/>
  <c r="M99" i="97"/>
  <c r="P99" i="97" s="1"/>
  <c r="M98" i="97"/>
  <c r="P98" i="97" s="1"/>
  <c r="M97" i="97"/>
  <c r="P97" i="97" s="1"/>
  <c r="M96" i="97"/>
  <c r="P96" i="97" s="1"/>
  <c r="M95" i="97"/>
  <c r="P95" i="97" s="1"/>
  <c r="M94" i="97"/>
  <c r="P94" i="97" s="1"/>
  <c r="M93" i="97"/>
  <c r="P93" i="97" s="1"/>
  <c r="M92" i="97"/>
  <c r="P92" i="97" s="1"/>
  <c r="M91" i="97"/>
  <c r="P91" i="97" s="1"/>
  <c r="M90" i="97"/>
  <c r="P90" i="97" s="1"/>
  <c r="M89" i="97"/>
  <c r="P89" i="97" s="1"/>
  <c r="M88" i="97"/>
  <c r="P88" i="97" s="1"/>
  <c r="M87" i="97"/>
  <c r="P87" i="97" s="1"/>
  <c r="M86" i="97"/>
  <c r="P86" i="97" s="1"/>
  <c r="M85" i="97"/>
  <c r="P85" i="97" s="1"/>
  <c r="M84" i="97"/>
  <c r="P84" i="97" s="1"/>
  <c r="M83" i="97"/>
  <c r="P83" i="97" s="1"/>
  <c r="M82" i="97"/>
  <c r="P82" i="97" s="1"/>
  <c r="M81" i="97"/>
  <c r="P81" i="97" s="1"/>
  <c r="M80" i="97"/>
  <c r="P80" i="97" s="1"/>
  <c r="M79" i="97"/>
  <c r="P79" i="97" s="1"/>
  <c r="M78" i="97"/>
  <c r="P78" i="97" s="1"/>
  <c r="M77" i="97"/>
  <c r="P77" i="97" s="1"/>
  <c r="M76" i="97"/>
  <c r="P76" i="97" s="1"/>
  <c r="M75" i="97"/>
  <c r="P75" i="97" s="1"/>
  <c r="M74" i="97"/>
  <c r="P74" i="97" s="1"/>
  <c r="M73" i="97"/>
  <c r="P73" i="97" s="1"/>
  <c r="M72" i="97"/>
  <c r="P72" i="97" s="1"/>
  <c r="M71" i="97"/>
  <c r="P71" i="97" s="1"/>
  <c r="M70" i="97"/>
  <c r="P70" i="97" s="1"/>
  <c r="M69" i="97"/>
  <c r="P69" i="97" s="1"/>
  <c r="M68" i="97"/>
  <c r="P68" i="97" s="1"/>
  <c r="M67" i="97"/>
  <c r="P67" i="97" s="1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P52" i="97"/>
  <c r="M52" i="97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P46" i="97" s="1"/>
  <c r="M45" i="97"/>
  <c r="P45" i="97" s="1"/>
  <c r="M44" i="97"/>
  <c r="P44" i="97" s="1"/>
  <c r="M43" i="97"/>
  <c r="P43" i="97" s="1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P26" i="97" s="1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P8" i="97" s="1"/>
  <c r="M7" i="97"/>
  <c r="P7" i="97" s="1"/>
  <c r="M6" i="97"/>
  <c r="P6" i="97" s="1"/>
  <c r="M5" i="97"/>
  <c r="P5" i="97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7" i="96"/>
  <c r="P207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9" i="96"/>
  <c r="P189" i="96" s="1"/>
  <c r="M188" i="96"/>
  <c r="P188" i="96" s="1"/>
  <c r="M187" i="96"/>
  <c r="P187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4" i="96"/>
  <c r="P174" i="96" s="1"/>
  <c r="M173" i="96"/>
  <c r="P173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5" i="96"/>
  <c r="P105" i="96" s="1"/>
  <c r="M104" i="96"/>
  <c r="P104" i="96" s="1"/>
  <c r="M103" i="96"/>
  <c r="P103" i="96" s="1"/>
  <c r="M102" i="96"/>
  <c r="P102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4" i="96"/>
  <c r="P94" i="96" s="1"/>
  <c r="M93" i="96"/>
  <c r="P93" i="96" s="1"/>
  <c r="M92" i="96"/>
  <c r="P92" i="96" s="1"/>
  <c r="M91" i="96"/>
  <c r="P91" i="96" s="1"/>
  <c r="M90" i="96"/>
  <c r="P90" i="96" s="1"/>
  <c r="M89" i="96"/>
  <c r="P89" i="96" s="1"/>
  <c r="M88" i="96"/>
  <c r="P88" i="96" s="1"/>
  <c r="M87" i="96"/>
  <c r="P87" i="96" s="1"/>
  <c r="M86" i="96"/>
  <c r="P86" i="96" s="1"/>
  <c r="M85" i="96"/>
  <c r="P85" i="96" s="1"/>
  <c r="M84" i="96"/>
  <c r="P84" i="96" s="1"/>
  <c r="M83" i="96"/>
  <c r="P83" i="96" s="1"/>
  <c r="M82" i="96"/>
  <c r="P82" i="96" s="1"/>
  <c r="M81" i="96"/>
  <c r="P81" i="96" s="1"/>
  <c r="M80" i="96"/>
  <c r="P80" i="96" s="1"/>
  <c r="M79" i="96"/>
  <c r="P79" i="96" s="1"/>
  <c r="M78" i="96"/>
  <c r="P78" i="96" s="1"/>
  <c r="M77" i="96"/>
  <c r="P77" i="96" s="1"/>
  <c r="M76" i="96"/>
  <c r="P76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7" i="95"/>
  <c r="P207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9" i="95"/>
  <c r="P189" i="95" s="1"/>
  <c r="M188" i="95"/>
  <c r="P188" i="95" s="1"/>
  <c r="M187" i="95"/>
  <c r="P187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4" i="95"/>
  <c r="P174" i="95" s="1"/>
  <c r="M173" i="95"/>
  <c r="P173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5" i="95"/>
  <c r="P105" i="95" s="1"/>
  <c r="M104" i="95"/>
  <c r="M103" i="95"/>
  <c r="P103" i="95" s="1"/>
  <c r="M102" i="95"/>
  <c r="P102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4" i="95"/>
  <c r="P94" i="95" s="1"/>
  <c r="M93" i="95"/>
  <c r="P93" i="95" s="1"/>
  <c r="M92" i="95"/>
  <c r="P92" i="95" s="1"/>
  <c r="M91" i="95"/>
  <c r="P91" i="95" s="1"/>
  <c r="M90" i="95"/>
  <c r="P90" i="95" s="1"/>
  <c r="M89" i="95"/>
  <c r="P89" i="95" s="1"/>
  <c r="M88" i="95"/>
  <c r="P88" i="95" s="1"/>
  <c r="M87" i="95"/>
  <c r="P87" i="95" s="1"/>
  <c r="M86" i="95"/>
  <c r="P86" i="95" s="1"/>
  <c r="M85" i="95"/>
  <c r="P85" i="95" s="1"/>
  <c r="M84" i="95"/>
  <c r="P84" i="95" s="1"/>
  <c r="M83" i="95"/>
  <c r="P83" i="95" s="1"/>
  <c r="M82" i="95"/>
  <c r="P82" i="95" s="1"/>
  <c r="M81" i="95"/>
  <c r="P81" i="95" s="1"/>
  <c r="M80" i="95"/>
  <c r="P80" i="95" s="1"/>
  <c r="M79" i="95"/>
  <c r="P79" i="95" s="1"/>
  <c r="M78" i="95"/>
  <c r="P78" i="95" s="1"/>
  <c r="M77" i="95"/>
  <c r="P77" i="95" s="1"/>
  <c r="M76" i="95"/>
  <c r="P76" i="95" s="1"/>
  <c r="M75" i="95"/>
  <c r="P75" i="95" s="1"/>
  <c r="M74" i="95"/>
  <c r="P74" i="95" s="1"/>
  <c r="M73" i="95"/>
  <c r="P73" i="95" s="1"/>
  <c r="M72" i="95"/>
  <c r="P72" i="95" s="1"/>
  <c r="M71" i="95"/>
  <c r="P71" i="95" s="1"/>
  <c r="P70" i="95"/>
  <c r="M70" i="95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M59" i="95"/>
  <c r="P59" i="95" s="1"/>
  <c r="M58" i="95"/>
  <c r="P58" i="95" s="1"/>
  <c r="M57" i="95"/>
  <c r="P57" i="95" s="1"/>
  <c r="M56" i="95"/>
  <c r="P56" i="95" s="1"/>
  <c r="M55" i="95"/>
  <c r="P55" i="95" s="1"/>
  <c r="M54" i="95"/>
  <c r="P54" i="95" s="1"/>
  <c r="M53" i="95"/>
  <c r="P53" i="95" s="1"/>
  <c r="M52" i="95"/>
  <c r="P52" i="95" s="1"/>
  <c r="M51" i="95"/>
  <c r="P51" i="95" s="1"/>
  <c r="M50" i="95"/>
  <c r="P50" i="95" s="1"/>
  <c r="M49" i="95"/>
  <c r="P49" i="95" s="1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20" i="95"/>
  <c r="P20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M6" i="95"/>
  <c r="P6" i="95" s="1"/>
  <c r="M5" i="95"/>
  <c r="P5" i="95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7" i="94"/>
  <c r="P207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9" i="94"/>
  <c r="P189" i="94" s="1"/>
  <c r="M188" i="94"/>
  <c r="P188" i="94" s="1"/>
  <c r="M187" i="94"/>
  <c r="P187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4" i="94"/>
  <c r="P174" i="94" s="1"/>
  <c r="M173" i="94"/>
  <c r="P173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5" i="94"/>
  <c r="P105" i="94" s="1"/>
  <c r="M104" i="94"/>
  <c r="P104" i="94" s="1"/>
  <c r="M103" i="94"/>
  <c r="P103" i="94" s="1"/>
  <c r="M102" i="94"/>
  <c r="P102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4" i="94"/>
  <c r="P94" i="94" s="1"/>
  <c r="M93" i="94"/>
  <c r="P93" i="94" s="1"/>
  <c r="M92" i="94"/>
  <c r="P92" i="94" s="1"/>
  <c r="M91" i="94"/>
  <c r="P91" i="94" s="1"/>
  <c r="M90" i="94"/>
  <c r="P90" i="94" s="1"/>
  <c r="M89" i="94"/>
  <c r="P89" i="94" s="1"/>
  <c r="M88" i="94"/>
  <c r="P88" i="94" s="1"/>
  <c r="M87" i="94"/>
  <c r="P87" i="94" s="1"/>
  <c r="M86" i="94"/>
  <c r="P86" i="94" s="1"/>
  <c r="M85" i="94"/>
  <c r="P85" i="94" s="1"/>
  <c r="M84" i="94"/>
  <c r="P84" i="94" s="1"/>
  <c r="M83" i="94"/>
  <c r="P83" i="94" s="1"/>
  <c r="M82" i="94"/>
  <c r="P82" i="94" s="1"/>
  <c r="M81" i="94"/>
  <c r="P81" i="94" s="1"/>
  <c r="M80" i="94"/>
  <c r="P80" i="94" s="1"/>
  <c r="M79" i="94"/>
  <c r="P79" i="94" s="1"/>
  <c r="M78" i="94"/>
  <c r="P78" i="94" s="1"/>
  <c r="M77" i="94"/>
  <c r="P77" i="94" s="1"/>
  <c r="M76" i="94"/>
  <c r="P76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7" i="93"/>
  <c r="P207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9" i="93"/>
  <c r="P189" i="93" s="1"/>
  <c r="M188" i="93"/>
  <c r="P188" i="93" s="1"/>
  <c r="M187" i="93"/>
  <c r="P187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4" i="93"/>
  <c r="P174" i="93" s="1"/>
  <c r="M173" i="93"/>
  <c r="P173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5" i="93"/>
  <c r="P105" i="93" s="1"/>
  <c r="M104" i="93"/>
  <c r="P104" i="93" s="1"/>
  <c r="M103" i="93"/>
  <c r="P103" i="93" s="1"/>
  <c r="M102" i="93"/>
  <c r="P102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4" i="93"/>
  <c r="P94" i="93" s="1"/>
  <c r="M93" i="93"/>
  <c r="P93" i="93" s="1"/>
  <c r="M92" i="93"/>
  <c r="P92" i="93" s="1"/>
  <c r="M91" i="93"/>
  <c r="P91" i="93" s="1"/>
  <c r="M90" i="93"/>
  <c r="P90" i="93" s="1"/>
  <c r="M89" i="93"/>
  <c r="P89" i="93" s="1"/>
  <c r="M88" i="93"/>
  <c r="P88" i="93" s="1"/>
  <c r="M87" i="93"/>
  <c r="P87" i="93" s="1"/>
  <c r="M86" i="93"/>
  <c r="P86" i="93" s="1"/>
  <c r="M85" i="93"/>
  <c r="P85" i="93" s="1"/>
  <c r="M84" i="93"/>
  <c r="P84" i="93" s="1"/>
  <c r="M83" i="93"/>
  <c r="P83" i="93" s="1"/>
  <c r="M82" i="93"/>
  <c r="P82" i="93" s="1"/>
  <c r="M81" i="93"/>
  <c r="P81" i="93" s="1"/>
  <c r="M80" i="93"/>
  <c r="P80" i="93" s="1"/>
  <c r="M79" i="93"/>
  <c r="P79" i="93" s="1"/>
  <c r="M78" i="93"/>
  <c r="P78" i="93" s="1"/>
  <c r="M77" i="93"/>
  <c r="P77" i="93" s="1"/>
  <c r="M76" i="93"/>
  <c r="P76" i="93" s="1"/>
  <c r="M75" i="93"/>
  <c r="P75" i="93" s="1"/>
  <c r="M74" i="93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7" i="92"/>
  <c r="P207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9" i="92"/>
  <c r="P189" i="92" s="1"/>
  <c r="M188" i="92"/>
  <c r="P188" i="92" s="1"/>
  <c r="M187" i="92"/>
  <c r="P187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4" i="92"/>
  <c r="P174" i="92" s="1"/>
  <c r="M173" i="92"/>
  <c r="P173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5" i="92"/>
  <c r="P105" i="92" s="1"/>
  <c r="M104" i="92"/>
  <c r="P104" i="92" s="1"/>
  <c r="M103" i="92"/>
  <c r="P103" i="92" s="1"/>
  <c r="M102" i="92"/>
  <c r="P102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4" i="92"/>
  <c r="P94" i="92" s="1"/>
  <c r="M93" i="92"/>
  <c r="P93" i="92" s="1"/>
  <c r="M92" i="92"/>
  <c r="P92" i="92" s="1"/>
  <c r="M91" i="92"/>
  <c r="P91" i="92" s="1"/>
  <c r="M90" i="92"/>
  <c r="P90" i="92" s="1"/>
  <c r="M89" i="92"/>
  <c r="P89" i="92" s="1"/>
  <c r="M88" i="92"/>
  <c r="P88" i="92" s="1"/>
  <c r="M87" i="92"/>
  <c r="P87" i="92" s="1"/>
  <c r="M86" i="92"/>
  <c r="P86" i="92" s="1"/>
  <c r="M85" i="92"/>
  <c r="P85" i="92" s="1"/>
  <c r="M84" i="92"/>
  <c r="P84" i="92" s="1"/>
  <c r="M83" i="92"/>
  <c r="P83" i="92" s="1"/>
  <c r="M82" i="92"/>
  <c r="P82" i="92" s="1"/>
  <c r="M81" i="92"/>
  <c r="P81" i="92" s="1"/>
  <c r="M80" i="92"/>
  <c r="P80" i="92" s="1"/>
  <c r="M79" i="92"/>
  <c r="P79" i="92" s="1"/>
  <c r="M78" i="92"/>
  <c r="P78" i="92" s="1"/>
  <c r="M77" i="92"/>
  <c r="P77" i="92" s="1"/>
  <c r="M76" i="92"/>
  <c r="P76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7" i="91"/>
  <c r="P207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9" i="91"/>
  <c r="P189" i="91" s="1"/>
  <c r="M188" i="91"/>
  <c r="P188" i="91" s="1"/>
  <c r="M187" i="91"/>
  <c r="P187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4" i="91"/>
  <c r="P174" i="91" s="1"/>
  <c r="M173" i="91"/>
  <c r="P173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P163" i="91"/>
  <c r="M163" i="9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M106" i="91"/>
  <c r="P106" i="91" s="1"/>
  <c r="M105" i="91"/>
  <c r="P105" i="91" s="1"/>
  <c r="M104" i="91"/>
  <c r="P104" i="91" s="1"/>
  <c r="M103" i="91"/>
  <c r="P103" i="91" s="1"/>
  <c r="M102" i="91"/>
  <c r="P102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4" i="91"/>
  <c r="P94" i="91" s="1"/>
  <c r="M93" i="91"/>
  <c r="P93" i="91" s="1"/>
  <c r="M92" i="91"/>
  <c r="P92" i="91" s="1"/>
  <c r="M91" i="91"/>
  <c r="P91" i="91" s="1"/>
  <c r="M90" i="91"/>
  <c r="P90" i="91" s="1"/>
  <c r="M89" i="91"/>
  <c r="P89" i="91" s="1"/>
  <c r="M88" i="91"/>
  <c r="P88" i="91" s="1"/>
  <c r="M87" i="91"/>
  <c r="P87" i="91" s="1"/>
  <c r="M86" i="91"/>
  <c r="P86" i="91" s="1"/>
  <c r="M85" i="91"/>
  <c r="P85" i="91" s="1"/>
  <c r="M84" i="91"/>
  <c r="P84" i="91" s="1"/>
  <c r="M83" i="91"/>
  <c r="P83" i="91" s="1"/>
  <c r="M82" i="91"/>
  <c r="P82" i="91" s="1"/>
  <c r="M81" i="91"/>
  <c r="P81" i="91" s="1"/>
  <c r="M80" i="91"/>
  <c r="P80" i="91" s="1"/>
  <c r="M79" i="91"/>
  <c r="P79" i="91" s="1"/>
  <c r="M78" i="91"/>
  <c r="P78" i="91" s="1"/>
  <c r="M77" i="91"/>
  <c r="P77" i="91" s="1"/>
  <c r="M76" i="91"/>
  <c r="P76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P15" i="9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7" i="90"/>
  <c r="P207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9" i="90"/>
  <c r="P189" i="90" s="1"/>
  <c r="M188" i="90"/>
  <c r="P188" i="90" s="1"/>
  <c r="M187" i="90"/>
  <c r="P187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4" i="90"/>
  <c r="P174" i="90" s="1"/>
  <c r="M173" i="90"/>
  <c r="P173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5" i="90"/>
  <c r="P105" i="90" s="1"/>
  <c r="M104" i="90"/>
  <c r="P104" i="90" s="1"/>
  <c r="M103" i="90"/>
  <c r="P103" i="90" s="1"/>
  <c r="M102" i="90"/>
  <c r="P102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4" i="90"/>
  <c r="P94" i="90" s="1"/>
  <c r="M93" i="90"/>
  <c r="P93" i="90" s="1"/>
  <c r="M92" i="90"/>
  <c r="P92" i="90" s="1"/>
  <c r="M91" i="90"/>
  <c r="P91" i="90" s="1"/>
  <c r="M90" i="90"/>
  <c r="P90" i="90" s="1"/>
  <c r="M89" i="90"/>
  <c r="P89" i="90" s="1"/>
  <c r="M88" i="90"/>
  <c r="P88" i="90" s="1"/>
  <c r="M87" i="90"/>
  <c r="P87" i="90" s="1"/>
  <c r="M86" i="90"/>
  <c r="P86" i="90" s="1"/>
  <c r="M85" i="90"/>
  <c r="P85" i="90" s="1"/>
  <c r="M84" i="90"/>
  <c r="P84" i="90" s="1"/>
  <c r="M83" i="90"/>
  <c r="P83" i="90" s="1"/>
  <c r="M82" i="90"/>
  <c r="P82" i="90" s="1"/>
  <c r="M81" i="90"/>
  <c r="P81" i="90" s="1"/>
  <c r="M80" i="90"/>
  <c r="P80" i="90" s="1"/>
  <c r="M79" i="90"/>
  <c r="P79" i="90" s="1"/>
  <c r="M78" i="90"/>
  <c r="P78" i="90" s="1"/>
  <c r="M77" i="90"/>
  <c r="P77" i="90" s="1"/>
  <c r="M76" i="90"/>
  <c r="P76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7" i="89"/>
  <c r="P207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9" i="89"/>
  <c r="P189" i="89" s="1"/>
  <c r="M188" i="89"/>
  <c r="P188" i="89" s="1"/>
  <c r="M187" i="89"/>
  <c r="P187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4" i="89"/>
  <c r="P174" i="89" s="1"/>
  <c r="M173" i="89"/>
  <c r="P173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5" i="89"/>
  <c r="P105" i="89" s="1"/>
  <c r="M104" i="89"/>
  <c r="P104" i="89" s="1"/>
  <c r="M103" i="89"/>
  <c r="P103" i="89" s="1"/>
  <c r="M102" i="89"/>
  <c r="P102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4" i="89"/>
  <c r="P94" i="89" s="1"/>
  <c r="M93" i="89"/>
  <c r="P93" i="89" s="1"/>
  <c r="M92" i="89"/>
  <c r="P92" i="89" s="1"/>
  <c r="M91" i="89"/>
  <c r="P91" i="89" s="1"/>
  <c r="M90" i="89"/>
  <c r="P90" i="89" s="1"/>
  <c r="M89" i="89"/>
  <c r="P89" i="89" s="1"/>
  <c r="M88" i="89"/>
  <c r="P88" i="89" s="1"/>
  <c r="M87" i="89"/>
  <c r="P87" i="89" s="1"/>
  <c r="M86" i="89"/>
  <c r="P86" i="89" s="1"/>
  <c r="M85" i="89"/>
  <c r="P85" i="89" s="1"/>
  <c r="M84" i="89"/>
  <c r="P84" i="89" s="1"/>
  <c r="M83" i="89"/>
  <c r="P83" i="89" s="1"/>
  <c r="M82" i="89"/>
  <c r="P82" i="89" s="1"/>
  <c r="M81" i="89"/>
  <c r="P81" i="89" s="1"/>
  <c r="M80" i="89"/>
  <c r="P80" i="89" s="1"/>
  <c r="M79" i="89"/>
  <c r="P79" i="89" s="1"/>
  <c r="M78" i="89"/>
  <c r="P78" i="89" s="1"/>
  <c r="M77" i="89"/>
  <c r="P77" i="89" s="1"/>
  <c r="M76" i="89"/>
  <c r="P76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7" i="88"/>
  <c r="P207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9" i="88"/>
  <c r="P189" i="88" s="1"/>
  <c r="M188" i="88"/>
  <c r="P188" i="88" s="1"/>
  <c r="M187" i="88"/>
  <c r="P187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4" i="88"/>
  <c r="P174" i="88" s="1"/>
  <c r="M173" i="88"/>
  <c r="P173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5" i="88"/>
  <c r="P105" i="88" s="1"/>
  <c r="M104" i="88"/>
  <c r="P104" i="88" s="1"/>
  <c r="M103" i="88"/>
  <c r="P103" i="88" s="1"/>
  <c r="M102" i="88"/>
  <c r="P102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4" i="88"/>
  <c r="P94" i="88" s="1"/>
  <c r="M93" i="88"/>
  <c r="P93" i="88" s="1"/>
  <c r="M92" i="88"/>
  <c r="P92" i="88" s="1"/>
  <c r="M91" i="88"/>
  <c r="P91" i="88" s="1"/>
  <c r="M90" i="88"/>
  <c r="P90" i="88" s="1"/>
  <c r="M89" i="88"/>
  <c r="P89" i="88" s="1"/>
  <c r="M88" i="88"/>
  <c r="P88" i="88" s="1"/>
  <c r="M87" i="88"/>
  <c r="P87" i="88" s="1"/>
  <c r="M86" i="88"/>
  <c r="P86" i="88" s="1"/>
  <c r="M85" i="88"/>
  <c r="P85" i="88" s="1"/>
  <c r="M84" i="88"/>
  <c r="P84" i="88" s="1"/>
  <c r="M83" i="88"/>
  <c r="P83" i="88" s="1"/>
  <c r="M82" i="88"/>
  <c r="P82" i="88" s="1"/>
  <c r="M81" i="88"/>
  <c r="P81" i="88" s="1"/>
  <c r="M80" i="88"/>
  <c r="P80" i="88" s="1"/>
  <c r="M79" i="88"/>
  <c r="P79" i="88" s="1"/>
  <c r="M78" i="88"/>
  <c r="P78" i="88" s="1"/>
  <c r="M77" i="88"/>
  <c r="P77" i="88" s="1"/>
  <c r="M76" i="88"/>
  <c r="P76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7" i="87"/>
  <c r="P207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9" i="87"/>
  <c r="P189" i="87" s="1"/>
  <c r="M188" i="87"/>
  <c r="P188" i="87" s="1"/>
  <c r="M187" i="87"/>
  <c r="P187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4" i="87"/>
  <c r="P174" i="87" s="1"/>
  <c r="M173" i="87"/>
  <c r="P173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5" i="87"/>
  <c r="P105" i="87" s="1"/>
  <c r="M104" i="87"/>
  <c r="P104" i="87" s="1"/>
  <c r="M103" i="87"/>
  <c r="P103" i="87" s="1"/>
  <c r="M102" i="87"/>
  <c r="P102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4" i="87"/>
  <c r="P94" i="87" s="1"/>
  <c r="M93" i="87"/>
  <c r="P93" i="87" s="1"/>
  <c r="M92" i="87"/>
  <c r="P92" i="87" s="1"/>
  <c r="M91" i="87"/>
  <c r="P91" i="87" s="1"/>
  <c r="M90" i="87"/>
  <c r="P90" i="87" s="1"/>
  <c r="M89" i="87"/>
  <c r="P89" i="87" s="1"/>
  <c r="M88" i="87"/>
  <c r="P88" i="87" s="1"/>
  <c r="M87" i="87"/>
  <c r="P87" i="87" s="1"/>
  <c r="M86" i="87"/>
  <c r="P86" i="87" s="1"/>
  <c r="M85" i="87"/>
  <c r="P85" i="87" s="1"/>
  <c r="M84" i="87"/>
  <c r="P84" i="87" s="1"/>
  <c r="M83" i="87"/>
  <c r="P83" i="87" s="1"/>
  <c r="M82" i="87"/>
  <c r="P82" i="87" s="1"/>
  <c r="M81" i="87"/>
  <c r="P81" i="87" s="1"/>
  <c r="M80" i="87"/>
  <c r="P80" i="87" s="1"/>
  <c r="M79" i="87"/>
  <c r="P79" i="87" s="1"/>
  <c r="M78" i="87"/>
  <c r="P78" i="87" s="1"/>
  <c r="M77" i="87"/>
  <c r="P77" i="87" s="1"/>
  <c r="M76" i="87"/>
  <c r="P76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7" i="86"/>
  <c r="P207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9" i="86"/>
  <c r="P189" i="86" s="1"/>
  <c r="M188" i="86"/>
  <c r="P188" i="86" s="1"/>
  <c r="M187" i="86"/>
  <c r="P187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4" i="86"/>
  <c r="P174" i="86" s="1"/>
  <c r="M173" i="86"/>
  <c r="P173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5" i="86"/>
  <c r="P105" i="86" s="1"/>
  <c r="M104" i="86"/>
  <c r="P104" i="86" s="1"/>
  <c r="M103" i="86"/>
  <c r="P103" i="86" s="1"/>
  <c r="M102" i="86"/>
  <c r="P102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4" i="86"/>
  <c r="P94" i="86" s="1"/>
  <c r="M93" i="86"/>
  <c r="P93" i="86" s="1"/>
  <c r="M92" i="86"/>
  <c r="P92" i="86" s="1"/>
  <c r="M91" i="86"/>
  <c r="P91" i="86" s="1"/>
  <c r="M90" i="86"/>
  <c r="P90" i="86" s="1"/>
  <c r="M89" i="86"/>
  <c r="P89" i="86" s="1"/>
  <c r="M88" i="86"/>
  <c r="P88" i="86" s="1"/>
  <c r="M87" i="86"/>
  <c r="P87" i="86" s="1"/>
  <c r="M86" i="86"/>
  <c r="P86" i="86" s="1"/>
  <c r="M85" i="86"/>
  <c r="P85" i="86" s="1"/>
  <c r="M84" i="86"/>
  <c r="P84" i="86" s="1"/>
  <c r="M83" i="86"/>
  <c r="P83" i="86" s="1"/>
  <c r="M82" i="86"/>
  <c r="P82" i="86" s="1"/>
  <c r="M81" i="86"/>
  <c r="P81" i="86" s="1"/>
  <c r="M80" i="86"/>
  <c r="P80" i="86" s="1"/>
  <c r="M79" i="86"/>
  <c r="P79" i="86" s="1"/>
  <c r="M78" i="86"/>
  <c r="P78" i="86" s="1"/>
  <c r="M77" i="86"/>
  <c r="P77" i="86" s="1"/>
  <c r="M76" i="86"/>
  <c r="P76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M57" i="86"/>
  <c r="P57" i="86" s="1"/>
  <c r="M56" i="86"/>
  <c r="M55" i="86"/>
  <c r="P55" i="86" s="1"/>
  <c r="M54" i="86"/>
  <c r="P54" i="86" s="1"/>
  <c r="M53" i="86"/>
  <c r="P53" i="86" s="1"/>
  <c r="M52" i="86"/>
  <c r="M51" i="86"/>
  <c r="P51" i="86" s="1"/>
  <c r="M50" i="86"/>
  <c r="M49" i="86"/>
  <c r="P49" i="86" s="1"/>
  <c r="M48" i="86"/>
  <c r="M47" i="86"/>
  <c r="P47" i="86" s="1"/>
  <c r="M46" i="86"/>
  <c r="M45" i="86"/>
  <c r="P45" i="86" s="1"/>
  <c r="M44" i="86"/>
  <c r="M43" i="86"/>
  <c r="P43" i="86" s="1"/>
  <c r="M42" i="86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7" i="85"/>
  <c r="P207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9" i="85"/>
  <c r="P189" i="85" s="1"/>
  <c r="M188" i="85"/>
  <c r="P188" i="85" s="1"/>
  <c r="M187" i="85"/>
  <c r="P187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4" i="85"/>
  <c r="P174" i="85" s="1"/>
  <c r="M173" i="85"/>
  <c r="P173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P160" i="85"/>
  <c r="M160" i="85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5" i="85"/>
  <c r="P105" i="85" s="1"/>
  <c r="M104" i="85"/>
  <c r="P104" i="85" s="1"/>
  <c r="M103" i="85"/>
  <c r="P103" i="85" s="1"/>
  <c r="M102" i="85"/>
  <c r="P102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4" i="85"/>
  <c r="P94" i="85" s="1"/>
  <c r="M93" i="85"/>
  <c r="P93" i="85" s="1"/>
  <c r="M92" i="85"/>
  <c r="P92" i="85" s="1"/>
  <c r="M91" i="85"/>
  <c r="P91" i="85" s="1"/>
  <c r="M90" i="85"/>
  <c r="P90" i="85" s="1"/>
  <c r="M89" i="85"/>
  <c r="P89" i="85" s="1"/>
  <c r="M88" i="85"/>
  <c r="P88" i="85" s="1"/>
  <c r="M87" i="85"/>
  <c r="P87" i="85" s="1"/>
  <c r="M86" i="85"/>
  <c r="P86" i="85" s="1"/>
  <c r="M85" i="85"/>
  <c r="P85" i="85" s="1"/>
  <c r="M84" i="85"/>
  <c r="P84" i="85" s="1"/>
  <c r="M83" i="85"/>
  <c r="P83" i="85" s="1"/>
  <c r="M82" i="85"/>
  <c r="P82" i="85" s="1"/>
  <c r="M81" i="85"/>
  <c r="P81" i="85" s="1"/>
  <c r="M80" i="85"/>
  <c r="P80" i="85" s="1"/>
  <c r="M79" i="85"/>
  <c r="P79" i="85" s="1"/>
  <c r="M78" i="85"/>
  <c r="P78" i="85" s="1"/>
  <c r="M77" i="85"/>
  <c r="P77" i="85" s="1"/>
  <c r="M76" i="85"/>
  <c r="P76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7" i="84"/>
  <c r="P207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9" i="84"/>
  <c r="P189" i="84" s="1"/>
  <c r="M188" i="84"/>
  <c r="P188" i="84" s="1"/>
  <c r="M187" i="84"/>
  <c r="P187" i="84" s="1"/>
  <c r="M186" i="84"/>
  <c r="P186" i="84" s="1"/>
  <c r="M185" i="84"/>
  <c r="P185" i="84" s="1"/>
  <c r="M184" i="84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4" i="84"/>
  <c r="P174" i="84" s="1"/>
  <c r="M173" i="84"/>
  <c r="P173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5" i="84"/>
  <c r="P105" i="84" s="1"/>
  <c r="M104" i="84"/>
  <c r="P104" i="84" s="1"/>
  <c r="M103" i="84"/>
  <c r="P103" i="84" s="1"/>
  <c r="M102" i="84"/>
  <c r="P102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4" i="84"/>
  <c r="P94" i="84" s="1"/>
  <c r="M93" i="84"/>
  <c r="P93" i="84" s="1"/>
  <c r="P92" i="84"/>
  <c r="M92" i="84"/>
  <c r="M91" i="84"/>
  <c r="P91" i="84" s="1"/>
  <c r="M90" i="84"/>
  <c r="P90" i="84" s="1"/>
  <c r="M89" i="84"/>
  <c r="P89" i="84" s="1"/>
  <c r="M88" i="84"/>
  <c r="P88" i="84" s="1"/>
  <c r="M87" i="84"/>
  <c r="P87" i="84" s="1"/>
  <c r="M86" i="84"/>
  <c r="P86" i="84" s="1"/>
  <c r="M85" i="84"/>
  <c r="P85" i="84" s="1"/>
  <c r="M84" i="84"/>
  <c r="P84" i="84" s="1"/>
  <c r="M83" i="84"/>
  <c r="P83" i="84" s="1"/>
  <c r="M82" i="84"/>
  <c r="P82" i="84" s="1"/>
  <c r="M81" i="84"/>
  <c r="P81" i="84" s="1"/>
  <c r="P80" i="84"/>
  <c r="M80" i="84"/>
  <c r="M79" i="84"/>
  <c r="P79" i="84" s="1"/>
  <c r="M78" i="84"/>
  <c r="P78" i="84" s="1"/>
  <c r="M77" i="84"/>
  <c r="P77" i="84" s="1"/>
  <c r="M76" i="84"/>
  <c r="P76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P60" i="84"/>
  <c r="M60" i="84"/>
  <c r="M59" i="84"/>
  <c r="P59" i="84" s="1"/>
  <c r="M58" i="84"/>
  <c r="P58" i="84" s="1"/>
  <c r="P57" i="84"/>
  <c r="M57" i="84"/>
  <c r="M56" i="84"/>
  <c r="P56" i="84" s="1"/>
  <c r="M55" i="84"/>
  <c r="P55" i="84" s="1"/>
  <c r="M54" i="84"/>
  <c r="P54" i="84" s="1"/>
  <c r="P53" i="84"/>
  <c r="M53" i="84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P45" i="84"/>
  <c r="M45" i="84"/>
  <c r="M44" i="84"/>
  <c r="P44" i="84" s="1"/>
  <c r="M43" i="84"/>
  <c r="P43" i="84" s="1"/>
  <c r="M42" i="84"/>
  <c r="P42" i="84" s="1"/>
  <c r="P41" i="84"/>
  <c r="M41" i="84"/>
  <c r="M40" i="84"/>
  <c r="P40" i="84" s="1"/>
  <c r="P39" i="84"/>
  <c r="M39" i="84"/>
  <c r="M38" i="84"/>
  <c r="P38" i="84" s="1"/>
  <c r="M37" i="84"/>
  <c r="P37" i="84" s="1"/>
  <c r="M36" i="84"/>
  <c r="P36" i="84" s="1"/>
  <c r="M35" i="84"/>
  <c r="P35" i="84" s="1"/>
  <c r="M34" i="84"/>
  <c r="P34" i="84" s="1"/>
  <c r="P33" i="84"/>
  <c r="M33" i="84"/>
  <c r="M32" i="84"/>
  <c r="P32" i="84" s="1"/>
  <c r="M31" i="84"/>
  <c r="P31" i="84" s="1"/>
  <c r="M30" i="84"/>
  <c r="P30" i="84" s="1"/>
  <c r="P29" i="84"/>
  <c r="M29" i="84"/>
  <c r="M28" i="84"/>
  <c r="P28" i="84" s="1"/>
  <c r="M27" i="84"/>
  <c r="P27" i="84" s="1"/>
  <c r="M26" i="84"/>
  <c r="P26" i="84" s="1"/>
  <c r="M25" i="84"/>
  <c r="P25" i="84" s="1"/>
  <c r="M24" i="84"/>
  <c r="P24" i="84" s="1"/>
  <c r="P23" i="84"/>
  <c r="M23" i="84"/>
  <c r="M22" i="84"/>
  <c r="P22" i="84" s="1"/>
  <c r="P21" i="84"/>
  <c r="M21" i="84"/>
  <c r="M20" i="84"/>
  <c r="P20" i="84" s="1"/>
  <c r="M19" i="84"/>
  <c r="P19" i="84" s="1"/>
  <c r="M18" i="84"/>
  <c r="P18" i="84" s="1"/>
  <c r="P17" i="84"/>
  <c r="M17" i="84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P5" i="84"/>
  <c r="M5" i="84"/>
  <c r="M217" i="83"/>
  <c r="P217" i="83" s="1"/>
  <c r="M216" i="83"/>
  <c r="P216" i="83" s="1"/>
  <c r="M215" i="83"/>
  <c r="P215" i="83" s="1"/>
  <c r="M214" i="83"/>
  <c r="P214" i="83" s="1"/>
  <c r="M213" i="83"/>
  <c r="P213" i="83" s="1"/>
  <c r="P212" i="83"/>
  <c r="M212" i="83"/>
  <c r="M211" i="83"/>
  <c r="P211" i="83" s="1"/>
  <c r="M210" i="83"/>
  <c r="P210" i="83" s="1"/>
  <c r="M209" i="83"/>
  <c r="P209" i="83" s="1"/>
  <c r="P208" i="83"/>
  <c r="M208" i="83"/>
  <c r="M207" i="83"/>
  <c r="P207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9" i="83"/>
  <c r="P189" i="83" s="1"/>
  <c r="M188" i="83"/>
  <c r="P188" i="83" s="1"/>
  <c r="M187" i="83"/>
  <c r="P187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4" i="83"/>
  <c r="P174" i="83" s="1"/>
  <c r="M173" i="83"/>
  <c r="P173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5" i="83"/>
  <c r="P105" i="83" s="1"/>
  <c r="M104" i="83"/>
  <c r="P104" i="83" s="1"/>
  <c r="M103" i="83"/>
  <c r="P103" i="83" s="1"/>
  <c r="M102" i="83"/>
  <c r="P102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4" i="83"/>
  <c r="P94" i="83" s="1"/>
  <c r="M93" i="83"/>
  <c r="P93" i="83" s="1"/>
  <c r="M92" i="83"/>
  <c r="P92" i="83" s="1"/>
  <c r="M91" i="83"/>
  <c r="P91" i="83" s="1"/>
  <c r="M90" i="83"/>
  <c r="P90" i="83" s="1"/>
  <c r="M89" i="83"/>
  <c r="P89" i="83" s="1"/>
  <c r="M88" i="83"/>
  <c r="P88" i="83" s="1"/>
  <c r="M87" i="83"/>
  <c r="P87" i="83" s="1"/>
  <c r="M86" i="83"/>
  <c r="P86" i="83" s="1"/>
  <c r="M85" i="83"/>
  <c r="P85" i="83" s="1"/>
  <c r="M84" i="83"/>
  <c r="P84" i="83" s="1"/>
  <c r="M83" i="83"/>
  <c r="P83" i="83" s="1"/>
  <c r="M82" i="83"/>
  <c r="P82" i="83" s="1"/>
  <c r="M81" i="83"/>
  <c r="P81" i="83" s="1"/>
  <c r="M80" i="83"/>
  <c r="P80" i="83" s="1"/>
  <c r="M79" i="83"/>
  <c r="P79" i="83" s="1"/>
  <c r="M78" i="83"/>
  <c r="P78" i="83" s="1"/>
  <c r="M77" i="83"/>
  <c r="P77" i="83" s="1"/>
  <c r="M76" i="83"/>
  <c r="P76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P16" i="83"/>
  <c r="M16" i="83"/>
  <c r="M15" i="83"/>
  <c r="P15" i="83" s="1"/>
  <c r="M14" i="83"/>
  <c r="P14" i="83" s="1"/>
  <c r="M13" i="83"/>
  <c r="P13" i="83" s="1"/>
  <c r="P12" i="83"/>
  <c r="M12" i="83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7" i="82"/>
  <c r="P207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9" i="82"/>
  <c r="P189" i="82" s="1"/>
  <c r="M188" i="82"/>
  <c r="P188" i="82" s="1"/>
  <c r="M187" i="82"/>
  <c r="P187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4" i="82"/>
  <c r="P174" i="82" s="1"/>
  <c r="M173" i="82"/>
  <c r="P173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5" i="82"/>
  <c r="P105" i="82" s="1"/>
  <c r="M104" i="82"/>
  <c r="P104" i="82" s="1"/>
  <c r="M103" i="82"/>
  <c r="P103" i="82" s="1"/>
  <c r="M102" i="82"/>
  <c r="P102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4" i="82"/>
  <c r="P94" i="82" s="1"/>
  <c r="M93" i="82"/>
  <c r="P93" i="82" s="1"/>
  <c r="M92" i="82"/>
  <c r="P92" i="82" s="1"/>
  <c r="M91" i="82"/>
  <c r="P91" i="82" s="1"/>
  <c r="M90" i="82"/>
  <c r="P90" i="82" s="1"/>
  <c r="M89" i="82"/>
  <c r="P89" i="82" s="1"/>
  <c r="M88" i="82"/>
  <c r="P88" i="82" s="1"/>
  <c r="M87" i="82"/>
  <c r="P87" i="82" s="1"/>
  <c r="M86" i="82"/>
  <c r="P86" i="82" s="1"/>
  <c r="M85" i="82"/>
  <c r="P85" i="82" s="1"/>
  <c r="M84" i="82"/>
  <c r="P84" i="82" s="1"/>
  <c r="M83" i="82"/>
  <c r="P83" i="82" s="1"/>
  <c r="M82" i="82"/>
  <c r="P82" i="82" s="1"/>
  <c r="M81" i="82"/>
  <c r="P81" i="82" s="1"/>
  <c r="M80" i="82"/>
  <c r="P80" i="82" s="1"/>
  <c r="M79" i="82"/>
  <c r="P79" i="82" s="1"/>
  <c r="M78" i="82"/>
  <c r="P78" i="82" s="1"/>
  <c r="M77" i="82"/>
  <c r="P77" i="82" s="1"/>
  <c r="M76" i="82"/>
  <c r="P76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7" i="81"/>
  <c r="P207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9" i="81"/>
  <c r="P189" i="81" s="1"/>
  <c r="M188" i="81"/>
  <c r="P188" i="81" s="1"/>
  <c r="M187" i="81"/>
  <c r="P187" i="81" s="1"/>
  <c r="M186" i="8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4" i="81"/>
  <c r="P174" i="81" s="1"/>
  <c r="M173" i="81"/>
  <c r="P173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M121" i="81"/>
  <c r="P121" i="81" s="1"/>
  <c r="M120" i="8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M105" i="81"/>
  <c r="P105" i="81" s="1"/>
  <c r="M104" i="81"/>
  <c r="P104" i="81" s="1"/>
  <c r="M103" i="81"/>
  <c r="P103" i="81" s="1"/>
  <c r="M102" i="81"/>
  <c r="P102" i="81" s="1"/>
  <c r="M101" i="81"/>
  <c r="P101" i="81" s="1"/>
  <c r="M100" i="81"/>
  <c r="P100" i="81" s="1"/>
  <c r="M99" i="81"/>
  <c r="P99" i="81" s="1"/>
  <c r="M98" i="81"/>
  <c r="M97" i="81"/>
  <c r="P97" i="81" s="1"/>
  <c r="M96" i="81"/>
  <c r="P96" i="81" s="1"/>
  <c r="M95" i="81"/>
  <c r="P95" i="81" s="1"/>
  <c r="M94" i="81"/>
  <c r="P94" i="81" s="1"/>
  <c r="M93" i="81"/>
  <c r="P93" i="81" s="1"/>
  <c r="M92" i="81"/>
  <c r="P92" i="81" s="1"/>
  <c r="M91" i="81"/>
  <c r="P91" i="81" s="1"/>
  <c r="M90" i="81"/>
  <c r="M89" i="81"/>
  <c r="P89" i="81" s="1"/>
  <c r="M88" i="81"/>
  <c r="P88" i="81" s="1"/>
  <c r="M87" i="81"/>
  <c r="P87" i="81" s="1"/>
  <c r="M86" i="81"/>
  <c r="P86" i="81" s="1"/>
  <c r="M85" i="81"/>
  <c r="P85" i="81" s="1"/>
  <c r="M84" i="81"/>
  <c r="P84" i="81" s="1"/>
  <c r="M83" i="81"/>
  <c r="P83" i="81" s="1"/>
  <c r="M82" i="81"/>
  <c r="P82" i="81" s="1"/>
  <c r="M81" i="81"/>
  <c r="P81" i="81" s="1"/>
  <c r="M80" i="81"/>
  <c r="P80" i="81" s="1"/>
  <c r="M79" i="81"/>
  <c r="P79" i="81" s="1"/>
  <c r="P78" i="81"/>
  <c r="M78" i="81"/>
  <c r="M77" i="81"/>
  <c r="P77" i="81" s="1"/>
  <c r="M76" i="81"/>
  <c r="P76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7" i="80"/>
  <c r="P207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9" i="80"/>
  <c r="P189" i="80" s="1"/>
  <c r="M188" i="80"/>
  <c r="P188" i="80" s="1"/>
  <c r="M187" i="80"/>
  <c r="P187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4" i="80"/>
  <c r="P174" i="80" s="1"/>
  <c r="M173" i="80"/>
  <c r="P173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5" i="80"/>
  <c r="P105" i="80" s="1"/>
  <c r="M104" i="80"/>
  <c r="P104" i="80" s="1"/>
  <c r="M103" i="80"/>
  <c r="P103" i="80" s="1"/>
  <c r="M102" i="80"/>
  <c r="P102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4" i="80"/>
  <c r="P94" i="80" s="1"/>
  <c r="M93" i="80"/>
  <c r="P93" i="80" s="1"/>
  <c r="M92" i="80"/>
  <c r="P92" i="80" s="1"/>
  <c r="M91" i="80"/>
  <c r="P91" i="80" s="1"/>
  <c r="M90" i="80"/>
  <c r="P90" i="80" s="1"/>
  <c r="M89" i="80"/>
  <c r="P89" i="80" s="1"/>
  <c r="M88" i="80"/>
  <c r="P88" i="80" s="1"/>
  <c r="M87" i="80"/>
  <c r="P87" i="80" s="1"/>
  <c r="M86" i="80"/>
  <c r="P86" i="80" s="1"/>
  <c r="M85" i="80"/>
  <c r="P85" i="80" s="1"/>
  <c r="M84" i="80"/>
  <c r="P84" i="80" s="1"/>
  <c r="M83" i="80"/>
  <c r="P83" i="80" s="1"/>
  <c r="M82" i="80"/>
  <c r="P82" i="80" s="1"/>
  <c r="M81" i="80"/>
  <c r="P81" i="80" s="1"/>
  <c r="M80" i="80"/>
  <c r="P80" i="80" s="1"/>
  <c r="M79" i="80"/>
  <c r="P79" i="80" s="1"/>
  <c r="M78" i="80"/>
  <c r="P78" i="80" s="1"/>
  <c r="M77" i="80"/>
  <c r="P77" i="80" s="1"/>
  <c r="M76" i="80"/>
  <c r="P76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7" i="79"/>
  <c r="P207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9" i="79"/>
  <c r="P189" i="79" s="1"/>
  <c r="M188" i="79"/>
  <c r="P188" i="79" s="1"/>
  <c r="M187" i="79"/>
  <c r="P187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4" i="79"/>
  <c r="P174" i="79" s="1"/>
  <c r="M173" i="79"/>
  <c r="P173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5" i="79"/>
  <c r="P105" i="79" s="1"/>
  <c r="M104" i="79"/>
  <c r="P104" i="79" s="1"/>
  <c r="M103" i="79"/>
  <c r="P103" i="79" s="1"/>
  <c r="M102" i="79"/>
  <c r="P102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4" i="79"/>
  <c r="P94" i="79" s="1"/>
  <c r="M93" i="79"/>
  <c r="P93" i="79" s="1"/>
  <c r="M92" i="79"/>
  <c r="P92" i="79" s="1"/>
  <c r="M91" i="79"/>
  <c r="P91" i="79" s="1"/>
  <c r="M90" i="79"/>
  <c r="P90" i="79" s="1"/>
  <c r="M89" i="79"/>
  <c r="P89" i="79" s="1"/>
  <c r="M88" i="79"/>
  <c r="P88" i="79" s="1"/>
  <c r="M87" i="79"/>
  <c r="P87" i="79" s="1"/>
  <c r="M86" i="79"/>
  <c r="P86" i="79" s="1"/>
  <c r="M85" i="79"/>
  <c r="P85" i="79" s="1"/>
  <c r="M84" i="79"/>
  <c r="P84" i="79" s="1"/>
  <c r="M83" i="79"/>
  <c r="P83" i="79" s="1"/>
  <c r="M82" i="79"/>
  <c r="P82" i="79" s="1"/>
  <c r="M81" i="79"/>
  <c r="P81" i="79" s="1"/>
  <c r="M80" i="79"/>
  <c r="P80" i="79" s="1"/>
  <c r="M79" i="79"/>
  <c r="P79" i="79" s="1"/>
  <c r="M78" i="79"/>
  <c r="P78" i="79" s="1"/>
  <c r="M77" i="79"/>
  <c r="P77" i="79" s="1"/>
  <c r="M76" i="79"/>
  <c r="P76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7" i="78"/>
  <c r="P207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9" i="78"/>
  <c r="P189" i="78" s="1"/>
  <c r="M188" i="78"/>
  <c r="P188" i="78" s="1"/>
  <c r="M187" i="78"/>
  <c r="P187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4" i="78"/>
  <c r="P174" i="78" s="1"/>
  <c r="M173" i="78"/>
  <c r="P173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5" i="78"/>
  <c r="P105" i="78" s="1"/>
  <c r="M104" i="78"/>
  <c r="P104" i="78" s="1"/>
  <c r="M103" i="78"/>
  <c r="P103" i="78" s="1"/>
  <c r="M102" i="78"/>
  <c r="P102" i="78" s="1"/>
  <c r="M101" i="78"/>
  <c r="P101" i="78" s="1"/>
  <c r="M100" i="78"/>
  <c r="P100" i="78" s="1"/>
  <c r="M99" i="78"/>
  <c r="P99" i="78" s="1"/>
  <c r="M98" i="78"/>
  <c r="P98" i="78" s="1"/>
  <c r="M97" i="78"/>
  <c r="P97" i="78" s="1"/>
  <c r="M96" i="78"/>
  <c r="P96" i="78" s="1"/>
  <c r="M95" i="78"/>
  <c r="P95" i="78" s="1"/>
  <c r="M94" i="78"/>
  <c r="P94" i="78" s="1"/>
  <c r="M93" i="78"/>
  <c r="P93" i="78" s="1"/>
  <c r="M92" i="78"/>
  <c r="P92" i="78" s="1"/>
  <c r="M91" i="78"/>
  <c r="P91" i="78" s="1"/>
  <c r="M90" i="78"/>
  <c r="P90" i="78" s="1"/>
  <c r="M89" i="78"/>
  <c r="P89" i="78" s="1"/>
  <c r="M88" i="78"/>
  <c r="P88" i="78" s="1"/>
  <c r="M87" i="78"/>
  <c r="P87" i="78" s="1"/>
  <c r="M86" i="78"/>
  <c r="P86" i="78" s="1"/>
  <c r="M85" i="78"/>
  <c r="P85" i="78" s="1"/>
  <c r="M84" i="78"/>
  <c r="P84" i="78" s="1"/>
  <c r="M83" i="78"/>
  <c r="P83" i="78" s="1"/>
  <c r="M82" i="78"/>
  <c r="P82" i="78" s="1"/>
  <c r="M81" i="78"/>
  <c r="P81" i="78" s="1"/>
  <c r="M80" i="78"/>
  <c r="P80" i="78" s="1"/>
  <c r="M79" i="78"/>
  <c r="P79" i="78" s="1"/>
  <c r="M78" i="78"/>
  <c r="P78" i="78" s="1"/>
  <c r="M77" i="78"/>
  <c r="P77" i="78" s="1"/>
  <c r="M76" i="78"/>
  <c r="P76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M54" i="78"/>
  <c r="P54" i="78" s="1"/>
  <c r="M53" i="78"/>
  <c r="M52" i="78"/>
  <c r="P52" i="78" s="1"/>
  <c r="M51" i="78"/>
  <c r="M50" i="78"/>
  <c r="P50" i="78" s="1"/>
  <c r="M49" i="78"/>
  <c r="P49" i="78" s="1"/>
  <c r="M48" i="78"/>
  <c r="P48" i="78" s="1"/>
  <c r="M47" i="78"/>
  <c r="M46" i="78"/>
  <c r="P46" i="78" s="1"/>
  <c r="M45" i="78"/>
  <c r="M44" i="78"/>
  <c r="P44" i="78" s="1"/>
  <c r="M43" i="78"/>
  <c r="M42" i="78"/>
  <c r="P42" i="78" s="1"/>
  <c r="M41" i="78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M217" i="77"/>
  <c r="P217" i="77" s="1"/>
  <c r="M216" i="77"/>
  <c r="P216" i="77" s="1"/>
  <c r="M215" i="77"/>
  <c r="P215" i="77" s="1"/>
  <c r="M214" i="77"/>
  <c r="P214" i="77" s="1"/>
  <c r="M213" i="77"/>
  <c r="P213" i="77" s="1"/>
  <c r="M212" i="77"/>
  <c r="P212" i="77" s="1"/>
  <c r="M211" i="77"/>
  <c r="P211" i="77" s="1"/>
  <c r="M210" i="77"/>
  <c r="P210" i="77" s="1"/>
  <c r="M209" i="77"/>
  <c r="P209" i="77" s="1"/>
  <c r="M208" i="77"/>
  <c r="P208" i="77" s="1"/>
  <c r="M207" i="77"/>
  <c r="P207" i="77" s="1"/>
  <c r="M206" i="77"/>
  <c r="P206" i="77" s="1"/>
  <c r="M205" i="77"/>
  <c r="P205" i="77" s="1"/>
  <c r="M204" i="77"/>
  <c r="P204" i="77" s="1"/>
  <c r="M203" i="77"/>
  <c r="P203" i="77" s="1"/>
  <c r="M202" i="77"/>
  <c r="P202" i="77" s="1"/>
  <c r="M201" i="77"/>
  <c r="P201" i="77" s="1"/>
  <c r="M200" i="77"/>
  <c r="P200" i="77" s="1"/>
  <c r="M199" i="77"/>
  <c r="P199" i="77" s="1"/>
  <c r="M198" i="77"/>
  <c r="P198" i="77" s="1"/>
  <c r="M197" i="77"/>
  <c r="P197" i="77" s="1"/>
  <c r="M196" i="77"/>
  <c r="P196" i="77" s="1"/>
  <c r="M195" i="77"/>
  <c r="P195" i="77" s="1"/>
  <c r="M194" i="77"/>
  <c r="P194" i="77" s="1"/>
  <c r="M193" i="77"/>
  <c r="P193" i="77" s="1"/>
  <c r="M192" i="77"/>
  <c r="P192" i="77" s="1"/>
  <c r="M191" i="77"/>
  <c r="P191" i="77" s="1"/>
  <c r="M190" i="77"/>
  <c r="P190" i="77" s="1"/>
  <c r="M189" i="77"/>
  <c r="P189" i="77" s="1"/>
  <c r="M188" i="77"/>
  <c r="P188" i="77" s="1"/>
  <c r="M187" i="77"/>
  <c r="P187" i="77" s="1"/>
  <c r="M186" i="77"/>
  <c r="P186" i="77" s="1"/>
  <c r="M185" i="77"/>
  <c r="P185" i="77" s="1"/>
  <c r="M184" i="77"/>
  <c r="P184" i="77" s="1"/>
  <c r="M183" i="77"/>
  <c r="P183" i="77" s="1"/>
  <c r="M182" i="77"/>
  <c r="P182" i="77" s="1"/>
  <c r="M181" i="77"/>
  <c r="P181" i="77" s="1"/>
  <c r="M180" i="77"/>
  <c r="P180" i="77" s="1"/>
  <c r="M179" i="77"/>
  <c r="P179" i="77" s="1"/>
  <c r="M178" i="77"/>
  <c r="P178" i="77" s="1"/>
  <c r="M177" i="77"/>
  <c r="P177" i="77" s="1"/>
  <c r="M176" i="77"/>
  <c r="P176" i="77" s="1"/>
  <c r="M175" i="77"/>
  <c r="P175" i="77" s="1"/>
  <c r="M174" i="77"/>
  <c r="P174" i="77" s="1"/>
  <c r="M173" i="77"/>
  <c r="P173" i="77" s="1"/>
  <c r="M172" i="77"/>
  <c r="P172" i="77" s="1"/>
  <c r="M171" i="77"/>
  <c r="P171" i="77" s="1"/>
  <c r="M170" i="77"/>
  <c r="P170" i="77" s="1"/>
  <c r="M169" i="77"/>
  <c r="P169" i="77" s="1"/>
  <c r="M168" i="77"/>
  <c r="P168" i="77" s="1"/>
  <c r="M167" i="77"/>
  <c r="P167" i="77" s="1"/>
  <c r="M166" i="77"/>
  <c r="P166" i="77" s="1"/>
  <c r="M165" i="77"/>
  <c r="P165" i="77" s="1"/>
  <c r="M164" i="77"/>
  <c r="P164" i="77" s="1"/>
  <c r="M163" i="77"/>
  <c r="P163" i="77" s="1"/>
  <c r="M162" i="77"/>
  <c r="P162" i="77" s="1"/>
  <c r="M161" i="77"/>
  <c r="P161" i="77" s="1"/>
  <c r="M160" i="77"/>
  <c r="P160" i="77" s="1"/>
  <c r="M159" i="77"/>
  <c r="P159" i="77" s="1"/>
  <c r="M158" i="77"/>
  <c r="P158" i="77" s="1"/>
  <c r="M157" i="77"/>
  <c r="P157" i="77" s="1"/>
  <c r="M156" i="77"/>
  <c r="P156" i="77" s="1"/>
  <c r="M155" i="77"/>
  <c r="P155" i="77" s="1"/>
  <c r="M154" i="77"/>
  <c r="P154" i="77" s="1"/>
  <c r="M153" i="77"/>
  <c r="P153" i="77" s="1"/>
  <c r="M152" i="77"/>
  <c r="P152" i="77" s="1"/>
  <c r="M151" i="77"/>
  <c r="P151" i="77" s="1"/>
  <c r="M150" i="77"/>
  <c r="P150" i="77" s="1"/>
  <c r="M149" i="77"/>
  <c r="P149" i="77" s="1"/>
  <c r="M148" i="77"/>
  <c r="P148" i="77" s="1"/>
  <c r="M147" i="77"/>
  <c r="P147" i="77" s="1"/>
  <c r="M146" i="77"/>
  <c r="P146" i="77" s="1"/>
  <c r="M145" i="77"/>
  <c r="P145" i="77" s="1"/>
  <c r="M144" i="77"/>
  <c r="P144" i="77" s="1"/>
  <c r="M143" i="77"/>
  <c r="P143" i="77" s="1"/>
  <c r="M142" i="77"/>
  <c r="P142" i="77" s="1"/>
  <c r="M141" i="77"/>
  <c r="P141" i="77" s="1"/>
  <c r="M140" i="77"/>
  <c r="P140" i="77" s="1"/>
  <c r="M139" i="77"/>
  <c r="P139" i="77" s="1"/>
  <c r="M138" i="77"/>
  <c r="P138" i="77" s="1"/>
  <c r="M137" i="77"/>
  <c r="P137" i="77" s="1"/>
  <c r="M136" i="77"/>
  <c r="P136" i="77" s="1"/>
  <c r="M135" i="77"/>
  <c r="P135" i="77" s="1"/>
  <c r="M134" i="77"/>
  <c r="P134" i="77" s="1"/>
  <c r="M133" i="77"/>
  <c r="P133" i="77" s="1"/>
  <c r="M132" i="77"/>
  <c r="P132" i="77" s="1"/>
  <c r="M131" i="77"/>
  <c r="P131" i="77" s="1"/>
  <c r="M130" i="77"/>
  <c r="P130" i="77" s="1"/>
  <c r="M129" i="77"/>
  <c r="P129" i="77" s="1"/>
  <c r="M128" i="77"/>
  <c r="P128" i="77" s="1"/>
  <c r="M127" i="77"/>
  <c r="P127" i="77" s="1"/>
  <c r="M126" i="77"/>
  <c r="P126" i="77" s="1"/>
  <c r="M125" i="77"/>
  <c r="P125" i="77" s="1"/>
  <c r="M124" i="77"/>
  <c r="P124" i="77" s="1"/>
  <c r="M123" i="77"/>
  <c r="P123" i="77" s="1"/>
  <c r="M122" i="77"/>
  <c r="P122" i="77" s="1"/>
  <c r="M121" i="77"/>
  <c r="P121" i="77" s="1"/>
  <c r="M120" i="77"/>
  <c r="P120" i="77" s="1"/>
  <c r="M119" i="77"/>
  <c r="P119" i="77" s="1"/>
  <c r="M118" i="77"/>
  <c r="P118" i="77" s="1"/>
  <c r="M117" i="77"/>
  <c r="P117" i="77" s="1"/>
  <c r="M116" i="77"/>
  <c r="P116" i="77" s="1"/>
  <c r="M115" i="77"/>
  <c r="P115" i="77" s="1"/>
  <c r="M114" i="77"/>
  <c r="P114" i="77" s="1"/>
  <c r="M113" i="77"/>
  <c r="P113" i="77" s="1"/>
  <c r="M112" i="77"/>
  <c r="P112" i="77" s="1"/>
  <c r="M111" i="77"/>
  <c r="P111" i="77" s="1"/>
  <c r="M110" i="77"/>
  <c r="P110" i="77" s="1"/>
  <c r="M109" i="77"/>
  <c r="P109" i="77" s="1"/>
  <c r="M108" i="77"/>
  <c r="P108" i="77" s="1"/>
  <c r="M107" i="77"/>
  <c r="P107" i="77" s="1"/>
  <c r="M106" i="77"/>
  <c r="P106" i="77" s="1"/>
  <c r="M105" i="77"/>
  <c r="P105" i="77" s="1"/>
  <c r="M104" i="77"/>
  <c r="P104" i="77" s="1"/>
  <c r="M103" i="77"/>
  <c r="P103" i="77" s="1"/>
  <c r="M102" i="77"/>
  <c r="P102" i="77" s="1"/>
  <c r="M101" i="77"/>
  <c r="P101" i="77" s="1"/>
  <c r="M100" i="77"/>
  <c r="P100" i="77" s="1"/>
  <c r="M99" i="77"/>
  <c r="P99" i="77" s="1"/>
  <c r="M98" i="77"/>
  <c r="P98" i="77" s="1"/>
  <c r="M97" i="77"/>
  <c r="P97" i="77" s="1"/>
  <c r="M96" i="77"/>
  <c r="P96" i="77" s="1"/>
  <c r="M95" i="77"/>
  <c r="P95" i="77" s="1"/>
  <c r="M94" i="77"/>
  <c r="P94" i="77" s="1"/>
  <c r="M93" i="77"/>
  <c r="P93" i="77" s="1"/>
  <c r="M92" i="77"/>
  <c r="P92" i="77" s="1"/>
  <c r="M91" i="77"/>
  <c r="P91" i="77" s="1"/>
  <c r="M90" i="77"/>
  <c r="P90" i="77" s="1"/>
  <c r="M89" i="77"/>
  <c r="P89" i="77" s="1"/>
  <c r="M88" i="77"/>
  <c r="P88" i="77" s="1"/>
  <c r="M87" i="77"/>
  <c r="P87" i="77" s="1"/>
  <c r="M86" i="77"/>
  <c r="P86" i="77" s="1"/>
  <c r="M85" i="77"/>
  <c r="P85" i="77" s="1"/>
  <c r="M84" i="77"/>
  <c r="P84" i="77" s="1"/>
  <c r="M83" i="77"/>
  <c r="P83" i="77" s="1"/>
  <c r="M82" i="77"/>
  <c r="P82" i="77" s="1"/>
  <c r="M81" i="77"/>
  <c r="P81" i="77" s="1"/>
  <c r="M80" i="77"/>
  <c r="P80" i="77" s="1"/>
  <c r="M79" i="77"/>
  <c r="P79" i="77" s="1"/>
  <c r="M78" i="77"/>
  <c r="P78" i="77" s="1"/>
  <c r="M77" i="77"/>
  <c r="P77" i="77" s="1"/>
  <c r="M76" i="77"/>
  <c r="P76" i="77" s="1"/>
  <c r="M75" i="77"/>
  <c r="P75" i="77" s="1"/>
  <c r="M74" i="77"/>
  <c r="P74" i="77" s="1"/>
  <c r="M73" i="77"/>
  <c r="P73" i="77" s="1"/>
  <c r="M72" i="77"/>
  <c r="P72" i="77" s="1"/>
  <c r="M71" i="77"/>
  <c r="P71" i="77" s="1"/>
  <c r="M70" i="77"/>
  <c r="P70" i="77" s="1"/>
  <c r="M69" i="77"/>
  <c r="P69" i="77" s="1"/>
  <c r="M68" i="77"/>
  <c r="P68" i="77" s="1"/>
  <c r="M67" i="77"/>
  <c r="P67" i="77" s="1"/>
  <c r="M66" i="77"/>
  <c r="P66" i="77" s="1"/>
  <c r="M65" i="77"/>
  <c r="P65" i="77" s="1"/>
  <c r="M64" i="77"/>
  <c r="P64" i="77" s="1"/>
  <c r="M63" i="77"/>
  <c r="P63" i="77" s="1"/>
  <c r="M62" i="77"/>
  <c r="P62" i="77" s="1"/>
  <c r="M61" i="77"/>
  <c r="P61" i="77" s="1"/>
  <c r="M60" i="77"/>
  <c r="P60" i="77" s="1"/>
  <c r="M59" i="77"/>
  <c r="P59" i="77" s="1"/>
  <c r="M58" i="77"/>
  <c r="P58" i="77" s="1"/>
  <c r="M57" i="77"/>
  <c r="P57" i="77" s="1"/>
  <c r="M56" i="77"/>
  <c r="P56" i="77" s="1"/>
  <c r="M55" i="77"/>
  <c r="P55" i="77" s="1"/>
  <c r="M54" i="77"/>
  <c r="P54" i="77" s="1"/>
  <c r="M53" i="77"/>
  <c r="P53" i="77" s="1"/>
  <c r="M52" i="77"/>
  <c r="P52" i="77" s="1"/>
  <c r="M51" i="77"/>
  <c r="P51" i="77" s="1"/>
  <c r="M50" i="77"/>
  <c r="P50" i="77" s="1"/>
  <c r="M49" i="77"/>
  <c r="P49" i="77" s="1"/>
  <c r="M48" i="77"/>
  <c r="P48" i="77" s="1"/>
  <c r="M47" i="77"/>
  <c r="P47" i="77" s="1"/>
  <c r="M46" i="77"/>
  <c r="P46" i="77" s="1"/>
  <c r="M45" i="77"/>
  <c r="P45" i="77" s="1"/>
  <c r="M44" i="77"/>
  <c r="P44" i="77" s="1"/>
  <c r="M43" i="77"/>
  <c r="P43" i="77" s="1"/>
  <c r="M42" i="77"/>
  <c r="P42" i="77" s="1"/>
  <c r="M41" i="77"/>
  <c r="P41" i="77" s="1"/>
  <c r="M40" i="77"/>
  <c r="P40" i="77" s="1"/>
  <c r="M39" i="77"/>
  <c r="P39" i="77" s="1"/>
  <c r="M38" i="77"/>
  <c r="P38" i="77" s="1"/>
  <c r="M37" i="77"/>
  <c r="P37" i="77" s="1"/>
  <c r="M36" i="77"/>
  <c r="P36" i="77" s="1"/>
  <c r="M35" i="77"/>
  <c r="P35" i="77" s="1"/>
  <c r="M34" i="77"/>
  <c r="P34" i="77" s="1"/>
  <c r="M33" i="77"/>
  <c r="P33" i="77" s="1"/>
  <c r="M32" i="77"/>
  <c r="P32" i="77" s="1"/>
  <c r="M31" i="77"/>
  <c r="P31" i="77" s="1"/>
  <c r="M30" i="77"/>
  <c r="P30" i="77" s="1"/>
  <c r="P29" i="77"/>
  <c r="M29" i="77"/>
  <c r="M28" i="77"/>
  <c r="P28" i="77" s="1"/>
  <c r="M27" i="77"/>
  <c r="P27" i="77" s="1"/>
  <c r="M26" i="77"/>
  <c r="P26" i="77" s="1"/>
  <c r="M25" i="77"/>
  <c r="P25" i="77" s="1"/>
  <c r="M24" i="77"/>
  <c r="P24" i="77" s="1"/>
  <c r="M23" i="77"/>
  <c r="P23" i="77" s="1"/>
  <c r="M22" i="77"/>
  <c r="P22" i="77" s="1"/>
  <c r="M21" i="77"/>
  <c r="P21" i="77" s="1"/>
  <c r="M20" i="77"/>
  <c r="P20" i="77" s="1"/>
  <c r="M19" i="77"/>
  <c r="P19" i="77" s="1"/>
  <c r="M18" i="77"/>
  <c r="P18" i="77" s="1"/>
  <c r="M17" i="77"/>
  <c r="P17" i="77" s="1"/>
  <c r="M16" i="77"/>
  <c r="P16" i="77" s="1"/>
  <c r="M15" i="77"/>
  <c r="P15" i="77" s="1"/>
  <c r="M14" i="77"/>
  <c r="P14" i="77" s="1"/>
  <c r="M13" i="77"/>
  <c r="P13" i="77" s="1"/>
  <c r="M12" i="77"/>
  <c r="P12" i="77" s="1"/>
  <c r="M11" i="77"/>
  <c r="P11" i="77" s="1"/>
  <c r="M10" i="77"/>
  <c r="P10" i="77" s="1"/>
  <c r="M9" i="77"/>
  <c r="P9" i="77" s="1"/>
  <c r="M8" i="77"/>
  <c r="P8" i="77" s="1"/>
  <c r="M7" i="77"/>
  <c r="P7" i="77" s="1"/>
  <c r="M6" i="77"/>
  <c r="P6" i="77" s="1"/>
  <c r="M5" i="77"/>
  <c r="P5" i="77" s="1"/>
  <c r="J213" i="74"/>
  <c r="J215" i="74"/>
  <c r="J217" i="74"/>
  <c r="G211" i="74"/>
  <c r="G212" i="74"/>
  <c r="G213" i="74"/>
  <c r="G214" i="74"/>
  <c r="J214" i="74" s="1"/>
  <c r="G215" i="74"/>
  <c r="G216" i="74"/>
  <c r="J216" i="74" s="1"/>
  <c r="G217" i="74"/>
  <c r="G14" i="74"/>
  <c r="G15" i="74"/>
  <c r="G16" i="74"/>
  <c r="G17" i="74"/>
  <c r="M16" i="74"/>
  <c r="R16" i="74"/>
  <c r="M94" i="74"/>
  <c r="Y18" i="8"/>
  <c r="V18" i="8"/>
  <c r="U18" i="8"/>
  <c r="T18" i="8"/>
  <c r="V12" i="8"/>
  <c r="U12" i="8"/>
  <c r="T12" i="8"/>
  <c r="V11" i="8"/>
  <c r="U11" i="8"/>
  <c r="T11" i="8"/>
  <c r="N225" i="83"/>
  <c r="S11" i="8" s="1"/>
  <c r="N222" i="83"/>
  <c r="W11" i="8" s="1"/>
  <c r="M219" i="83"/>
  <c r="R217" i="83"/>
  <c r="R216" i="83"/>
  <c r="R215" i="83"/>
  <c r="R214" i="83"/>
  <c r="R213" i="83"/>
  <c r="R212" i="83"/>
  <c r="R211" i="83"/>
  <c r="R210" i="83"/>
  <c r="R209" i="83"/>
  <c r="R208" i="83"/>
  <c r="R207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90" i="83"/>
  <c r="R189" i="83"/>
  <c r="R188" i="83"/>
  <c r="R187" i="83"/>
  <c r="R186" i="83"/>
  <c r="R185" i="83"/>
  <c r="R184" i="83"/>
  <c r="R183" i="83"/>
  <c r="R182" i="83"/>
  <c r="R181" i="83"/>
  <c r="R180" i="83"/>
  <c r="R179" i="83"/>
  <c r="R177" i="83"/>
  <c r="R176" i="83"/>
  <c r="R175" i="83"/>
  <c r="R174" i="83"/>
  <c r="R173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7" i="83"/>
  <c r="R136" i="83"/>
  <c r="R135" i="83"/>
  <c r="R134" i="83"/>
  <c r="R133" i="83"/>
  <c r="R132" i="83"/>
  <c r="R131" i="83"/>
  <c r="R130" i="83"/>
  <c r="R128" i="83"/>
  <c r="R127" i="83"/>
  <c r="R126" i="83"/>
  <c r="R125" i="83"/>
  <c r="R124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105" i="83"/>
  <c r="R104" i="83"/>
  <c r="R103" i="83"/>
  <c r="R102" i="83"/>
  <c r="R101" i="83"/>
  <c r="R100" i="83"/>
  <c r="R99" i="83"/>
  <c r="R98" i="83"/>
  <c r="R97" i="83"/>
  <c r="R96" i="83"/>
  <c r="R95" i="83"/>
  <c r="R93" i="83"/>
  <c r="R92" i="83"/>
  <c r="R91" i="83"/>
  <c r="R90" i="83"/>
  <c r="R89" i="83"/>
  <c r="R88" i="83"/>
  <c r="R87" i="83"/>
  <c r="R86" i="83"/>
  <c r="R85" i="83"/>
  <c r="R84" i="83"/>
  <c r="R83" i="83"/>
  <c r="R82" i="83"/>
  <c r="R81" i="83"/>
  <c r="R80" i="83"/>
  <c r="R79" i="83"/>
  <c r="R78" i="83"/>
  <c r="R77" i="83"/>
  <c r="R76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8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Y35" i="8"/>
  <c r="V35" i="8"/>
  <c r="U35" i="8"/>
  <c r="T35" i="8"/>
  <c r="Y34" i="8"/>
  <c r="V34" i="8"/>
  <c r="U34" i="8"/>
  <c r="T34" i="8"/>
  <c r="V33" i="8"/>
  <c r="U33" i="8"/>
  <c r="T33" i="8"/>
  <c r="Y33" i="8"/>
  <c r="Y32" i="8"/>
  <c r="V32" i="8"/>
  <c r="T32" i="8"/>
  <c r="Y31" i="8"/>
  <c r="V31" i="8"/>
  <c r="U31" i="8"/>
  <c r="T31" i="8"/>
  <c r="Y30" i="8"/>
  <c r="V30" i="8"/>
  <c r="U30" i="8"/>
  <c r="T30" i="8"/>
  <c r="Y29" i="8"/>
  <c r="V29" i="8"/>
  <c r="U29" i="8"/>
  <c r="T29" i="8"/>
  <c r="Y27" i="8"/>
  <c r="V27" i="8"/>
  <c r="U27" i="8"/>
  <c r="T27" i="8"/>
  <c r="N225" i="97"/>
  <c r="S25" i="8" s="1"/>
  <c r="N222" i="97"/>
  <c r="W25" i="8" s="1"/>
  <c r="M219" i="97"/>
  <c r="R217" i="97"/>
  <c r="R216" i="97"/>
  <c r="R215" i="97"/>
  <c r="R214" i="97"/>
  <c r="R213" i="97"/>
  <c r="R212" i="97"/>
  <c r="R211" i="97"/>
  <c r="R210" i="97"/>
  <c r="R209" i="97"/>
  <c r="R208" i="97"/>
  <c r="R207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90" i="97"/>
  <c r="R189" i="97"/>
  <c r="R188" i="97"/>
  <c r="R187" i="97"/>
  <c r="R186" i="97"/>
  <c r="R185" i="97"/>
  <c r="R184" i="97"/>
  <c r="R183" i="97"/>
  <c r="R182" i="97"/>
  <c r="R181" i="97"/>
  <c r="R180" i="97"/>
  <c r="R179" i="97"/>
  <c r="R177" i="97"/>
  <c r="R176" i="97"/>
  <c r="R175" i="97"/>
  <c r="R174" i="97"/>
  <c r="R173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7" i="97"/>
  <c r="R136" i="97"/>
  <c r="R135" i="97"/>
  <c r="R134" i="97"/>
  <c r="R133" i="97"/>
  <c r="R132" i="97"/>
  <c r="R131" i="97"/>
  <c r="R130" i="97"/>
  <c r="R128" i="97"/>
  <c r="R127" i="97"/>
  <c r="R126" i="97"/>
  <c r="R125" i="97"/>
  <c r="R124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105" i="97"/>
  <c r="R104" i="97"/>
  <c r="R103" i="97"/>
  <c r="R102" i="97"/>
  <c r="R101" i="97"/>
  <c r="R100" i="97"/>
  <c r="R99" i="97"/>
  <c r="R98" i="97"/>
  <c r="R97" i="97"/>
  <c r="R96" i="97"/>
  <c r="R95" i="97"/>
  <c r="R93" i="97"/>
  <c r="R92" i="97"/>
  <c r="R91" i="97"/>
  <c r="R90" i="97"/>
  <c r="R89" i="97"/>
  <c r="R88" i="97"/>
  <c r="R87" i="97"/>
  <c r="R86" i="97"/>
  <c r="R85" i="97"/>
  <c r="R84" i="97"/>
  <c r="R83" i="97"/>
  <c r="R82" i="97"/>
  <c r="R81" i="97"/>
  <c r="R80" i="97"/>
  <c r="R79" i="97"/>
  <c r="R78" i="97"/>
  <c r="R77" i="97"/>
  <c r="R76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8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Y24" i="8"/>
  <c r="Y23" i="8"/>
  <c r="V23" i="8"/>
  <c r="U23" i="8"/>
  <c r="T23" i="8"/>
  <c r="Y22" i="8"/>
  <c r="V22" i="8"/>
  <c r="U22" i="8"/>
  <c r="T22" i="8"/>
  <c r="Y21" i="8"/>
  <c r="V21" i="8"/>
  <c r="U21" i="8"/>
  <c r="Y20" i="8"/>
  <c r="V20" i="8"/>
  <c r="U20" i="8"/>
  <c r="T20" i="8"/>
  <c r="Y19" i="8"/>
  <c r="V19" i="8"/>
  <c r="U19" i="8"/>
  <c r="T19" i="8"/>
  <c r="Y16" i="8"/>
  <c r="V16" i="8"/>
  <c r="U16" i="8"/>
  <c r="T16" i="8"/>
  <c r="Y15" i="8"/>
  <c r="V15" i="8"/>
  <c r="U15" i="8"/>
  <c r="T15" i="8"/>
  <c r="Y14" i="8"/>
  <c r="V14" i="8"/>
  <c r="U14" i="8"/>
  <c r="T14" i="8"/>
  <c r="Y13" i="8"/>
  <c r="V13" i="8"/>
  <c r="U13" i="8"/>
  <c r="T13" i="8"/>
  <c r="Y12" i="8"/>
  <c r="Y10" i="8"/>
  <c r="V10" i="8"/>
  <c r="T10" i="8"/>
  <c r="Y9" i="8"/>
  <c r="U9" i="8"/>
  <c r="V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/>
  <c r="V5" i="8"/>
  <c r="U5" i="8"/>
  <c r="T5" i="8"/>
  <c r="N225" i="107"/>
  <c r="S35" i="8" s="1"/>
  <c r="N222" i="107"/>
  <c r="W35" i="8" s="1"/>
  <c r="M219" i="107"/>
  <c r="R217" i="107"/>
  <c r="R216" i="107"/>
  <c r="R215" i="107"/>
  <c r="R214" i="107"/>
  <c r="R213" i="107"/>
  <c r="R212" i="107"/>
  <c r="R211" i="107"/>
  <c r="R210" i="107"/>
  <c r="R209" i="107"/>
  <c r="R208" i="107"/>
  <c r="R207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90" i="107"/>
  <c r="R189" i="107"/>
  <c r="R188" i="107"/>
  <c r="R187" i="107"/>
  <c r="R186" i="107"/>
  <c r="R185" i="107"/>
  <c r="R184" i="107"/>
  <c r="R183" i="107"/>
  <c r="R182" i="107"/>
  <c r="R181" i="107"/>
  <c r="R180" i="107"/>
  <c r="R179" i="107"/>
  <c r="R177" i="107"/>
  <c r="R176" i="107"/>
  <c r="R175" i="107"/>
  <c r="R174" i="107"/>
  <c r="R173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7" i="107"/>
  <c r="R136" i="107"/>
  <c r="R135" i="107"/>
  <c r="R134" i="107"/>
  <c r="R133" i="107"/>
  <c r="R132" i="107"/>
  <c r="R131" i="107"/>
  <c r="R130" i="107"/>
  <c r="R128" i="107"/>
  <c r="R127" i="107"/>
  <c r="R126" i="107"/>
  <c r="R125" i="107"/>
  <c r="R124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105" i="107"/>
  <c r="R104" i="107"/>
  <c r="R103" i="107"/>
  <c r="R102" i="107"/>
  <c r="R101" i="107"/>
  <c r="R100" i="107"/>
  <c r="R99" i="107"/>
  <c r="R98" i="107"/>
  <c r="R97" i="107"/>
  <c r="R96" i="107"/>
  <c r="R95" i="107"/>
  <c r="R93" i="107"/>
  <c r="R92" i="107"/>
  <c r="R91" i="107"/>
  <c r="R90" i="107"/>
  <c r="R89" i="107"/>
  <c r="R88" i="107"/>
  <c r="R87" i="107"/>
  <c r="R86" i="107"/>
  <c r="R85" i="107"/>
  <c r="R84" i="107"/>
  <c r="R83" i="107"/>
  <c r="R82" i="107"/>
  <c r="R81" i="107"/>
  <c r="R80" i="107"/>
  <c r="R79" i="107"/>
  <c r="R78" i="107"/>
  <c r="R77" i="107"/>
  <c r="R76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8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N225" i="106"/>
  <c r="S34" i="8" s="1"/>
  <c r="N222" i="106"/>
  <c r="W34" i="8" s="1"/>
  <c r="M219" i="106"/>
  <c r="R217" i="106"/>
  <c r="R216" i="106"/>
  <c r="R215" i="106"/>
  <c r="R214" i="106"/>
  <c r="R213" i="106"/>
  <c r="R212" i="106"/>
  <c r="R211" i="106"/>
  <c r="R210" i="106"/>
  <c r="R209" i="106"/>
  <c r="R208" i="106"/>
  <c r="R207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90" i="106"/>
  <c r="R189" i="106"/>
  <c r="R188" i="106"/>
  <c r="R187" i="106"/>
  <c r="R186" i="106"/>
  <c r="R185" i="106"/>
  <c r="R184" i="106"/>
  <c r="R183" i="106"/>
  <c r="R182" i="106"/>
  <c r="R181" i="106"/>
  <c r="R180" i="106"/>
  <c r="R179" i="106"/>
  <c r="R177" i="106"/>
  <c r="R176" i="106"/>
  <c r="R175" i="106"/>
  <c r="R174" i="106"/>
  <c r="R173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7" i="106"/>
  <c r="R136" i="106"/>
  <c r="R135" i="106"/>
  <c r="R134" i="106"/>
  <c r="R133" i="106"/>
  <c r="R132" i="106"/>
  <c r="R131" i="106"/>
  <c r="R130" i="106"/>
  <c r="R128" i="106"/>
  <c r="R127" i="106"/>
  <c r="R126" i="106"/>
  <c r="R125" i="106"/>
  <c r="R124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105" i="106"/>
  <c r="R104" i="106"/>
  <c r="R103" i="106"/>
  <c r="R102" i="106"/>
  <c r="R101" i="106"/>
  <c r="R100" i="106"/>
  <c r="R99" i="106"/>
  <c r="R98" i="106"/>
  <c r="R97" i="106"/>
  <c r="R96" i="106"/>
  <c r="R95" i="106"/>
  <c r="R93" i="106"/>
  <c r="R92" i="106"/>
  <c r="R91" i="106"/>
  <c r="R90" i="106"/>
  <c r="R89" i="106"/>
  <c r="R88" i="106"/>
  <c r="R87" i="106"/>
  <c r="R86" i="106"/>
  <c r="R85" i="106"/>
  <c r="R84" i="106"/>
  <c r="R83" i="106"/>
  <c r="R82" i="106"/>
  <c r="R81" i="106"/>
  <c r="R80" i="106"/>
  <c r="R79" i="106"/>
  <c r="R78" i="106"/>
  <c r="R77" i="106"/>
  <c r="R76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8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N225" i="105"/>
  <c r="S33" i="8" s="1"/>
  <c r="N222" i="105"/>
  <c r="W33" i="8" s="1"/>
  <c r="M219" i="105"/>
  <c r="R217" i="105"/>
  <c r="R216" i="105"/>
  <c r="R215" i="105"/>
  <c r="R214" i="105"/>
  <c r="R213" i="105"/>
  <c r="R212" i="105"/>
  <c r="R211" i="105"/>
  <c r="R210" i="105"/>
  <c r="R209" i="105"/>
  <c r="R208" i="105"/>
  <c r="R207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90" i="105"/>
  <c r="R189" i="105"/>
  <c r="R188" i="105"/>
  <c r="R187" i="105"/>
  <c r="R186" i="105"/>
  <c r="R185" i="105"/>
  <c r="R184" i="105"/>
  <c r="R183" i="105"/>
  <c r="R182" i="105"/>
  <c r="R181" i="105"/>
  <c r="R180" i="105"/>
  <c r="R179" i="105"/>
  <c r="R177" i="105"/>
  <c r="R176" i="105"/>
  <c r="R175" i="105"/>
  <c r="R174" i="105"/>
  <c r="R173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7" i="105"/>
  <c r="R136" i="105"/>
  <c r="R135" i="105"/>
  <c r="R134" i="105"/>
  <c r="R133" i="105"/>
  <c r="R132" i="105"/>
  <c r="R131" i="105"/>
  <c r="R130" i="105"/>
  <c r="R128" i="105"/>
  <c r="R127" i="105"/>
  <c r="R126" i="105"/>
  <c r="R125" i="105"/>
  <c r="R124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105" i="105"/>
  <c r="R104" i="105"/>
  <c r="R103" i="105"/>
  <c r="R102" i="105"/>
  <c r="R101" i="105"/>
  <c r="R100" i="105"/>
  <c r="R99" i="105"/>
  <c r="R98" i="105"/>
  <c r="R97" i="105"/>
  <c r="R96" i="105"/>
  <c r="R95" i="105"/>
  <c r="R93" i="105"/>
  <c r="R92" i="105"/>
  <c r="R91" i="105"/>
  <c r="R90" i="105"/>
  <c r="R89" i="105"/>
  <c r="R88" i="105"/>
  <c r="R87" i="105"/>
  <c r="R86" i="105"/>
  <c r="R85" i="105"/>
  <c r="R84" i="105"/>
  <c r="R83" i="105"/>
  <c r="R82" i="105"/>
  <c r="R81" i="105"/>
  <c r="R80" i="105"/>
  <c r="R79" i="105"/>
  <c r="R78" i="105"/>
  <c r="R77" i="105"/>
  <c r="R76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8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N225" i="104"/>
  <c r="S32" i="8" s="1"/>
  <c r="N222" i="104"/>
  <c r="W32" i="8" s="1"/>
  <c r="M219" i="104"/>
  <c r="R217" i="104"/>
  <c r="R216" i="104"/>
  <c r="R215" i="104"/>
  <c r="R214" i="104"/>
  <c r="R213" i="104"/>
  <c r="R212" i="104"/>
  <c r="R211" i="104"/>
  <c r="R210" i="104"/>
  <c r="R209" i="104"/>
  <c r="R208" i="104"/>
  <c r="R207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90" i="104"/>
  <c r="R189" i="104"/>
  <c r="R188" i="104"/>
  <c r="R187" i="104"/>
  <c r="R186" i="104"/>
  <c r="R185" i="104"/>
  <c r="R184" i="104"/>
  <c r="R183" i="104"/>
  <c r="R182" i="104"/>
  <c r="R181" i="104"/>
  <c r="R180" i="104"/>
  <c r="R179" i="104"/>
  <c r="R177" i="104"/>
  <c r="R176" i="104"/>
  <c r="R175" i="104"/>
  <c r="R174" i="104"/>
  <c r="R173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7" i="104"/>
  <c r="R136" i="104"/>
  <c r="R135" i="104"/>
  <c r="R134" i="104"/>
  <c r="R133" i="104"/>
  <c r="R132" i="104"/>
  <c r="R131" i="104"/>
  <c r="R130" i="104"/>
  <c r="R128" i="104"/>
  <c r="R127" i="104"/>
  <c r="R126" i="104"/>
  <c r="R125" i="104"/>
  <c r="R124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105" i="104"/>
  <c r="R104" i="104"/>
  <c r="R103" i="104"/>
  <c r="R102" i="104"/>
  <c r="R101" i="104"/>
  <c r="R100" i="104"/>
  <c r="R99" i="104"/>
  <c r="R98" i="104"/>
  <c r="R97" i="104"/>
  <c r="R96" i="104"/>
  <c r="R95" i="104"/>
  <c r="R93" i="104"/>
  <c r="R92" i="104"/>
  <c r="R91" i="104"/>
  <c r="R90" i="104"/>
  <c r="R89" i="104"/>
  <c r="R88" i="104"/>
  <c r="R87" i="104"/>
  <c r="R86" i="104"/>
  <c r="R85" i="104"/>
  <c r="R84" i="104"/>
  <c r="R83" i="104"/>
  <c r="R82" i="104"/>
  <c r="R81" i="104"/>
  <c r="R80" i="104"/>
  <c r="R79" i="104"/>
  <c r="R78" i="104"/>
  <c r="R77" i="104"/>
  <c r="R76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8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N225" i="103"/>
  <c r="S31" i="8" s="1"/>
  <c r="N222" i="103"/>
  <c r="W31" i="8" s="1"/>
  <c r="M219" i="103"/>
  <c r="R217" i="103"/>
  <c r="R216" i="103"/>
  <c r="R215" i="103"/>
  <c r="R214" i="103"/>
  <c r="R213" i="103"/>
  <c r="R212" i="103"/>
  <c r="R211" i="103"/>
  <c r="R210" i="103"/>
  <c r="R209" i="103"/>
  <c r="R208" i="103"/>
  <c r="R207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90" i="103"/>
  <c r="R189" i="103"/>
  <c r="R188" i="103"/>
  <c r="R187" i="103"/>
  <c r="R186" i="103"/>
  <c r="R185" i="103"/>
  <c r="R184" i="103"/>
  <c r="R183" i="103"/>
  <c r="R182" i="103"/>
  <c r="R181" i="103"/>
  <c r="R180" i="103"/>
  <c r="R179" i="103"/>
  <c r="R177" i="103"/>
  <c r="R176" i="103"/>
  <c r="R175" i="103"/>
  <c r="R174" i="103"/>
  <c r="R173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7" i="103"/>
  <c r="R136" i="103"/>
  <c r="R135" i="103"/>
  <c r="R134" i="103"/>
  <c r="R133" i="103"/>
  <c r="R132" i="103"/>
  <c r="R131" i="103"/>
  <c r="R130" i="103"/>
  <c r="R128" i="103"/>
  <c r="R127" i="103"/>
  <c r="R126" i="103"/>
  <c r="R125" i="103"/>
  <c r="R124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105" i="103"/>
  <c r="R104" i="103"/>
  <c r="R103" i="103"/>
  <c r="R102" i="103"/>
  <c r="R101" i="103"/>
  <c r="R100" i="103"/>
  <c r="R99" i="103"/>
  <c r="R98" i="103"/>
  <c r="R97" i="103"/>
  <c r="R96" i="103"/>
  <c r="R95" i="103"/>
  <c r="R93" i="103"/>
  <c r="R92" i="103"/>
  <c r="R91" i="103"/>
  <c r="R90" i="103"/>
  <c r="R89" i="103"/>
  <c r="R88" i="103"/>
  <c r="R87" i="103"/>
  <c r="R86" i="103"/>
  <c r="R85" i="103"/>
  <c r="R84" i="103"/>
  <c r="R83" i="103"/>
  <c r="R82" i="103"/>
  <c r="R81" i="103"/>
  <c r="R80" i="103"/>
  <c r="R79" i="103"/>
  <c r="R78" i="103"/>
  <c r="R77" i="103"/>
  <c r="R76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8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N225" i="102"/>
  <c r="S30" i="8" s="1"/>
  <c r="N222" i="102"/>
  <c r="W30" i="8" s="1"/>
  <c r="M219" i="102"/>
  <c r="R217" i="102"/>
  <c r="R216" i="102"/>
  <c r="R215" i="102"/>
  <c r="R214" i="102"/>
  <c r="R213" i="102"/>
  <c r="R212" i="102"/>
  <c r="R211" i="102"/>
  <c r="R210" i="102"/>
  <c r="R209" i="102"/>
  <c r="R208" i="102"/>
  <c r="R207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90" i="102"/>
  <c r="R189" i="102"/>
  <c r="R188" i="102"/>
  <c r="R187" i="102"/>
  <c r="R186" i="102"/>
  <c r="R185" i="102"/>
  <c r="R184" i="102"/>
  <c r="R183" i="102"/>
  <c r="R182" i="102"/>
  <c r="R181" i="102"/>
  <c r="R180" i="102"/>
  <c r="R179" i="102"/>
  <c r="R177" i="102"/>
  <c r="R176" i="102"/>
  <c r="R175" i="102"/>
  <c r="R174" i="102"/>
  <c r="R173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7" i="102"/>
  <c r="R136" i="102"/>
  <c r="R135" i="102"/>
  <c r="R134" i="102"/>
  <c r="R133" i="102"/>
  <c r="R132" i="102"/>
  <c r="R131" i="102"/>
  <c r="R130" i="102"/>
  <c r="R128" i="102"/>
  <c r="R127" i="102"/>
  <c r="R126" i="102"/>
  <c r="R125" i="102"/>
  <c r="R124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105" i="102"/>
  <c r="R104" i="102"/>
  <c r="R103" i="102"/>
  <c r="R102" i="102"/>
  <c r="R101" i="102"/>
  <c r="R100" i="102"/>
  <c r="R99" i="102"/>
  <c r="R98" i="102"/>
  <c r="R97" i="102"/>
  <c r="R96" i="102"/>
  <c r="R95" i="102"/>
  <c r="R93" i="102"/>
  <c r="R92" i="102"/>
  <c r="R91" i="102"/>
  <c r="R90" i="102"/>
  <c r="R89" i="102"/>
  <c r="R88" i="102"/>
  <c r="R87" i="102"/>
  <c r="R86" i="102"/>
  <c r="R85" i="102"/>
  <c r="R84" i="102"/>
  <c r="R83" i="102"/>
  <c r="R82" i="102"/>
  <c r="R81" i="102"/>
  <c r="R80" i="102"/>
  <c r="R79" i="102"/>
  <c r="R78" i="102"/>
  <c r="R77" i="102"/>
  <c r="R76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8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N225" i="101"/>
  <c r="S29" i="8" s="1"/>
  <c r="N222" i="101"/>
  <c r="W29" i="8" s="1"/>
  <c r="M219" i="101"/>
  <c r="R217" i="101"/>
  <c r="R216" i="101"/>
  <c r="R215" i="101"/>
  <c r="R214" i="101"/>
  <c r="R213" i="101"/>
  <c r="R212" i="101"/>
  <c r="R211" i="101"/>
  <c r="R210" i="101"/>
  <c r="R209" i="101"/>
  <c r="R208" i="101"/>
  <c r="R207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90" i="101"/>
  <c r="R189" i="101"/>
  <c r="R188" i="101"/>
  <c r="R187" i="101"/>
  <c r="R186" i="101"/>
  <c r="R185" i="101"/>
  <c r="R184" i="101"/>
  <c r="R183" i="101"/>
  <c r="R182" i="101"/>
  <c r="R181" i="101"/>
  <c r="R180" i="101"/>
  <c r="R179" i="101"/>
  <c r="R177" i="101"/>
  <c r="R176" i="101"/>
  <c r="R175" i="101"/>
  <c r="R174" i="101"/>
  <c r="R173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7" i="101"/>
  <c r="R136" i="101"/>
  <c r="R135" i="101"/>
  <c r="R134" i="101"/>
  <c r="R133" i="101"/>
  <c r="R132" i="101"/>
  <c r="R131" i="101"/>
  <c r="R130" i="101"/>
  <c r="R128" i="101"/>
  <c r="R127" i="101"/>
  <c r="R126" i="101"/>
  <c r="R125" i="101"/>
  <c r="R124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105" i="101"/>
  <c r="R104" i="101"/>
  <c r="R103" i="101"/>
  <c r="R102" i="101"/>
  <c r="R101" i="101"/>
  <c r="R100" i="101"/>
  <c r="R99" i="101"/>
  <c r="R98" i="101"/>
  <c r="R97" i="101"/>
  <c r="R96" i="101"/>
  <c r="R95" i="101"/>
  <c r="R93" i="101"/>
  <c r="R92" i="101"/>
  <c r="R91" i="101"/>
  <c r="R90" i="101"/>
  <c r="R89" i="101"/>
  <c r="R88" i="101"/>
  <c r="R87" i="101"/>
  <c r="R86" i="101"/>
  <c r="R85" i="101"/>
  <c r="R84" i="101"/>
  <c r="R83" i="101"/>
  <c r="R82" i="101"/>
  <c r="R81" i="101"/>
  <c r="R80" i="101"/>
  <c r="R79" i="101"/>
  <c r="R78" i="101"/>
  <c r="R77" i="101"/>
  <c r="R76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8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N225" i="99"/>
  <c r="S27" i="8" s="1"/>
  <c r="N222" i="99"/>
  <c r="W27" i="8" s="1"/>
  <c r="M219" i="99"/>
  <c r="R217" i="99"/>
  <c r="R216" i="99"/>
  <c r="R215" i="99"/>
  <c r="R214" i="99"/>
  <c r="R213" i="99"/>
  <c r="R212" i="99"/>
  <c r="R211" i="99"/>
  <c r="R210" i="99"/>
  <c r="R209" i="99"/>
  <c r="R208" i="99"/>
  <c r="R207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90" i="99"/>
  <c r="R189" i="99"/>
  <c r="R188" i="99"/>
  <c r="R187" i="99"/>
  <c r="R186" i="99"/>
  <c r="R185" i="99"/>
  <c r="R184" i="99"/>
  <c r="R183" i="99"/>
  <c r="R182" i="99"/>
  <c r="R181" i="99"/>
  <c r="R180" i="99"/>
  <c r="R179" i="99"/>
  <c r="R177" i="99"/>
  <c r="R176" i="99"/>
  <c r="R175" i="99"/>
  <c r="R174" i="99"/>
  <c r="R173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7" i="99"/>
  <c r="R136" i="99"/>
  <c r="R135" i="99"/>
  <c r="R134" i="99"/>
  <c r="R133" i="99"/>
  <c r="R132" i="99"/>
  <c r="R131" i="99"/>
  <c r="R130" i="99"/>
  <c r="R128" i="99"/>
  <c r="R127" i="99"/>
  <c r="R126" i="99"/>
  <c r="R125" i="99"/>
  <c r="R124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105" i="99"/>
  <c r="R104" i="99"/>
  <c r="R103" i="99"/>
  <c r="R102" i="99"/>
  <c r="R101" i="99"/>
  <c r="R100" i="99"/>
  <c r="R99" i="99"/>
  <c r="R98" i="99"/>
  <c r="R97" i="99"/>
  <c r="R96" i="99"/>
  <c r="R95" i="99"/>
  <c r="R93" i="99"/>
  <c r="R92" i="99"/>
  <c r="R91" i="99"/>
  <c r="R90" i="99"/>
  <c r="R89" i="99"/>
  <c r="R88" i="99"/>
  <c r="R87" i="99"/>
  <c r="R86" i="99"/>
  <c r="R85" i="99"/>
  <c r="R84" i="99"/>
  <c r="R83" i="99"/>
  <c r="R82" i="99"/>
  <c r="R81" i="99"/>
  <c r="R80" i="99"/>
  <c r="R79" i="99"/>
  <c r="R78" i="99"/>
  <c r="R77" i="99"/>
  <c r="R76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8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N225" i="98"/>
  <c r="S26" i="8" s="1"/>
  <c r="N222" i="98"/>
  <c r="M219" i="98"/>
  <c r="R217" i="98"/>
  <c r="R216" i="98"/>
  <c r="R215" i="98"/>
  <c r="R214" i="98"/>
  <c r="R213" i="98"/>
  <c r="R212" i="98"/>
  <c r="R211" i="98"/>
  <c r="R210" i="98"/>
  <c r="R209" i="98"/>
  <c r="R208" i="98"/>
  <c r="R207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90" i="98"/>
  <c r="R189" i="98"/>
  <c r="R188" i="98"/>
  <c r="R187" i="98"/>
  <c r="R186" i="98"/>
  <c r="R185" i="98"/>
  <c r="R184" i="98"/>
  <c r="R183" i="98"/>
  <c r="R182" i="98"/>
  <c r="R181" i="98"/>
  <c r="R180" i="98"/>
  <c r="R179" i="98"/>
  <c r="R177" i="98"/>
  <c r="R176" i="98"/>
  <c r="R175" i="98"/>
  <c r="R174" i="98"/>
  <c r="R173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7" i="98"/>
  <c r="R136" i="98"/>
  <c r="R135" i="98"/>
  <c r="R134" i="98"/>
  <c r="R133" i="98"/>
  <c r="R132" i="98"/>
  <c r="R131" i="98"/>
  <c r="R130" i="98"/>
  <c r="R128" i="98"/>
  <c r="R127" i="98"/>
  <c r="R126" i="98"/>
  <c r="R125" i="98"/>
  <c r="R124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105" i="98"/>
  <c r="R104" i="98"/>
  <c r="R103" i="98"/>
  <c r="R102" i="98"/>
  <c r="R101" i="98"/>
  <c r="R100" i="98"/>
  <c r="R99" i="98"/>
  <c r="R98" i="98"/>
  <c r="R97" i="98"/>
  <c r="R96" i="98"/>
  <c r="R95" i="98"/>
  <c r="R93" i="98"/>
  <c r="R92" i="98"/>
  <c r="R91" i="98"/>
  <c r="R90" i="98"/>
  <c r="R89" i="98"/>
  <c r="R88" i="98"/>
  <c r="R87" i="98"/>
  <c r="R86" i="98"/>
  <c r="R85" i="98"/>
  <c r="R84" i="98"/>
  <c r="R83" i="98"/>
  <c r="R82" i="98"/>
  <c r="R81" i="98"/>
  <c r="R80" i="98"/>
  <c r="R79" i="98"/>
  <c r="R78" i="98"/>
  <c r="R77" i="98"/>
  <c r="R76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8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N225" i="96"/>
  <c r="S24" i="8" s="1"/>
  <c r="N222" i="96"/>
  <c r="W24" i="8" s="1"/>
  <c r="M219" i="96"/>
  <c r="R217" i="96"/>
  <c r="R216" i="96"/>
  <c r="R215" i="96"/>
  <c r="R214" i="96"/>
  <c r="R213" i="96"/>
  <c r="R212" i="96"/>
  <c r="R211" i="96"/>
  <c r="R210" i="96"/>
  <c r="R209" i="96"/>
  <c r="R208" i="96"/>
  <c r="R207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90" i="96"/>
  <c r="R189" i="96"/>
  <c r="R188" i="96"/>
  <c r="R187" i="96"/>
  <c r="R186" i="96"/>
  <c r="R185" i="96"/>
  <c r="R184" i="96"/>
  <c r="R183" i="96"/>
  <c r="R182" i="96"/>
  <c r="R181" i="96"/>
  <c r="R180" i="96"/>
  <c r="R179" i="96"/>
  <c r="R177" i="96"/>
  <c r="R176" i="96"/>
  <c r="R175" i="96"/>
  <c r="R174" i="96"/>
  <c r="R173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7" i="96"/>
  <c r="R136" i="96"/>
  <c r="R135" i="96"/>
  <c r="R134" i="96"/>
  <c r="R133" i="96"/>
  <c r="R132" i="96"/>
  <c r="R131" i="96"/>
  <c r="R130" i="96"/>
  <c r="R128" i="96"/>
  <c r="R127" i="96"/>
  <c r="R126" i="96"/>
  <c r="R125" i="96"/>
  <c r="R124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105" i="96"/>
  <c r="R104" i="96"/>
  <c r="R103" i="96"/>
  <c r="R102" i="96"/>
  <c r="R101" i="96"/>
  <c r="R100" i="96"/>
  <c r="R99" i="96"/>
  <c r="R98" i="96"/>
  <c r="R97" i="96"/>
  <c r="R96" i="96"/>
  <c r="R95" i="96"/>
  <c r="R93" i="96"/>
  <c r="R92" i="96"/>
  <c r="R91" i="96"/>
  <c r="R90" i="96"/>
  <c r="R89" i="96"/>
  <c r="R88" i="96"/>
  <c r="R87" i="96"/>
  <c r="R86" i="96"/>
  <c r="R85" i="96"/>
  <c r="R84" i="96"/>
  <c r="R83" i="96"/>
  <c r="R82" i="96"/>
  <c r="R81" i="96"/>
  <c r="R80" i="96"/>
  <c r="R79" i="96"/>
  <c r="R78" i="96"/>
  <c r="R77" i="96"/>
  <c r="R76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8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N225" i="95"/>
  <c r="S23" i="8" s="1"/>
  <c r="N222" i="95"/>
  <c r="W23" i="8" s="1"/>
  <c r="M219" i="95"/>
  <c r="R217" i="95"/>
  <c r="R216" i="95"/>
  <c r="R215" i="95"/>
  <c r="R214" i="95"/>
  <c r="R213" i="95"/>
  <c r="R212" i="95"/>
  <c r="R211" i="95"/>
  <c r="R210" i="95"/>
  <c r="R209" i="95"/>
  <c r="R208" i="95"/>
  <c r="R207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90" i="95"/>
  <c r="R189" i="95"/>
  <c r="R188" i="95"/>
  <c r="R187" i="95"/>
  <c r="R186" i="95"/>
  <c r="R185" i="95"/>
  <c r="R184" i="95"/>
  <c r="R183" i="95"/>
  <c r="R182" i="95"/>
  <c r="R181" i="95"/>
  <c r="R180" i="95"/>
  <c r="R179" i="95"/>
  <c r="R177" i="95"/>
  <c r="R176" i="95"/>
  <c r="R175" i="95"/>
  <c r="R174" i="95"/>
  <c r="R173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7" i="95"/>
  <c r="R136" i="95"/>
  <c r="R135" i="95"/>
  <c r="R134" i="95"/>
  <c r="R133" i="95"/>
  <c r="R132" i="95"/>
  <c r="R131" i="95"/>
  <c r="R130" i="95"/>
  <c r="R128" i="95"/>
  <c r="R127" i="95"/>
  <c r="R126" i="95"/>
  <c r="R125" i="95"/>
  <c r="R124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105" i="95"/>
  <c r="R104" i="95"/>
  <c r="R103" i="95"/>
  <c r="R102" i="95"/>
  <c r="R101" i="95"/>
  <c r="R100" i="95"/>
  <c r="R99" i="95"/>
  <c r="R98" i="95"/>
  <c r="R97" i="95"/>
  <c r="R96" i="95"/>
  <c r="R95" i="95"/>
  <c r="R93" i="95"/>
  <c r="R92" i="95"/>
  <c r="R91" i="95"/>
  <c r="R90" i="95"/>
  <c r="R89" i="95"/>
  <c r="R88" i="95"/>
  <c r="R87" i="95"/>
  <c r="R86" i="95"/>
  <c r="R85" i="95"/>
  <c r="R84" i="95"/>
  <c r="R83" i="95"/>
  <c r="R82" i="95"/>
  <c r="R81" i="95"/>
  <c r="R80" i="95"/>
  <c r="R79" i="95"/>
  <c r="R78" i="95"/>
  <c r="R77" i="95"/>
  <c r="R76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8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N225" i="94"/>
  <c r="S22" i="8" s="1"/>
  <c r="N222" i="94"/>
  <c r="W22" i="8" s="1"/>
  <c r="M219" i="94"/>
  <c r="R217" i="94"/>
  <c r="R216" i="94"/>
  <c r="R215" i="94"/>
  <c r="R214" i="94"/>
  <c r="R213" i="94"/>
  <c r="R212" i="94"/>
  <c r="R211" i="94"/>
  <c r="R210" i="94"/>
  <c r="R209" i="94"/>
  <c r="R208" i="94"/>
  <c r="R207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90" i="94"/>
  <c r="R189" i="94"/>
  <c r="R188" i="94"/>
  <c r="R187" i="94"/>
  <c r="R186" i="94"/>
  <c r="R185" i="94"/>
  <c r="R184" i="94"/>
  <c r="R183" i="94"/>
  <c r="R182" i="94"/>
  <c r="R181" i="94"/>
  <c r="R180" i="94"/>
  <c r="R179" i="94"/>
  <c r="R177" i="94"/>
  <c r="R176" i="94"/>
  <c r="R175" i="94"/>
  <c r="R174" i="94"/>
  <c r="R173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7" i="94"/>
  <c r="R136" i="94"/>
  <c r="R135" i="94"/>
  <c r="R134" i="94"/>
  <c r="R133" i="94"/>
  <c r="R132" i="94"/>
  <c r="R131" i="94"/>
  <c r="R130" i="94"/>
  <c r="R128" i="94"/>
  <c r="R127" i="94"/>
  <c r="R126" i="94"/>
  <c r="R125" i="94"/>
  <c r="R124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105" i="94"/>
  <c r="R104" i="94"/>
  <c r="R103" i="94"/>
  <c r="R102" i="94"/>
  <c r="R101" i="94"/>
  <c r="R100" i="94"/>
  <c r="R99" i="94"/>
  <c r="R98" i="94"/>
  <c r="R97" i="94"/>
  <c r="R96" i="94"/>
  <c r="R95" i="94"/>
  <c r="R93" i="94"/>
  <c r="R92" i="94"/>
  <c r="R91" i="94"/>
  <c r="R90" i="94"/>
  <c r="R89" i="94"/>
  <c r="R88" i="94"/>
  <c r="R87" i="94"/>
  <c r="R86" i="94"/>
  <c r="R85" i="94"/>
  <c r="R84" i="94"/>
  <c r="R83" i="94"/>
  <c r="R82" i="94"/>
  <c r="R81" i="94"/>
  <c r="R80" i="94"/>
  <c r="R79" i="94"/>
  <c r="R78" i="94"/>
  <c r="R77" i="94"/>
  <c r="R76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8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N225" i="93"/>
  <c r="S21" i="8" s="1"/>
  <c r="N222" i="93"/>
  <c r="W21" i="8" s="1"/>
  <c r="M219" i="93"/>
  <c r="R217" i="93"/>
  <c r="R216" i="93"/>
  <c r="R215" i="93"/>
  <c r="R214" i="93"/>
  <c r="R213" i="93"/>
  <c r="R212" i="93"/>
  <c r="R211" i="93"/>
  <c r="R210" i="93"/>
  <c r="R209" i="93"/>
  <c r="R208" i="93"/>
  <c r="R207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90" i="93"/>
  <c r="R189" i="93"/>
  <c r="R188" i="93"/>
  <c r="R187" i="93"/>
  <c r="R186" i="93"/>
  <c r="R185" i="93"/>
  <c r="R184" i="93"/>
  <c r="R183" i="93"/>
  <c r="R182" i="93"/>
  <c r="R181" i="93"/>
  <c r="R180" i="93"/>
  <c r="R179" i="93"/>
  <c r="R177" i="93"/>
  <c r="R176" i="93"/>
  <c r="R175" i="93"/>
  <c r="R174" i="93"/>
  <c r="R173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7" i="93"/>
  <c r="R136" i="93"/>
  <c r="R135" i="93"/>
  <c r="R134" i="93"/>
  <c r="R133" i="93"/>
  <c r="R132" i="93"/>
  <c r="R131" i="93"/>
  <c r="R130" i="93"/>
  <c r="R128" i="93"/>
  <c r="R127" i="93"/>
  <c r="R126" i="93"/>
  <c r="R125" i="93"/>
  <c r="R124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105" i="93"/>
  <c r="R104" i="93"/>
  <c r="R103" i="93"/>
  <c r="R102" i="93"/>
  <c r="R101" i="93"/>
  <c r="R100" i="93"/>
  <c r="R99" i="93"/>
  <c r="R98" i="93"/>
  <c r="R97" i="93"/>
  <c r="R96" i="93"/>
  <c r="R95" i="93"/>
  <c r="R93" i="93"/>
  <c r="R92" i="93"/>
  <c r="R91" i="93"/>
  <c r="R90" i="93"/>
  <c r="R89" i="93"/>
  <c r="R88" i="93"/>
  <c r="R87" i="93"/>
  <c r="R86" i="93"/>
  <c r="R85" i="93"/>
  <c r="R84" i="93"/>
  <c r="R83" i="93"/>
  <c r="R82" i="93"/>
  <c r="R81" i="93"/>
  <c r="R80" i="93"/>
  <c r="R79" i="93"/>
  <c r="R78" i="93"/>
  <c r="R77" i="93"/>
  <c r="R76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8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N225" i="92"/>
  <c r="S20" i="8" s="1"/>
  <c r="N222" i="92"/>
  <c r="W20" i="8" s="1"/>
  <c r="M219" i="92"/>
  <c r="R217" i="92"/>
  <c r="R216" i="92"/>
  <c r="R215" i="92"/>
  <c r="R214" i="92"/>
  <c r="R213" i="92"/>
  <c r="R212" i="92"/>
  <c r="R211" i="92"/>
  <c r="R210" i="92"/>
  <c r="R209" i="92"/>
  <c r="R208" i="92"/>
  <c r="R207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90" i="92"/>
  <c r="R189" i="92"/>
  <c r="R188" i="92"/>
  <c r="R187" i="92"/>
  <c r="R186" i="92"/>
  <c r="R185" i="92"/>
  <c r="R184" i="92"/>
  <c r="R183" i="92"/>
  <c r="R182" i="92"/>
  <c r="R181" i="92"/>
  <c r="R180" i="92"/>
  <c r="R179" i="92"/>
  <c r="R177" i="92"/>
  <c r="R176" i="92"/>
  <c r="R175" i="92"/>
  <c r="R174" i="92"/>
  <c r="R173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7" i="92"/>
  <c r="R136" i="92"/>
  <c r="R135" i="92"/>
  <c r="R134" i="92"/>
  <c r="R133" i="92"/>
  <c r="R132" i="92"/>
  <c r="R131" i="92"/>
  <c r="R130" i="92"/>
  <c r="R128" i="92"/>
  <c r="R127" i="92"/>
  <c r="R126" i="92"/>
  <c r="R125" i="92"/>
  <c r="R124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105" i="92"/>
  <c r="R104" i="92"/>
  <c r="R103" i="92"/>
  <c r="R102" i="92"/>
  <c r="R101" i="92"/>
  <c r="R100" i="92"/>
  <c r="R99" i="92"/>
  <c r="R98" i="92"/>
  <c r="R97" i="92"/>
  <c r="R96" i="92"/>
  <c r="R95" i="92"/>
  <c r="R93" i="92"/>
  <c r="R92" i="92"/>
  <c r="R91" i="92"/>
  <c r="R90" i="92"/>
  <c r="R89" i="92"/>
  <c r="R88" i="92"/>
  <c r="R87" i="92"/>
  <c r="R86" i="92"/>
  <c r="R85" i="92"/>
  <c r="R84" i="92"/>
  <c r="R83" i="92"/>
  <c r="R82" i="92"/>
  <c r="R81" i="92"/>
  <c r="R80" i="92"/>
  <c r="R79" i="92"/>
  <c r="R78" i="92"/>
  <c r="R77" i="92"/>
  <c r="R76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8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N225" i="91"/>
  <c r="S19" i="8" s="1"/>
  <c r="N222" i="91"/>
  <c r="W19" i="8" s="1"/>
  <c r="M219" i="91"/>
  <c r="R217" i="91"/>
  <c r="R216" i="91"/>
  <c r="R215" i="91"/>
  <c r="R214" i="91"/>
  <c r="R213" i="91"/>
  <c r="R212" i="91"/>
  <c r="R211" i="91"/>
  <c r="R210" i="91"/>
  <c r="R209" i="91"/>
  <c r="R208" i="91"/>
  <c r="R207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90" i="91"/>
  <c r="R189" i="91"/>
  <c r="R188" i="91"/>
  <c r="R187" i="91"/>
  <c r="R186" i="91"/>
  <c r="R185" i="91"/>
  <c r="R184" i="91"/>
  <c r="R183" i="91"/>
  <c r="R182" i="91"/>
  <c r="R181" i="91"/>
  <c r="R180" i="91"/>
  <c r="R179" i="91"/>
  <c r="R177" i="91"/>
  <c r="R176" i="91"/>
  <c r="R175" i="91"/>
  <c r="R174" i="91"/>
  <c r="R173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7" i="91"/>
  <c r="R136" i="91"/>
  <c r="R135" i="91"/>
  <c r="R134" i="91"/>
  <c r="R133" i="91"/>
  <c r="R132" i="91"/>
  <c r="R131" i="91"/>
  <c r="R130" i="91"/>
  <c r="R128" i="91"/>
  <c r="R127" i="91"/>
  <c r="R126" i="91"/>
  <c r="R125" i="91"/>
  <c r="R124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105" i="91"/>
  <c r="R104" i="91"/>
  <c r="R103" i="91"/>
  <c r="R102" i="91"/>
  <c r="R101" i="91"/>
  <c r="R100" i="91"/>
  <c r="R99" i="91"/>
  <c r="R98" i="91"/>
  <c r="R97" i="91"/>
  <c r="R96" i="91"/>
  <c r="R95" i="91"/>
  <c r="R93" i="91"/>
  <c r="R92" i="91"/>
  <c r="R91" i="91"/>
  <c r="R90" i="91"/>
  <c r="R89" i="91"/>
  <c r="R88" i="91"/>
  <c r="R87" i="91"/>
  <c r="R86" i="91"/>
  <c r="R85" i="91"/>
  <c r="R84" i="91"/>
  <c r="R83" i="91"/>
  <c r="R82" i="91"/>
  <c r="R81" i="91"/>
  <c r="R80" i="91"/>
  <c r="R79" i="91"/>
  <c r="R78" i="91"/>
  <c r="R77" i="91"/>
  <c r="R76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8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N225" i="90"/>
  <c r="S18" i="8" s="1"/>
  <c r="N222" i="90"/>
  <c r="W18" i="8" s="1"/>
  <c r="M219" i="90"/>
  <c r="R217" i="90"/>
  <c r="R216" i="90"/>
  <c r="R215" i="90"/>
  <c r="R214" i="90"/>
  <c r="R213" i="90"/>
  <c r="R212" i="90"/>
  <c r="R211" i="90"/>
  <c r="R210" i="90"/>
  <c r="R209" i="90"/>
  <c r="R208" i="90"/>
  <c r="R207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90" i="90"/>
  <c r="R189" i="90"/>
  <c r="R188" i="90"/>
  <c r="R187" i="90"/>
  <c r="R186" i="90"/>
  <c r="R185" i="90"/>
  <c r="R184" i="90"/>
  <c r="R183" i="90"/>
  <c r="R182" i="90"/>
  <c r="R181" i="90"/>
  <c r="R180" i="90"/>
  <c r="R179" i="90"/>
  <c r="R177" i="90"/>
  <c r="R176" i="90"/>
  <c r="R175" i="90"/>
  <c r="R174" i="90"/>
  <c r="R173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7" i="90"/>
  <c r="R136" i="90"/>
  <c r="R135" i="90"/>
  <c r="R134" i="90"/>
  <c r="R133" i="90"/>
  <c r="R132" i="90"/>
  <c r="R131" i="90"/>
  <c r="R130" i="90"/>
  <c r="R128" i="90"/>
  <c r="R127" i="90"/>
  <c r="R126" i="90"/>
  <c r="R125" i="90"/>
  <c r="R124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105" i="90"/>
  <c r="R104" i="90"/>
  <c r="R103" i="90"/>
  <c r="R102" i="90"/>
  <c r="R101" i="90"/>
  <c r="R100" i="90"/>
  <c r="R99" i="90"/>
  <c r="R98" i="90"/>
  <c r="R97" i="90"/>
  <c r="R96" i="90"/>
  <c r="R95" i="90"/>
  <c r="R93" i="90"/>
  <c r="R92" i="90"/>
  <c r="R91" i="90"/>
  <c r="R90" i="90"/>
  <c r="R89" i="90"/>
  <c r="R88" i="90"/>
  <c r="R87" i="90"/>
  <c r="R86" i="90"/>
  <c r="R85" i="90"/>
  <c r="R84" i="90"/>
  <c r="R83" i="90"/>
  <c r="R82" i="90"/>
  <c r="R81" i="90"/>
  <c r="R80" i="90"/>
  <c r="R79" i="90"/>
  <c r="R78" i="90"/>
  <c r="R77" i="90"/>
  <c r="R76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8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N225" i="89"/>
  <c r="S17" i="8" s="1"/>
  <c r="N222" i="89"/>
  <c r="W17" i="8" s="1"/>
  <c r="M219" i="89"/>
  <c r="R217" i="89"/>
  <c r="R216" i="89"/>
  <c r="R215" i="89"/>
  <c r="R214" i="89"/>
  <c r="R213" i="89"/>
  <c r="R212" i="89"/>
  <c r="R211" i="89"/>
  <c r="R210" i="89"/>
  <c r="R209" i="89"/>
  <c r="R208" i="89"/>
  <c r="R207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90" i="89"/>
  <c r="R189" i="89"/>
  <c r="R188" i="89"/>
  <c r="R187" i="89"/>
  <c r="R186" i="89"/>
  <c r="R185" i="89"/>
  <c r="R184" i="89"/>
  <c r="R183" i="89"/>
  <c r="R182" i="89"/>
  <c r="R181" i="89"/>
  <c r="R180" i="89"/>
  <c r="R179" i="89"/>
  <c r="R177" i="89"/>
  <c r="R176" i="89"/>
  <c r="R175" i="89"/>
  <c r="R174" i="89"/>
  <c r="R173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7" i="89"/>
  <c r="R136" i="89"/>
  <c r="R135" i="89"/>
  <c r="R134" i="89"/>
  <c r="R133" i="89"/>
  <c r="R132" i="89"/>
  <c r="R131" i="89"/>
  <c r="R130" i="89"/>
  <c r="R128" i="89"/>
  <c r="R127" i="89"/>
  <c r="R126" i="89"/>
  <c r="R125" i="89"/>
  <c r="R124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105" i="89"/>
  <c r="R104" i="89"/>
  <c r="R103" i="89"/>
  <c r="R102" i="89"/>
  <c r="R101" i="89"/>
  <c r="R100" i="89"/>
  <c r="R99" i="89"/>
  <c r="R98" i="89"/>
  <c r="R97" i="89"/>
  <c r="R96" i="89"/>
  <c r="R95" i="89"/>
  <c r="R93" i="89"/>
  <c r="R92" i="89"/>
  <c r="R91" i="89"/>
  <c r="R90" i="89"/>
  <c r="R89" i="89"/>
  <c r="R88" i="89"/>
  <c r="R87" i="89"/>
  <c r="R86" i="89"/>
  <c r="R85" i="89"/>
  <c r="R84" i="89"/>
  <c r="R83" i="89"/>
  <c r="R82" i="89"/>
  <c r="R81" i="89"/>
  <c r="R80" i="89"/>
  <c r="R79" i="89"/>
  <c r="R78" i="89"/>
  <c r="R77" i="89"/>
  <c r="R76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8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N225" i="88"/>
  <c r="S16" i="8" s="1"/>
  <c r="N222" i="88"/>
  <c r="W16" i="8" s="1"/>
  <c r="M219" i="88"/>
  <c r="R217" i="88"/>
  <c r="R216" i="88"/>
  <c r="R215" i="88"/>
  <c r="R214" i="88"/>
  <c r="R213" i="88"/>
  <c r="R212" i="88"/>
  <c r="R211" i="88"/>
  <c r="R210" i="88"/>
  <c r="R209" i="88"/>
  <c r="R208" i="88"/>
  <c r="R207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90" i="88"/>
  <c r="R189" i="88"/>
  <c r="R188" i="88"/>
  <c r="R187" i="88"/>
  <c r="R186" i="88"/>
  <c r="R185" i="88"/>
  <c r="R184" i="88"/>
  <c r="R183" i="88"/>
  <c r="R182" i="88"/>
  <c r="R181" i="88"/>
  <c r="R180" i="88"/>
  <c r="R179" i="88"/>
  <c r="R177" i="88"/>
  <c r="R176" i="88"/>
  <c r="R175" i="88"/>
  <c r="R174" i="88"/>
  <c r="R173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7" i="88"/>
  <c r="R136" i="88"/>
  <c r="R135" i="88"/>
  <c r="R134" i="88"/>
  <c r="R133" i="88"/>
  <c r="R132" i="88"/>
  <c r="R131" i="88"/>
  <c r="R130" i="88"/>
  <c r="R128" i="88"/>
  <c r="R127" i="88"/>
  <c r="R126" i="88"/>
  <c r="R125" i="88"/>
  <c r="R124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105" i="88"/>
  <c r="R104" i="88"/>
  <c r="R103" i="88"/>
  <c r="R102" i="88"/>
  <c r="R101" i="88"/>
  <c r="R100" i="88"/>
  <c r="R99" i="88"/>
  <c r="R98" i="88"/>
  <c r="R97" i="88"/>
  <c r="R96" i="88"/>
  <c r="R95" i="88"/>
  <c r="R93" i="88"/>
  <c r="R92" i="88"/>
  <c r="R91" i="88"/>
  <c r="R90" i="88"/>
  <c r="R89" i="88"/>
  <c r="R88" i="88"/>
  <c r="R87" i="88"/>
  <c r="R86" i="88"/>
  <c r="R85" i="88"/>
  <c r="R84" i="88"/>
  <c r="R83" i="88"/>
  <c r="R82" i="88"/>
  <c r="R81" i="88"/>
  <c r="R80" i="88"/>
  <c r="R79" i="88"/>
  <c r="R78" i="88"/>
  <c r="R77" i="88"/>
  <c r="R76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8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N225" i="87"/>
  <c r="S15" i="8" s="1"/>
  <c r="N222" i="87"/>
  <c r="W15" i="8" s="1"/>
  <c r="M219" i="87"/>
  <c r="R217" i="87"/>
  <c r="R216" i="87"/>
  <c r="R215" i="87"/>
  <c r="R214" i="87"/>
  <c r="R213" i="87"/>
  <c r="R212" i="87"/>
  <c r="R211" i="87"/>
  <c r="R210" i="87"/>
  <c r="R209" i="87"/>
  <c r="R208" i="87"/>
  <c r="R207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90" i="87"/>
  <c r="R189" i="87"/>
  <c r="R188" i="87"/>
  <c r="R187" i="87"/>
  <c r="R186" i="87"/>
  <c r="R185" i="87"/>
  <c r="R184" i="87"/>
  <c r="R183" i="87"/>
  <c r="R182" i="87"/>
  <c r="R181" i="87"/>
  <c r="R180" i="87"/>
  <c r="R179" i="87"/>
  <c r="R177" i="87"/>
  <c r="R176" i="87"/>
  <c r="R175" i="87"/>
  <c r="R174" i="87"/>
  <c r="R173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7" i="87"/>
  <c r="R136" i="87"/>
  <c r="R135" i="87"/>
  <c r="R134" i="87"/>
  <c r="R133" i="87"/>
  <c r="R132" i="87"/>
  <c r="R131" i="87"/>
  <c r="R130" i="87"/>
  <c r="R128" i="87"/>
  <c r="R127" i="87"/>
  <c r="R126" i="87"/>
  <c r="R125" i="87"/>
  <c r="R124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105" i="87"/>
  <c r="R104" i="87"/>
  <c r="R103" i="87"/>
  <c r="R102" i="87"/>
  <c r="R101" i="87"/>
  <c r="R100" i="87"/>
  <c r="R99" i="87"/>
  <c r="R98" i="87"/>
  <c r="R97" i="87"/>
  <c r="R96" i="87"/>
  <c r="R95" i="87"/>
  <c r="R93" i="87"/>
  <c r="R92" i="87"/>
  <c r="R91" i="87"/>
  <c r="R90" i="87"/>
  <c r="R89" i="87"/>
  <c r="R88" i="87"/>
  <c r="R87" i="87"/>
  <c r="R86" i="87"/>
  <c r="R85" i="87"/>
  <c r="R84" i="87"/>
  <c r="R83" i="87"/>
  <c r="R82" i="87"/>
  <c r="R81" i="87"/>
  <c r="R80" i="87"/>
  <c r="R79" i="87"/>
  <c r="R78" i="87"/>
  <c r="R77" i="87"/>
  <c r="R76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8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N225" i="86"/>
  <c r="S14" i="8" s="1"/>
  <c r="N222" i="86"/>
  <c r="W14" i="8" s="1"/>
  <c r="M219" i="86"/>
  <c r="R217" i="86"/>
  <c r="R216" i="86"/>
  <c r="R215" i="86"/>
  <c r="R214" i="86"/>
  <c r="R213" i="86"/>
  <c r="R212" i="86"/>
  <c r="R211" i="86"/>
  <c r="R210" i="86"/>
  <c r="R209" i="86"/>
  <c r="R208" i="86"/>
  <c r="R207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90" i="86"/>
  <c r="R189" i="86"/>
  <c r="R188" i="86"/>
  <c r="R187" i="86"/>
  <c r="R186" i="86"/>
  <c r="R185" i="86"/>
  <c r="R184" i="86"/>
  <c r="R183" i="86"/>
  <c r="R182" i="86"/>
  <c r="R181" i="86"/>
  <c r="R180" i="86"/>
  <c r="R179" i="86"/>
  <c r="R177" i="86"/>
  <c r="R176" i="86"/>
  <c r="R175" i="86"/>
  <c r="R174" i="86"/>
  <c r="R173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7" i="86"/>
  <c r="R136" i="86"/>
  <c r="R135" i="86"/>
  <c r="R134" i="86"/>
  <c r="R133" i="86"/>
  <c r="R132" i="86"/>
  <c r="R131" i="86"/>
  <c r="R130" i="86"/>
  <c r="R128" i="86"/>
  <c r="R127" i="86"/>
  <c r="R126" i="86"/>
  <c r="R125" i="86"/>
  <c r="R124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105" i="86"/>
  <c r="R104" i="86"/>
  <c r="R103" i="86"/>
  <c r="R102" i="86"/>
  <c r="R101" i="86"/>
  <c r="R100" i="86"/>
  <c r="R99" i="86"/>
  <c r="R98" i="86"/>
  <c r="R97" i="86"/>
  <c r="R96" i="86"/>
  <c r="R95" i="86"/>
  <c r="R93" i="86"/>
  <c r="R92" i="86"/>
  <c r="R91" i="86"/>
  <c r="R90" i="86"/>
  <c r="R89" i="86"/>
  <c r="R88" i="86"/>
  <c r="R87" i="86"/>
  <c r="R86" i="86"/>
  <c r="R85" i="86"/>
  <c r="R84" i="86"/>
  <c r="R83" i="86"/>
  <c r="R82" i="86"/>
  <c r="R81" i="86"/>
  <c r="R80" i="86"/>
  <c r="R79" i="86"/>
  <c r="R78" i="86"/>
  <c r="R77" i="86"/>
  <c r="R76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8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N225" i="85"/>
  <c r="S13" i="8" s="1"/>
  <c r="N222" i="85"/>
  <c r="W13" i="8" s="1"/>
  <c r="M219" i="85"/>
  <c r="R217" i="85"/>
  <c r="R216" i="85"/>
  <c r="R215" i="85"/>
  <c r="R214" i="85"/>
  <c r="R213" i="85"/>
  <c r="R212" i="85"/>
  <c r="R211" i="85"/>
  <c r="R210" i="85"/>
  <c r="R209" i="85"/>
  <c r="R208" i="85"/>
  <c r="R207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90" i="85"/>
  <c r="R189" i="85"/>
  <c r="R188" i="85"/>
  <c r="R187" i="85"/>
  <c r="R186" i="85"/>
  <c r="R185" i="85"/>
  <c r="R184" i="85"/>
  <c r="R183" i="85"/>
  <c r="R182" i="85"/>
  <c r="R181" i="85"/>
  <c r="R180" i="85"/>
  <c r="R179" i="85"/>
  <c r="R177" i="85"/>
  <c r="R176" i="85"/>
  <c r="R175" i="85"/>
  <c r="R174" i="85"/>
  <c r="R173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7" i="85"/>
  <c r="R136" i="85"/>
  <c r="R135" i="85"/>
  <c r="R134" i="85"/>
  <c r="R133" i="85"/>
  <c r="R132" i="85"/>
  <c r="R131" i="85"/>
  <c r="R130" i="85"/>
  <c r="R128" i="85"/>
  <c r="R127" i="85"/>
  <c r="R126" i="85"/>
  <c r="R125" i="85"/>
  <c r="R124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105" i="85"/>
  <c r="R104" i="85"/>
  <c r="R103" i="85"/>
  <c r="R102" i="85"/>
  <c r="R101" i="85"/>
  <c r="R100" i="85"/>
  <c r="R99" i="85"/>
  <c r="R98" i="85"/>
  <c r="R97" i="85"/>
  <c r="R96" i="85"/>
  <c r="R95" i="85"/>
  <c r="R93" i="85"/>
  <c r="R92" i="85"/>
  <c r="R91" i="85"/>
  <c r="R90" i="85"/>
  <c r="R89" i="85"/>
  <c r="R88" i="85"/>
  <c r="R87" i="85"/>
  <c r="R86" i="85"/>
  <c r="R85" i="85"/>
  <c r="R84" i="85"/>
  <c r="R83" i="85"/>
  <c r="R82" i="85"/>
  <c r="R81" i="85"/>
  <c r="R80" i="85"/>
  <c r="R79" i="85"/>
  <c r="R78" i="85"/>
  <c r="R77" i="85"/>
  <c r="R76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8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N225" i="84"/>
  <c r="S12" i="8" s="1"/>
  <c r="N222" i="84"/>
  <c r="W12" i="8" s="1"/>
  <c r="M219" i="84"/>
  <c r="R217" i="84"/>
  <c r="R216" i="84"/>
  <c r="R215" i="84"/>
  <c r="R214" i="84"/>
  <c r="R213" i="84"/>
  <c r="R212" i="84"/>
  <c r="R211" i="84"/>
  <c r="R210" i="84"/>
  <c r="R209" i="84"/>
  <c r="R208" i="84"/>
  <c r="R207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90" i="84"/>
  <c r="R189" i="84"/>
  <c r="R188" i="84"/>
  <c r="R187" i="84"/>
  <c r="R186" i="84"/>
  <c r="R185" i="84"/>
  <c r="R184" i="84"/>
  <c r="R183" i="84"/>
  <c r="R182" i="84"/>
  <c r="R181" i="84"/>
  <c r="R180" i="84"/>
  <c r="R179" i="84"/>
  <c r="R177" i="84"/>
  <c r="R176" i="84"/>
  <c r="R175" i="84"/>
  <c r="R174" i="84"/>
  <c r="R173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7" i="84"/>
  <c r="R136" i="84"/>
  <c r="R135" i="84"/>
  <c r="R134" i="84"/>
  <c r="R133" i="84"/>
  <c r="R132" i="84"/>
  <c r="R131" i="84"/>
  <c r="R130" i="84"/>
  <c r="R128" i="84"/>
  <c r="R127" i="84"/>
  <c r="R126" i="84"/>
  <c r="R125" i="84"/>
  <c r="R124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105" i="84"/>
  <c r="R104" i="84"/>
  <c r="R103" i="84"/>
  <c r="R102" i="84"/>
  <c r="R101" i="84"/>
  <c r="R100" i="84"/>
  <c r="R99" i="84"/>
  <c r="R98" i="84"/>
  <c r="R97" i="84"/>
  <c r="R96" i="84"/>
  <c r="R95" i="84"/>
  <c r="R93" i="84"/>
  <c r="R92" i="84"/>
  <c r="R91" i="84"/>
  <c r="R90" i="84"/>
  <c r="R89" i="84"/>
  <c r="R88" i="84"/>
  <c r="R87" i="84"/>
  <c r="R86" i="84"/>
  <c r="R85" i="84"/>
  <c r="R84" i="84"/>
  <c r="R83" i="84"/>
  <c r="R82" i="84"/>
  <c r="R81" i="84"/>
  <c r="R80" i="84"/>
  <c r="R79" i="84"/>
  <c r="R78" i="84"/>
  <c r="R77" i="84"/>
  <c r="R76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8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N225" i="82"/>
  <c r="S10" i="8" s="1"/>
  <c r="N222" i="82"/>
  <c r="W10" i="8" s="1"/>
  <c r="M219" i="82"/>
  <c r="R217" i="82"/>
  <c r="R216" i="82"/>
  <c r="R215" i="82"/>
  <c r="R214" i="82"/>
  <c r="R213" i="82"/>
  <c r="R212" i="82"/>
  <c r="R211" i="82"/>
  <c r="R210" i="82"/>
  <c r="R209" i="82"/>
  <c r="R208" i="82"/>
  <c r="R207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90" i="82"/>
  <c r="R189" i="82"/>
  <c r="R188" i="82"/>
  <c r="R187" i="82"/>
  <c r="R186" i="82"/>
  <c r="R185" i="82"/>
  <c r="R184" i="82"/>
  <c r="R183" i="82"/>
  <c r="R182" i="82"/>
  <c r="R181" i="82"/>
  <c r="R180" i="82"/>
  <c r="R179" i="82"/>
  <c r="R177" i="82"/>
  <c r="R176" i="82"/>
  <c r="R175" i="82"/>
  <c r="R174" i="82"/>
  <c r="R173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7" i="82"/>
  <c r="R136" i="82"/>
  <c r="R135" i="82"/>
  <c r="R134" i="82"/>
  <c r="R133" i="82"/>
  <c r="R132" i="82"/>
  <c r="R131" i="82"/>
  <c r="R130" i="82"/>
  <c r="R128" i="82"/>
  <c r="R127" i="82"/>
  <c r="R126" i="82"/>
  <c r="R125" i="82"/>
  <c r="R124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105" i="82"/>
  <c r="R104" i="82"/>
  <c r="R103" i="82"/>
  <c r="R102" i="82"/>
  <c r="R101" i="82"/>
  <c r="R100" i="82"/>
  <c r="R99" i="82"/>
  <c r="R98" i="82"/>
  <c r="R97" i="82"/>
  <c r="R96" i="82"/>
  <c r="R95" i="82"/>
  <c r="R93" i="82"/>
  <c r="R92" i="82"/>
  <c r="R91" i="82"/>
  <c r="R90" i="82"/>
  <c r="R89" i="82"/>
  <c r="R88" i="82"/>
  <c r="R87" i="82"/>
  <c r="R86" i="82"/>
  <c r="R85" i="82"/>
  <c r="R84" i="82"/>
  <c r="R83" i="82"/>
  <c r="R82" i="82"/>
  <c r="R81" i="82"/>
  <c r="R80" i="82"/>
  <c r="R79" i="82"/>
  <c r="R78" i="82"/>
  <c r="R77" i="82"/>
  <c r="R76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8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N225" i="81"/>
  <c r="S9" i="8" s="1"/>
  <c r="N222" i="81"/>
  <c r="W9" i="8" s="1"/>
  <c r="M219" i="81"/>
  <c r="R217" i="81"/>
  <c r="R216" i="81"/>
  <c r="R215" i="81"/>
  <c r="R214" i="81"/>
  <c r="R213" i="81"/>
  <c r="R212" i="81"/>
  <c r="R211" i="81"/>
  <c r="R210" i="81"/>
  <c r="R209" i="81"/>
  <c r="R208" i="81"/>
  <c r="R207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90" i="81"/>
  <c r="R189" i="81"/>
  <c r="R188" i="81"/>
  <c r="R187" i="81"/>
  <c r="R186" i="81"/>
  <c r="R185" i="81"/>
  <c r="R184" i="81"/>
  <c r="R183" i="81"/>
  <c r="R182" i="81"/>
  <c r="R181" i="81"/>
  <c r="R180" i="81"/>
  <c r="R179" i="81"/>
  <c r="R177" i="81"/>
  <c r="R176" i="81"/>
  <c r="R175" i="81"/>
  <c r="R174" i="81"/>
  <c r="R173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7" i="81"/>
  <c r="R136" i="81"/>
  <c r="R135" i="81"/>
  <c r="R134" i="81"/>
  <c r="R133" i="81"/>
  <c r="R132" i="81"/>
  <c r="R131" i="81"/>
  <c r="R130" i="81"/>
  <c r="R128" i="81"/>
  <c r="R127" i="81"/>
  <c r="R126" i="81"/>
  <c r="R125" i="81"/>
  <c r="R124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105" i="81"/>
  <c r="R104" i="81"/>
  <c r="R103" i="81"/>
  <c r="R102" i="81"/>
  <c r="R101" i="81"/>
  <c r="R100" i="81"/>
  <c r="R99" i="81"/>
  <c r="R98" i="81"/>
  <c r="R97" i="81"/>
  <c r="R96" i="81"/>
  <c r="R95" i="81"/>
  <c r="R93" i="81"/>
  <c r="R92" i="81"/>
  <c r="R91" i="81"/>
  <c r="R90" i="81"/>
  <c r="R89" i="81"/>
  <c r="R88" i="81"/>
  <c r="R87" i="81"/>
  <c r="R86" i="81"/>
  <c r="R85" i="81"/>
  <c r="R84" i="81"/>
  <c r="R83" i="81"/>
  <c r="R82" i="81"/>
  <c r="R81" i="81"/>
  <c r="R80" i="81"/>
  <c r="R79" i="81"/>
  <c r="R78" i="81"/>
  <c r="R77" i="81"/>
  <c r="R76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8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N225" i="80"/>
  <c r="S8" i="8" s="1"/>
  <c r="N222" i="80"/>
  <c r="W8" i="8" s="1"/>
  <c r="M219" i="80"/>
  <c r="R217" i="80"/>
  <c r="R216" i="80"/>
  <c r="R215" i="80"/>
  <c r="R214" i="80"/>
  <c r="R213" i="80"/>
  <c r="R212" i="80"/>
  <c r="R211" i="80"/>
  <c r="R210" i="80"/>
  <c r="R209" i="80"/>
  <c r="R208" i="80"/>
  <c r="R207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90" i="80"/>
  <c r="R189" i="80"/>
  <c r="R188" i="80"/>
  <c r="R187" i="80"/>
  <c r="R186" i="80"/>
  <c r="R185" i="80"/>
  <c r="R184" i="80"/>
  <c r="R183" i="80"/>
  <c r="R182" i="80"/>
  <c r="R181" i="80"/>
  <c r="R180" i="80"/>
  <c r="R179" i="80"/>
  <c r="R177" i="80"/>
  <c r="R176" i="80"/>
  <c r="R175" i="80"/>
  <c r="R174" i="80"/>
  <c r="R173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7" i="80"/>
  <c r="R136" i="80"/>
  <c r="R135" i="80"/>
  <c r="R134" i="80"/>
  <c r="R133" i="80"/>
  <c r="R132" i="80"/>
  <c r="R131" i="80"/>
  <c r="R130" i="80"/>
  <c r="R128" i="80"/>
  <c r="R127" i="80"/>
  <c r="R126" i="80"/>
  <c r="R125" i="80"/>
  <c r="R124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105" i="80"/>
  <c r="R104" i="80"/>
  <c r="R103" i="80"/>
  <c r="R102" i="80"/>
  <c r="R101" i="80"/>
  <c r="R100" i="80"/>
  <c r="R99" i="80"/>
  <c r="R98" i="80"/>
  <c r="R97" i="80"/>
  <c r="R96" i="80"/>
  <c r="R95" i="80"/>
  <c r="R93" i="80"/>
  <c r="R92" i="80"/>
  <c r="R91" i="80"/>
  <c r="R90" i="80"/>
  <c r="R89" i="80"/>
  <c r="R88" i="80"/>
  <c r="R87" i="80"/>
  <c r="R86" i="80"/>
  <c r="R85" i="80"/>
  <c r="R84" i="80"/>
  <c r="R83" i="80"/>
  <c r="R82" i="80"/>
  <c r="R81" i="80"/>
  <c r="R80" i="80"/>
  <c r="R79" i="80"/>
  <c r="R78" i="80"/>
  <c r="R77" i="80"/>
  <c r="R76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8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N225" i="79"/>
  <c r="S7" i="8" s="1"/>
  <c r="N222" i="79"/>
  <c r="W7" i="8" s="1"/>
  <c r="M219" i="79"/>
  <c r="R217" i="79"/>
  <c r="R216" i="79"/>
  <c r="R215" i="79"/>
  <c r="R214" i="79"/>
  <c r="R213" i="79"/>
  <c r="R212" i="79"/>
  <c r="R211" i="79"/>
  <c r="R210" i="79"/>
  <c r="R209" i="79"/>
  <c r="R208" i="79"/>
  <c r="R207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90" i="79"/>
  <c r="R189" i="79"/>
  <c r="R188" i="79"/>
  <c r="R187" i="79"/>
  <c r="R186" i="79"/>
  <c r="R185" i="79"/>
  <c r="R184" i="79"/>
  <c r="R183" i="79"/>
  <c r="R182" i="79"/>
  <c r="R181" i="79"/>
  <c r="R180" i="79"/>
  <c r="R179" i="79"/>
  <c r="R177" i="79"/>
  <c r="R176" i="79"/>
  <c r="R175" i="79"/>
  <c r="R174" i="79"/>
  <c r="R173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7" i="79"/>
  <c r="R136" i="79"/>
  <c r="R135" i="79"/>
  <c r="R134" i="79"/>
  <c r="R133" i="79"/>
  <c r="R132" i="79"/>
  <c r="R131" i="79"/>
  <c r="R130" i="79"/>
  <c r="R128" i="79"/>
  <c r="R127" i="79"/>
  <c r="R126" i="79"/>
  <c r="R125" i="79"/>
  <c r="R124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105" i="79"/>
  <c r="R104" i="79"/>
  <c r="R103" i="79"/>
  <c r="R102" i="79"/>
  <c r="R101" i="79"/>
  <c r="R100" i="79"/>
  <c r="R99" i="79"/>
  <c r="R98" i="79"/>
  <c r="R97" i="79"/>
  <c r="R96" i="79"/>
  <c r="R95" i="79"/>
  <c r="R93" i="79"/>
  <c r="R92" i="79"/>
  <c r="R91" i="79"/>
  <c r="R90" i="79"/>
  <c r="R89" i="79"/>
  <c r="R88" i="79"/>
  <c r="R87" i="79"/>
  <c r="R86" i="79"/>
  <c r="R85" i="79"/>
  <c r="R84" i="79"/>
  <c r="R83" i="79"/>
  <c r="R82" i="79"/>
  <c r="R81" i="79"/>
  <c r="R80" i="79"/>
  <c r="R79" i="79"/>
  <c r="R78" i="79"/>
  <c r="R77" i="79"/>
  <c r="R76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8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N225" i="78"/>
  <c r="S6" i="8" s="1"/>
  <c r="N222" i="78"/>
  <c r="W6" i="8" s="1"/>
  <c r="M219" i="78"/>
  <c r="R217" i="78"/>
  <c r="R216" i="78"/>
  <c r="R215" i="78"/>
  <c r="R214" i="78"/>
  <c r="R213" i="78"/>
  <c r="R212" i="78"/>
  <c r="R211" i="78"/>
  <c r="R210" i="78"/>
  <c r="R209" i="78"/>
  <c r="R208" i="78"/>
  <c r="R207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90" i="78"/>
  <c r="R189" i="78"/>
  <c r="R188" i="78"/>
  <c r="R187" i="78"/>
  <c r="R186" i="78"/>
  <c r="R185" i="78"/>
  <c r="R184" i="78"/>
  <c r="R183" i="78"/>
  <c r="R182" i="78"/>
  <c r="R181" i="78"/>
  <c r="R180" i="78"/>
  <c r="R179" i="78"/>
  <c r="R177" i="78"/>
  <c r="R176" i="78"/>
  <c r="R175" i="78"/>
  <c r="R174" i="78"/>
  <c r="R173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7" i="78"/>
  <c r="R136" i="78"/>
  <c r="R135" i="78"/>
  <c r="R134" i="78"/>
  <c r="R133" i="78"/>
  <c r="R132" i="78"/>
  <c r="R131" i="78"/>
  <c r="R130" i="78"/>
  <c r="R128" i="78"/>
  <c r="R127" i="78"/>
  <c r="R126" i="78"/>
  <c r="R125" i="78"/>
  <c r="R124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105" i="78"/>
  <c r="R104" i="78"/>
  <c r="R103" i="78"/>
  <c r="R102" i="78"/>
  <c r="R101" i="78"/>
  <c r="R100" i="78"/>
  <c r="R99" i="78"/>
  <c r="R98" i="78"/>
  <c r="R97" i="78"/>
  <c r="R96" i="78"/>
  <c r="R95" i="78"/>
  <c r="R93" i="78"/>
  <c r="R92" i="78"/>
  <c r="R91" i="78"/>
  <c r="R90" i="78"/>
  <c r="R89" i="78"/>
  <c r="R88" i="78"/>
  <c r="R87" i="78"/>
  <c r="R86" i="78"/>
  <c r="R85" i="78"/>
  <c r="R84" i="78"/>
  <c r="R83" i="78"/>
  <c r="R82" i="78"/>
  <c r="R81" i="78"/>
  <c r="R80" i="78"/>
  <c r="R79" i="78"/>
  <c r="R78" i="78"/>
  <c r="R77" i="78"/>
  <c r="R76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8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N225" i="77"/>
  <c r="S5" i="8" s="1"/>
  <c r="N222" i="77"/>
  <c r="W5" i="8" s="1"/>
  <c r="M219" i="77"/>
  <c r="R217" i="77"/>
  <c r="R216" i="77"/>
  <c r="R215" i="77"/>
  <c r="R214" i="77"/>
  <c r="R213" i="77"/>
  <c r="R212" i="77"/>
  <c r="R211" i="77"/>
  <c r="R210" i="77"/>
  <c r="R209" i="77"/>
  <c r="R208" i="77"/>
  <c r="R207" i="77"/>
  <c r="R206" i="77"/>
  <c r="R205" i="77"/>
  <c r="R204" i="77"/>
  <c r="R203" i="77"/>
  <c r="R202" i="77"/>
  <c r="R201" i="77"/>
  <c r="R200" i="77"/>
  <c r="R199" i="77"/>
  <c r="R198" i="77"/>
  <c r="R197" i="77"/>
  <c r="R196" i="77"/>
  <c r="R195" i="77"/>
  <c r="R194" i="77"/>
  <c r="R193" i="77"/>
  <c r="R192" i="77"/>
  <c r="R191" i="77"/>
  <c r="R190" i="77"/>
  <c r="R189" i="77"/>
  <c r="R188" i="77"/>
  <c r="R187" i="77"/>
  <c r="R186" i="77"/>
  <c r="R185" i="77"/>
  <c r="R184" i="77"/>
  <c r="R183" i="77"/>
  <c r="R182" i="77"/>
  <c r="R181" i="77"/>
  <c r="R180" i="77"/>
  <c r="R179" i="77"/>
  <c r="R177" i="77"/>
  <c r="R176" i="77"/>
  <c r="R175" i="77"/>
  <c r="R174" i="77"/>
  <c r="R173" i="77"/>
  <c r="R172" i="77"/>
  <c r="R171" i="77"/>
  <c r="R170" i="77"/>
  <c r="R169" i="77"/>
  <c r="R168" i="77"/>
  <c r="R167" i="77"/>
  <c r="R166" i="77"/>
  <c r="R165" i="77"/>
  <c r="R164" i="77"/>
  <c r="R163" i="77"/>
  <c r="R162" i="77"/>
  <c r="R161" i="77"/>
  <c r="R160" i="77"/>
  <c r="R159" i="77"/>
  <c r="R158" i="77"/>
  <c r="R157" i="77"/>
  <c r="R156" i="77"/>
  <c r="R155" i="77"/>
  <c r="R154" i="77"/>
  <c r="R153" i="77"/>
  <c r="R152" i="77"/>
  <c r="R151" i="77"/>
  <c r="R150" i="77"/>
  <c r="R149" i="77"/>
  <c r="R148" i="77"/>
  <c r="R147" i="77"/>
  <c r="R146" i="77"/>
  <c r="R145" i="77"/>
  <c r="R144" i="77"/>
  <c r="R143" i="77"/>
  <c r="R142" i="77"/>
  <c r="R141" i="77"/>
  <c r="R140" i="77"/>
  <c r="R139" i="77"/>
  <c r="R138" i="77"/>
  <c r="R137" i="77"/>
  <c r="R136" i="77"/>
  <c r="R135" i="77"/>
  <c r="R134" i="77"/>
  <c r="R133" i="77"/>
  <c r="R132" i="77"/>
  <c r="R131" i="77"/>
  <c r="R130" i="77"/>
  <c r="R128" i="77"/>
  <c r="R127" i="77"/>
  <c r="R126" i="77"/>
  <c r="R125" i="77"/>
  <c r="R124" i="77"/>
  <c r="R123" i="77"/>
  <c r="R122" i="77"/>
  <c r="R121" i="77"/>
  <c r="R120" i="77"/>
  <c r="R119" i="77"/>
  <c r="R118" i="77"/>
  <c r="R117" i="77"/>
  <c r="R116" i="77"/>
  <c r="R115" i="77"/>
  <c r="R113" i="77"/>
  <c r="R112" i="77"/>
  <c r="R111" i="77"/>
  <c r="R110" i="77"/>
  <c r="R108" i="77"/>
  <c r="R107" i="77"/>
  <c r="R106" i="77"/>
  <c r="R105" i="77"/>
  <c r="R104" i="77"/>
  <c r="R103" i="77"/>
  <c r="R102" i="77"/>
  <c r="R101" i="77"/>
  <c r="R100" i="77"/>
  <c r="R99" i="77"/>
  <c r="R98" i="77"/>
  <c r="R97" i="77"/>
  <c r="R96" i="77"/>
  <c r="R95" i="77"/>
  <c r="R93" i="77"/>
  <c r="R92" i="77"/>
  <c r="R91" i="77"/>
  <c r="R90" i="77"/>
  <c r="R89" i="77"/>
  <c r="R88" i="77"/>
  <c r="R87" i="77"/>
  <c r="R86" i="77"/>
  <c r="R85" i="77"/>
  <c r="R84" i="77"/>
  <c r="R83" i="77"/>
  <c r="R82" i="77"/>
  <c r="R81" i="77"/>
  <c r="R80" i="77"/>
  <c r="R79" i="77"/>
  <c r="R78" i="77"/>
  <c r="R77" i="77"/>
  <c r="R76" i="77"/>
  <c r="R74" i="77"/>
  <c r="R73" i="77"/>
  <c r="R72" i="77"/>
  <c r="R71" i="77"/>
  <c r="R70" i="77"/>
  <c r="R69" i="77"/>
  <c r="R68" i="77"/>
  <c r="R67" i="77"/>
  <c r="R66" i="77"/>
  <c r="R65" i="77"/>
  <c r="R64" i="77"/>
  <c r="R63" i="77"/>
  <c r="R62" i="77"/>
  <c r="R61" i="77"/>
  <c r="R60" i="77"/>
  <c r="R59" i="77"/>
  <c r="R58" i="77"/>
  <c r="R57" i="77"/>
  <c r="R56" i="77"/>
  <c r="R55" i="77"/>
  <c r="R54" i="77"/>
  <c r="R53" i="77"/>
  <c r="R52" i="77"/>
  <c r="R51" i="77"/>
  <c r="R50" i="77"/>
  <c r="R49" i="77"/>
  <c r="R48" i="77"/>
  <c r="R47" i="77"/>
  <c r="R46" i="77"/>
  <c r="R44" i="77"/>
  <c r="R43" i="77"/>
  <c r="R42" i="77"/>
  <c r="R41" i="77"/>
  <c r="R40" i="77"/>
  <c r="R39" i="77"/>
  <c r="R38" i="77"/>
  <c r="R37" i="77"/>
  <c r="R36" i="77"/>
  <c r="R35" i="77"/>
  <c r="R34" i="77"/>
  <c r="R33" i="77"/>
  <c r="R32" i="77"/>
  <c r="R31" i="77"/>
  <c r="R30" i="77"/>
  <c r="R29" i="77"/>
  <c r="R28" i="77"/>
  <c r="R27" i="77"/>
  <c r="R26" i="77"/>
  <c r="R25" i="77"/>
  <c r="R24" i="77"/>
  <c r="R23" i="77"/>
  <c r="R22" i="77"/>
  <c r="R21" i="77"/>
  <c r="R20" i="77"/>
  <c r="R19" i="77"/>
  <c r="R18" i="77"/>
  <c r="R17" i="77"/>
  <c r="R16" i="77"/>
  <c r="R15" i="77"/>
  <c r="R14" i="77"/>
  <c r="R13" i="77"/>
  <c r="R12" i="77"/>
  <c r="R11" i="77"/>
  <c r="R10" i="77"/>
  <c r="R9" i="77"/>
  <c r="R8" i="77"/>
  <c r="R7" i="77"/>
  <c r="R6" i="77"/>
  <c r="R5" i="77"/>
  <c r="N220" i="109" l="1"/>
  <c r="N226" i="109" s="1"/>
  <c r="N229" i="109" s="1"/>
  <c r="R218" i="109"/>
  <c r="E216" i="8"/>
  <c r="G216" i="8" s="1"/>
  <c r="E216" i="77"/>
  <c r="G216" i="77" s="1"/>
  <c r="J216" i="77" s="1"/>
  <c r="E216" i="78" s="1"/>
  <c r="G216" i="78" s="1"/>
  <c r="J216" i="78" s="1"/>
  <c r="E216" i="79" s="1"/>
  <c r="G216" i="79" s="1"/>
  <c r="J216" i="79" s="1"/>
  <c r="E216" i="80" s="1"/>
  <c r="G216" i="80" s="1"/>
  <c r="J216" i="80" s="1"/>
  <c r="E216" i="81" s="1"/>
  <c r="G216" i="81" s="1"/>
  <c r="J216" i="81" s="1"/>
  <c r="E216" i="82" s="1"/>
  <c r="G216" i="82" s="1"/>
  <c r="J216" i="82" s="1"/>
  <c r="E216" i="83" s="1"/>
  <c r="G216" i="83" s="1"/>
  <c r="J216" i="83" s="1"/>
  <c r="E216" i="84" s="1"/>
  <c r="G216" i="84" s="1"/>
  <c r="J216" i="84" s="1"/>
  <c r="E216" i="85" s="1"/>
  <c r="G216" i="85" s="1"/>
  <c r="J216" i="85" s="1"/>
  <c r="E216" i="86" s="1"/>
  <c r="G216" i="86" s="1"/>
  <c r="J216" i="86" s="1"/>
  <c r="E216" i="87" s="1"/>
  <c r="G216" i="87" s="1"/>
  <c r="J216" i="87" s="1"/>
  <c r="E216" i="88" s="1"/>
  <c r="G216" i="88" s="1"/>
  <c r="J216" i="88" s="1"/>
  <c r="E216" i="89" s="1"/>
  <c r="G216" i="89" s="1"/>
  <c r="J216" i="89" s="1"/>
  <c r="E216" i="90" s="1"/>
  <c r="G216" i="90" s="1"/>
  <c r="J216" i="90" s="1"/>
  <c r="E216" i="91" s="1"/>
  <c r="G216" i="91" s="1"/>
  <c r="J216" i="91" s="1"/>
  <c r="E216" i="92" s="1"/>
  <c r="G216" i="92" s="1"/>
  <c r="J216" i="92" s="1"/>
  <c r="E216" i="93" s="1"/>
  <c r="G216" i="93" s="1"/>
  <c r="J216" i="93" s="1"/>
  <c r="E216" i="94" s="1"/>
  <c r="G216" i="94" s="1"/>
  <c r="J216" i="94" s="1"/>
  <c r="E216" i="95" s="1"/>
  <c r="G216" i="95" s="1"/>
  <c r="J216" i="95" s="1"/>
  <c r="E216" i="96" s="1"/>
  <c r="G216" i="96" s="1"/>
  <c r="J216" i="96" s="1"/>
  <c r="E216" i="97" s="1"/>
  <c r="G216" i="97" s="1"/>
  <c r="J216" i="97" s="1"/>
  <c r="E216" i="98" s="1"/>
  <c r="G216" i="98" s="1"/>
  <c r="J216" i="98" s="1"/>
  <c r="E216" i="99" s="1"/>
  <c r="G216" i="99" s="1"/>
  <c r="J216" i="99" s="1"/>
  <c r="J216" i="8" s="1"/>
  <c r="E214" i="77"/>
  <c r="G214" i="77" s="1"/>
  <c r="J214" i="77" s="1"/>
  <c r="E214" i="78" s="1"/>
  <c r="G214" i="78" s="1"/>
  <c r="J214" i="78" s="1"/>
  <c r="E214" i="79" s="1"/>
  <c r="G214" i="79" s="1"/>
  <c r="J214" i="79" s="1"/>
  <c r="E214" i="80" s="1"/>
  <c r="G214" i="80" s="1"/>
  <c r="J214" i="80" s="1"/>
  <c r="E214" i="81" s="1"/>
  <c r="G214" i="81" s="1"/>
  <c r="J214" i="81" s="1"/>
  <c r="E214" i="82" s="1"/>
  <c r="G214" i="82" s="1"/>
  <c r="J214" i="82" s="1"/>
  <c r="E214" i="83" s="1"/>
  <c r="G214" i="83" s="1"/>
  <c r="J214" i="83" s="1"/>
  <c r="E214" i="84" s="1"/>
  <c r="G214" i="84" s="1"/>
  <c r="J214" i="84" s="1"/>
  <c r="E214" i="85" s="1"/>
  <c r="G214" i="85" s="1"/>
  <c r="J214" i="85" s="1"/>
  <c r="E214" i="86" s="1"/>
  <c r="G214" i="86" s="1"/>
  <c r="J214" i="86" s="1"/>
  <c r="E214" i="87" s="1"/>
  <c r="G214" i="87" s="1"/>
  <c r="J214" i="87" s="1"/>
  <c r="E214" i="88" s="1"/>
  <c r="G214" i="88" s="1"/>
  <c r="J214" i="88" s="1"/>
  <c r="E214" i="89" s="1"/>
  <c r="G214" i="89" s="1"/>
  <c r="J214" i="89" s="1"/>
  <c r="E214" i="90" s="1"/>
  <c r="G214" i="90" s="1"/>
  <c r="J214" i="90" s="1"/>
  <c r="E214" i="91" s="1"/>
  <c r="G214" i="91" s="1"/>
  <c r="J214" i="91" s="1"/>
  <c r="E214" i="92" s="1"/>
  <c r="G214" i="92" s="1"/>
  <c r="J214" i="92" s="1"/>
  <c r="E214" i="93" s="1"/>
  <c r="G214" i="93" s="1"/>
  <c r="J214" i="93" s="1"/>
  <c r="E214" i="94" s="1"/>
  <c r="G214" i="94" s="1"/>
  <c r="J214" i="94" s="1"/>
  <c r="E214" i="95" s="1"/>
  <c r="G214" i="95" s="1"/>
  <c r="J214" i="95" s="1"/>
  <c r="E214" i="96" s="1"/>
  <c r="G214" i="96" s="1"/>
  <c r="J214" i="96" s="1"/>
  <c r="E214" i="97" s="1"/>
  <c r="G214" i="97" s="1"/>
  <c r="J214" i="97" s="1"/>
  <c r="E214" i="98" s="1"/>
  <c r="G214" i="98" s="1"/>
  <c r="J214" i="98" s="1"/>
  <c r="E214" i="99" s="1"/>
  <c r="G214" i="99" s="1"/>
  <c r="J214" i="99" s="1"/>
  <c r="J214" i="8" s="1"/>
  <c r="E217" i="8"/>
  <c r="G217" i="8" s="1"/>
  <c r="E217" i="77"/>
  <c r="G217" i="77" s="1"/>
  <c r="J217" i="77" s="1"/>
  <c r="E217" i="78" s="1"/>
  <c r="G217" i="78" s="1"/>
  <c r="J217" i="78" s="1"/>
  <c r="E217" i="79" s="1"/>
  <c r="G217" i="79" s="1"/>
  <c r="J217" i="79" s="1"/>
  <c r="E217" i="80" s="1"/>
  <c r="G217" i="80" s="1"/>
  <c r="J217" i="80" s="1"/>
  <c r="E217" i="81" s="1"/>
  <c r="G217" i="81" s="1"/>
  <c r="J217" i="81" s="1"/>
  <c r="E217" i="82" s="1"/>
  <c r="G217" i="82" s="1"/>
  <c r="J217" i="82" s="1"/>
  <c r="E217" i="83" s="1"/>
  <c r="G217" i="83" s="1"/>
  <c r="J217" i="83" s="1"/>
  <c r="E217" i="84" s="1"/>
  <c r="G217" i="84" s="1"/>
  <c r="J217" i="84" s="1"/>
  <c r="E217" i="85" s="1"/>
  <c r="G217" i="85" s="1"/>
  <c r="J217" i="85" s="1"/>
  <c r="E217" i="86" s="1"/>
  <c r="G217" i="86" s="1"/>
  <c r="J217" i="86" s="1"/>
  <c r="E217" i="87" s="1"/>
  <c r="G217" i="87" s="1"/>
  <c r="J217" i="87" s="1"/>
  <c r="E217" i="88" s="1"/>
  <c r="G217" i="88" s="1"/>
  <c r="J217" i="88" s="1"/>
  <c r="E217" i="89" s="1"/>
  <c r="G217" i="89" s="1"/>
  <c r="J217" i="89" s="1"/>
  <c r="E217" i="90" s="1"/>
  <c r="G217" i="90" s="1"/>
  <c r="J217" i="90" s="1"/>
  <c r="E217" i="91" s="1"/>
  <c r="G217" i="91" s="1"/>
  <c r="J217" i="91" s="1"/>
  <c r="E217" i="92" s="1"/>
  <c r="G217" i="92" s="1"/>
  <c r="J217" i="92" s="1"/>
  <c r="E217" i="93" s="1"/>
  <c r="G217" i="93" s="1"/>
  <c r="J217" i="93" s="1"/>
  <c r="E217" i="94" s="1"/>
  <c r="G217" i="94" s="1"/>
  <c r="J217" i="94" s="1"/>
  <c r="E217" i="95" s="1"/>
  <c r="G217" i="95" s="1"/>
  <c r="J217" i="95" s="1"/>
  <c r="E217" i="96" s="1"/>
  <c r="G217" i="96" s="1"/>
  <c r="J217" i="96" s="1"/>
  <c r="E217" i="97" s="1"/>
  <c r="G217" i="97" s="1"/>
  <c r="J217" i="97" s="1"/>
  <c r="E217" i="98" s="1"/>
  <c r="G217" i="98" s="1"/>
  <c r="J217" i="98" s="1"/>
  <c r="E217" i="99" s="1"/>
  <c r="G217" i="99" s="1"/>
  <c r="J217" i="99" s="1"/>
  <c r="J217" i="8" s="1"/>
  <c r="P94" i="74"/>
  <c r="M94" i="8"/>
  <c r="E215" i="77"/>
  <c r="G215" i="77" s="1"/>
  <c r="J215" i="77" s="1"/>
  <c r="E215" i="78" s="1"/>
  <c r="G215" i="78" s="1"/>
  <c r="J215" i="78" s="1"/>
  <c r="E215" i="79" s="1"/>
  <c r="G215" i="79" s="1"/>
  <c r="J215" i="79" s="1"/>
  <c r="E215" i="80" s="1"/>
  <c r="G215" i="80" s="1"/>
  <c r="J215" i="80" s="1"/>
  <c r="E215" i="81" s="1"/>
  <c r="G215" i="81" s="1"/>
  <c r="J215" i="81" s="1"/>
  <c r="E215" i="82" s="1"/>
  <c r="G215" i="82" s="1"/>
  <c r="J215" i="82" s="1"/>
  <c r="E215" i="83" s="1"/>
  <c r="G215" i="83" s="1"/>
  <c r="J215" i="83" s="1"/>
  <c r="E215" i="84" s="1"/>
  <c r="G215" i="84" s="1"/>
  <c r="J215" i="84" s="1"/>
  <c r="E215" i="85" s="1"/>
  <c r="G215" i="85" s="1"/>
  <c r="J215" i="85" s="1"/>
  <c r="E215" i="86" s="1"/>
  <c r="G215" i="86" s="1"/>
  <c r="J215" i="86" s="1"/>
  <c r="E215" i="87" s="1"/>
  <c r="G215" i="87" s="1"/>
  <c r="J215" i="87" s="1"/>
  <c r="E215" i="88" s="1"/>
  <c r="G215" i="88" s="1"/>
  <c r="J215" i="88" s="1"/>
  <c r="E215" i="89" s="1"/>
  <c r="G215" i="89" s="1"/>
  <c r="J215" i="89" s="1"/>
  <c r="E215" i="90" s="1"/>
  <c r="G215" i="90" s="1"/>
  <c r="J215" i="90" s="1"/>
  <c r="E215" i="91" s="1"/>
  <c r="G215" i="91" s="1"/>
  <c r="J215" i="91" s="1"/>
  <c r="E215" i="92" s="1"/>
  <c r="G215" i="92" s="1"/>
  <c r="J215" i="92" s="1"/>
  <c r="E215" i="93" s="1"/>
  <c r="G215" i="93" s="1"/>
  <c r="J215" i="93" s="1"/>
  <c r="E215" i="94" s="1"/>
  <c r="G215" i="94" s="1"/>
  <c r="J215" i="94" s="1"/>
  <c r="E215" i="95" s="1"/>
  <c r="G215" i="95" s="1"/>
  <c r="J215" i="95" s="1"/>
  <c r="E215" i="96" s="1"/>
  <c r="G215" i="96" s="1"/>
  <c r="J215" i="96" s="1"/>
  <c r="E215" i="97" s="1"/>
  <c r="G215" i="97" s="1"/>
  <c r="J215" i="97" s="1"/>
  <c r="E215" i="98" s="1"/>
  <c r="G215" i="98" s="1"/>
  <c r="J215" i="98" s="1"/>
  <c r="E215" i="99" s="1"/>
  <c r="G215" i="99" s="1"/>
  <c r="J215" i="99" s="1"/>
  <c r="J215" i="8" s="1"/>
  <c r="P16" i="74"/>
  <c r="M16" i="8"/>
  <c r="G213" i="8"/>
  <c r="E213" i="77"/>
  <c r="G213" i="77" s="1"/>
  <c r="J213" i="77" s="1"/>
  <c r="E213" i="78" s="1"/>
  <c r="G213" i="78" s="1"/>
  <c r="J213" i="78" s="1"/>
  <c r="E213" i="79" s="1"/>
  <c r="G213" i="79" s="1"/>
  <c r="J213" i="79" s="1"/>
  <c r="E213" i="80" s="1"/>
  <c r="G213" i="80" s="1"/>
  <c r="J213" i="80" s="1"/>
  <c r="E213" i="81" s="1"/>
  <c r="G213" i="81" s="1"/>
  <c r="J213" i="81" s="1"/>
  <c r="E213" i="82" s="1"/>
  <c r="G213" i="82" s="1"/>
  <c r="J213" i="82" s="1"/>
  <c r="E213" i="83" s="1"/>
  <c r="G213" i="83" s="1"/>
  <c r="J213" i="83" s="1"/>
  <c r="E213" i="84" s="1"/>
  <c r="G213" i="84" s="1"/>
  <c r="J213" i="84" s="1"/>
  <c r="G215" i="8"/>
  <c r="G214" i="8"/>
  <c r="P12" i="99"/>
  <c r="P113" i="99"/>
  <c r="P105" i="99"/>
  <c r="P161" i="99"/>
  <c r="P97" i="99"/>
  <c r="P153" i="99"/>
  <c r="P89" i="99"/>
  <c r="P145" i="99"/>
  <c r="P137" i="99"/>
  <c r="P129" i="99"/>
  <c r="P80" i="99"/>
  <c r="P72" i="99"/>
  <c r="P64" i="99"/>
  <c r="P217" i="99"/>
  <c r="P209" i="99"/>
  <c r="P201" i="99"/>
  <c r="P193" i="99"/>
  <c r="P185" i="99"/>
  <c r="P177" i="99"/>
  <c r="P169" i="99"/>
  <c r="P160" i="99"/>
  <c r="P152" i="99"/>
  <c r="P144" i="99"/>
  <c r="P136" i="99"/>
  <c r="P112" i="99"/>
  <c r="P104" i="99"/>
  <c r="P96" i="99"/>
  <c r="P216" i="99"/>
  <c r="P208" i="99"/>
  <c r="P176" i="99"/>
  <c r="P168" i="99"/>
  <c r="P25" i="99"/>
  <c r="P41" i="99"/>
  <c r="P33" i="99"/>
  <c r="P49" i="99"/>
  <c r="P40" i="99"/>
  <c r="P48" i="99"/>
  <c r="P13" i="99"/>
  <c r="P81" i="99"/>
  <c r="P73" i="99"/>
  <c r="P65" i="99"/>
  <c r="P57" i="99"/>
  <c r="P112" i="84"/>
  <c r="P144" i="84"/>
  <c r="P152" i="84"/>
  <c r="P184" i="84"/>
  <c r="P120" i="81"/>
  <c r="P148" i="81"/>
  <c r="P186" i="81"/>
  <c r="P67" i="105"/>
  <c r="P76" i="105"/>
  <c r="P108" i="105"/>
  <c r="P124" i="105"/>
  <c r="P140" i="105"/>
  <c r="P156" i="105"/>
  <c r="P172" i="105"/>
  <c r="P188" i="105"/>
  <c r="P64" i="98"/>
  <c r="P60" i="95"/>
  <c r="P104" i="95"/>
  <c r="P74" i="93"/>
  <c r="P157" i="93"/>
  <c r="P107" i="91"/>
  <c r="P123" i="91"/>
  <c r="P139" i="91"/>
  <c r="P155" i="91"/>
  <c r="P42" i="86"/>
  <c r="P44" i="86"/>
  <c r="P46" i="86"/>
  <c r="P48" i="86"/>
  <c r="P50" i="86"/>
  <c r="P52" i="86"/>
  <c r="P56" i="86"/>
  <c r="P58" i="86"/>
  <c r="P90" i="81"/>
  <c r="P98" i="81"/>
  <c r="P106" i="81"/>
  <c r="P114" i="81"/>
  <c r="P122" i="81"/>
  <c r="P154" i="81"/>
  <c r="P41" i="78"/>
  <c r="P43" i="78"/>
  <c r="P45" i="78"/>
  <c r="P47" i="78"/>
  <c r="P51" i="78"/>
  <c r="P53" i="78"/>
  <c r="P55" i="78"/>
  <c r="R218" i="90"/>
  <c r="R218" i="83"/>
  <c r="N220" i="83"/>
  <c r="R11" i="8" s="1"/>
  <c r="N220" i="77"/>
  <c r="R218" i="107"/>
  <c r="R218" i="106"/>
  <c r="R218" i="105"/>
  <c r="R218" i="104"/>
  <c r="R218" i="103"/>
  <c r="R218" i="102"/>
  <c r="N220" i="101"/>
  <c r="R218" i="101"/>
  <c r="R218" i="99"/>
  <c r="R218" i="98"/>
  <c r="N220" i="97"/>
  <c r="R25" i="8" s="1"/>
  <c r="R218" i="97"/>
  <c r="R218" i="96"/>
  <c r="R218" i="95"/>
  <c r="R218" i="94"/>
  <c r="R218" i="93"/>
  <c r="R218" i="92"/>
  <c r="R218" i="91"/>
  <c r="N220" i="91"/>
  <c r="N220" i="89"/>
  <c r="R17" i="8" s="1"/>
  <c r="R218" i="89"/>
  <c r="N220" i="88"/>
  <c r="R218" i="87"/>
  <c r="R218" i="86"/>
  <c r="R218" i="85"/>
  <c r="N220" i="85"/>
  <c r="R218" i="84"/>
  <c r="R218" i="82"/>
  <c r="R218" i="81"/>
  <c r="N220" i="80"/>
  <c r="R218" i="80"/>
  <c r="R218" i="79"/>
  <c r="N220" i="78"/>
  <c r="N226" i="78" s="1"/>
  <c r="N229" i="78" s="1"/>
  <c r="N220" i="107"/>
  <c r="N220" i="106"/>
  <c r="N220" i="105"/>
  <c r="N220" i="104"/>
  <c r="N220" i="103"/>
  <c r="N226" i="103" s="1"/>
  <c r="N220" i="102"/>
  <c r="N220" i="99"/>
  <c r="N220" i="98"/>
  <c r="R26" i="8" s="1"/>
  <c r="N220" i="96"/>
  <c r="R24" i="8" s="1"/>
  <c r="X24" i="8" s="1"/>
  <c r="N220" i="95"/>
  <c r="R23" i="8" s="1"/>
  <c r="N220" i="94"/>
  <c r="N220" i="93"/>
  <c r="N220" i="92"/>
  <c r="N220" i="90"/>
  <c r="R218" i="88"/>
  <c r="N220" i="87"/>
  <c r="N220" i="86"/>
  <c r="N220" i="84"/>
  <c r="R12" i="8" s="1"/>
  <c r="N220" i="82"/>
  <c r="N220" i="81"/>
  <c r="N220" i="79"/>
  <c r="R218" i="78"/>
  <c r="R218" i="77"/>
  <c r="N226" i="101" l="1"/>
  <c r="N229" i="101" s="1"/>
  <c r="R29" i="8"/>
  <c r="N228" i="109"/>
  <c r="R28" i="8"/>
  <c r="G213" i="103"/>
  <c r="J213" i="103" s="1"/>
  <c r="G213" i="104"/>
  <c r="J213" i="104" s="1"/>
  <c r="E213" i="85"/>
  <c r="G213" i="85" s="1"/>
  <c r="J213" i="85" s="1"/>
  <c r="E213" i="86" s="1"/>
  <c r="G213" i="86" s="1"/>
  <c r="J213" i="86" s="1"/>
  <c r="E213" i="87" s="1"/>
  <c r="G213" i="87" s="1"/>
  <c r="J213" i="87" s="1"/>
  <c r="E213" i="88" s="1"/>
  <c r="G213" i="88" s="1"/>
  <c r="J213" i="88" s="1"/>
  <c r="E213" i="89" s="1"/>
  <c r="G213" i="89" s="1"/>
  <c r="J213" i="89" s="1"/>
  <c r="E213" i="90" s="1"/>
  <c r="G213" i="90" s="1"/>
  <c r="J213" i="90" s="1"/>
  <c r="E213" i="91" s="1"/>
  <c r="G213" i="91" s="1"/>
  <c r="J213" i="91" s="1"/>
  <c r="E213" i="92" s="1"/>
  <c r="G213" i="92" s="1"/>
  <c r="J213" i="92" s="1"/>
  <c r="E213" i="93" s="1"/>
  <c r="G213" i="93" s="1"/>
  <c r="J213" i="93" s="1"/>
  <c r="E213" i="94" s="1"/>
  <c r="G213" i="94" s="1"/>
  <c r="J213" i="94" s="1"/>
  <c r="E213" i="95" s="1"/>
  <c r="G213" i="95" s="1"/>
  <c r="J213" i="95" s="1"/>
  <c r="E213" i="96" s="1"/>
  <c r="G213" i="96" s="1"/>
  <c r="J213" i="96" s="1"/>
  <c r="E213" i="97" s="1"/>
  <c r="G213" i="97" s="1"/>
  <c r="J213" i="97" s="1"/>
  <c r="E213" i="98" s="1"/>
  <c r="G213" i="98" s="1"/>
  <c r="J213" i="98" s="1"/>
  <c r="E213" i="99" s="1"/>
  <c r="G213" i="99" s="1"/>
  <c r="J213" i="99" s="1"/>
  <c r="E213" i="105"/>
  <c r="G213" i="105" s="1"/>
  <c r="J213" i="105" s="1"/>
  <c r="E213" i="106"/>
  <c r="G213" i="106" s="1"/>
  <c r="J213" i="106" s="1"/>
  <c r="G213" i="101"/>
  <c r="J213" i="101" s="1"/>
  <c r="G213" i="102"/>
  <c r="J213" i="102" s="1"/>
  <c r="E213" i="107"/>
  <c r="G213" i="107" s="1"/>
  <c r="J213" i="107" s="1"/>
  <c r="N226" i="90"/>
  <c r="N229" i="90" s="1"/>
  <c r="R18" i="8"/>
  <c r="N226" i="83"/>
  <c r="N226" i="107"/>
  <c r="N229" i="107" s="1"/>
  <c r="R35" i="8"/>
  <c r="N226" i="106"/>
  <c r="N228" i="106" s="1"/>
  <c r="R34" i="8"/>
  <c r="N226" i="105"/>
  <c r="N228" i="105" s="1"/>
  <c r="R33" i="8"/>
  <c r="N226" i="104"/>
  <c r="N229" i="104" s="1"/>
  <c r="R32" i="8"/>
  <c r="N228" i="103"/>
  <c r="R31" i="8"/>
  <c r="N226" i="102"/>
  <c r="N228" i="102" s="1"/>
  <c r="R30" i="8"/>
  <c r="N226" i="99"/>
  <c r="N229" i="99" s="1"/>
  <c r="R27" i="8"/>
  <c r="N226" i="98"/>
  <c r="N229" i="98" s="1"/>
  <c r="N226" i="97"/>
  <c r="N229" i="97" s="1"/>
  <c r="N226" i="96"/>
  <c r="N229" i="96" s="1"/>
  <c r="N226" i="95"/>
  <c r="N229" i="95" s="1"/>
  <c r="N226" i="94"/>
  <c r="N229" i="94" s="1"/>
  <c r="R22" i="8"/>
  <c r="N226" i="93"/>
  <c r="N229" i="93" s="1"/>
  <c r="R21" i="8"/>
  <c r="N226" i="92"/>
  <c r="N229" i="92" s="1"/>
  <c r="R20" i="8"/>
  <c r="N226" i="91"/>
  <c r="R19" i="8"/>
  <c r="N226" i="89"/>
  <c r="N226" i="88"/>
  <c r="R16" i="8"/>
  <c r="N226" i="87"/>
  <c r="N229" i="87" s="1"/>
  <c r="R15" i="8"/>
  <c r="N226" i="86"/>
  <c r="N228" i="86" s="1"/>
  <c r="R14" i="8"/>
  <c r="N226" i="85"/>
  <c r="R13" i="8"/>
  <c r="N226" i="84"/>
  <c r="N229" i="84" s="1"/>
  <c r="N226" i="82"/>
  <c r="N228" i="82" s="1"/>
  <c r="R10" i="8"/>
  <c r="N226" i="81"/>
  <c r="N229" i="81" s="1"/>
  <c r="R9" i="8"/>
  <c r="N226" i="80"/>
  <c r="R8" i="8"/>
  <c r="N226" i="79"/>
  <c r="N228" i="79" s="1"/>
  <c r="R7" i="8"/>
  <c r="N228" i="78"/>
  <c r="R6" i="8"/>
  <c r="N226" i="77"/>
  <c r="N228" i="77" s="1"/>
  <c r="R5" i="8"/>
  <c r="R88" i="74"/>
  <c r="M88" i="74"/>
  <c r="G88" i="74"/>
  <c r="J88" i="74" s="1"/>
  <c r="P89" i="8"/>
  <c r="R87" i="74"/>
  <c r="M87" i="74"/>
  <c r="G87" i="74"/>
  <c r="J87" i="74" s="1"/>
  <c r="P88" i="8"/>
  <c r="R174" i="74"/>
  <c r="M174" i="74"/>
  <c r="G174" i="74"/>
  <c r="J174" i="74" s="1"/>
  <c r="P175" i="8"/>
  <c r="R102" i="74"/>
  <c r="M102" i="74"/>
  <c r="G102" i="74"/>
  <c r="J102" i="74" s="1"/>
  <c r="P103" i="8"/>
  <c r="N228" i="101" l="1"/>
  <c r="J213" i="8"/>
  <c r="P174" i="74"/>
  <c r="M174" i="8"/>
  <c r="P88" i="74"/>
  <c r="M88" i="8"/>
  <c r="G102" i="8"/>
  <c r="E102" i="77"/>
  <c r="G102" i="77" s="1"/>
  <c r="J102" i="77" s="1"/>
  <c r="E102" i="78" s="1"/>
  <c r="G102" i="78" s="1"/>
  <c r="J102" i="78" s="1"/>
  <c r="E102" i="79" s="1"/>
  <c r="G102" i="79" s="1"/>
  <c r="J102" i="79" s="1"/>
  <c r="E102" i="80" s="1"/>
  <c r="G102" i="80" s="1"/>
  <c r="J102" i="80" s="1"/>
  <c r="E102" i="81" s="1"/>
  <c r="G102" i="81" s="1"/>
  <c r="J102" i="81" s="1"/>
  <c r="E102" i="82" s="1"/>
  <c r="G102" i="82" s="1"/>
  <c r="J102" i="82" s="1"/>
  <c r="E102" i="83" s="1"/>
  <c r="G102" i="83" s="1"/>
  <c r="J102" i="83" s="1"/>
  <c r="E102" i="84" s="1"/>
  <c r="G102" i="84" s="1"/>
  <c r="J102" i="84" s="1"/>
  <c r="E102" i="85" s="1"/>
  <c r="G102" i="85" s="1"/>
  <c r="J102" i="85" s="1"/>
  <c r="E102" i="86" s="1"/>
  <c r="G102" i="86" s="1"/>
  <c r="J102" i="86" s="1"/>
  <c r="E102" i="87" s="1"/>
  <c r="G102" i="87" s="1"/>
  <c r="J102" i="87" s="1"/>
  <c r="E102" i="88" s="1"/>
  <c r="G102" i="88" s="1"/>
  <c r="J102" i="88" s="1"/>
  <c r="E102" i="89" s="1"/>
  <c r="G102" i="89" s="1"/>
  <c r="J102" i="89" s="1"/>
  <c r="E102" i="90" s="1"/>
  <c r="G102" i="90" s="1"/>
  <c r="J102" i="90" s="1"/>
  <c r="E102" i="91" s="1"/>
  <c r="G102" i="91" s="1"/>
  <c r="J102" i="91" s="1"/>
  <c r="E102" i="92" s="1"/>
  <c r="G102" i="92" s="1"/>
  <c r="J102" i="92" s="1"/>
  <c r="E102" i="93" s="1"/>
  <c r="G102" i="93" s="1"/>
  <c r="J102" i="93" s="1"/>
  <c r="E102" i="94" s="1"/>
  <c r="G102" i="94" s="1"/>
  <c r="J102" i="94" s="1"/>
  <c r="E102" i="95" s="1"/>
  <c r="G102" i="95" s="1"/>
  <c r="J102" i="95" s="1"/>
  <c r="E102" i="96" s="1"/>
  <c r="G102" i="96" s="1"/>
  <c r="J102" i="96" s="1"/>
  <c r="E102" i="97" s="1"/>
  <c r="G102" i="97" s="1"/>
  <c r="J102" i="97" s="1"/>
  <c r="E102" i="98" s="1"/>
  <c r="G102" i="98" s="1"/>
  <c r="J102" i="98" s="1"/>
  <c r="E102" i="99" s="1"/>
  <c r="G102" i="99" s="1"/>
  <c r="J102" i="99" s="1"/>
  <c r="G87" i="8"/>
  <c r="E87" i="77"/>
  <c r="G87" i="77" s="1"/>
  <c r="J87" i="77" s="1"/>
  <c r="E87" i="78" s="1"/>
  <c r="G87" i="78" s="1"/>
  <c r="J87" i="78" s="1"/>
  <c r="E87" i="79" s="1"/>
  <c r="G87" i="79" s="1"/>
  <c r="J87" i="79" s="1"/>
  <c r="E87" i="80" s="1"/>
  <c r="G87" i="80" s="1"/>
  <c r="J87" i="80" s="1"/>
  <c r="E87" i="81" s="1"/>
  <c r="G87" i="81" s="1"/>
  <c r="J87" i="81" s="1"/>
  <c r="E87" i="82" s="1"/>
  <c r="G87" i="82" s="1"/>
  <c r="J87" i="82" s="1"/>
  <c r="E87" i="83" s="1"/>
  <c r="G87" i="83" s="1"/>
  <c r="J87" i="83" s="1"/>
  <c r="E87" i="84" s="1"/>
  <c r="G87" i="84" s="1"/>
  <c r="J87" i="84" s="1"/>
  <c r="E87" i="85" s="1"/>
  <c r="G87" i="85" s="1"/>
  <c r="J87" i="85" s="1"/>
  <c r="E87" i="86" s="1"/>
  <c r="G87" i="86" s="1"/>
  <c r="J87" i="86" s="1"/>
  <c r="E87" i="87" s="1"/>
  <c r="G87" i="87" s="1"/>
  <c r="J87" i="87" s="1"/>
  <c r="E87" i="88" s="1"/>
  <c r="G87" i="88" s="1"/>
  <c r="J87" i="88" s="1"/>
  <c r="E87" i="89" s="1"/>
  <c r="G87" i="89" s="1"/>
  <c r="J87" i="89" s="1"/>
  <c r="E87" i="90" s="1"/>
  <c r="G87" i="90" s="1"/>
  <c r="J87" i="90" s="1"/>
  <c r="E87" i="91" s="1"/>
  <c r="G87" i="91" s="1"/>
  <c r="J87" i="91" s="1"/>
  <c r="E87" i="92" s="1"/>
  <c r="G87" i="92" s="1"/>
  <c r="J87" i="92" s="1"/>
  <c r="E87" i="93" s="1"/>
  <c r="G87" i="93" s="1"/>
  <c r="J87" i="93" s="1"/>
  <c r="E87" i="94" s="1"/>
  <c r="G87" i="94" s="1"/>
  <c r="J87" i="94" s="1"/>
  <c r="E87" i="95" s="1"/>
  <c r="G87" i="95" s="1"/>
  <c r="J87" i="95" s="1"/>
  <c r="E87" i="96" s="1"/>
  <c r="G87" i="96" s="1"/>
  <c r="J87" i="96" s="1"/>
  <c r="E87" i="97" s="1"/>
  <c r="G87" i="97" s="1"/>
  <c r="J87" i="97" s="1"/>
  <c r="E87" i="98" s="1"/>
  <c r="G87" i="98" s="1"/>
  <c r="J87" i="98" s="1"/>
  <c r="E87" i="99" s="1"/>
  <c r="G87" i="99" s="1"/>
  <c r="J87" i="99" s="1"/>
  <c r="J87" i="8" s="1"/>
  <c r="P102" i="74"/>
  <c r="M102" i="8"/>
  <c r="P87" i="74"/>
  <c r="M87" i="8"/>
  <c r="G174" i="8"/>
  <c r="E174" i="77"/>
  <c r="G174" i="77" s="1"/>
  <c r="J174" i="77" s="1"/>
  <c r="E174" i="78" s="1"/>
  <c r="G174" i="78" s="1"/>
  <c r="J174" i="78" s="1"/>
  <c r="E174" i="79" s="1"/>
  <c r="G174" i="79" s="1"/>
  <c r="J174" i="79" s="1"/>
  <c r="E174" i="80" s="1"/>
  <c r="G174" i="80" s="1"/>
  <c r="J174" i="80" s="1"/>
  <c r="E174" i="81" s="1"/>
  <c r="G174" i="81" s="1"/>
  <c r="J174" i="81" s="1"/>
  <c r="E174" i="82" s="1"/>
  <c r="G174" i="82" s="1"/>
  <c r="J174" i="82" s="1"/>
  <c r="E174" i="83" s="1"/>
  <c r="G174" i="83" s="1"/>
  <c r="J174" i="83" s="1"/>
  <c r="E174" i="84" s="1"/>
  <c r="G174" i="84" s="1"/>
  <c r="J174" i="84" s="1"/>
  <c r="E174" i="85" s="1"/>
  <c r="G174" i="85" s="1"/>
  <c r="J174" i="85" s="1"/>
  <c r="E174" i="86" s="1"/>
  <c r="G174" i="86" s="1"/>
  <c r="J174" i="86" s="1"/>
  <c r="E174" i="87" s="1"/>
  <c r="G174" i="87" s="1"/>
  <c r="J174" i="87" s="1"/>
  <c r="E174" i="88" s="1"/>
  <c r="G174" i="88" s="1"/>
  <c r="J174" i="88" s="1"/>
  <c r="E174" i="89" s="1"/>
  <c r="G174" i="89" s="1"/>
  <c r="J174" i="89" s="1"/>
  <c r="E174" i="90" s="1"/>
  <c r="G174" i="90" s="1"/>
  <c r="J174" i="90" s="1"/>
  <c r="E174" i="91" s="1"/>
  <c r="G174" i="91" s="1"/>
  <c r="J174" i="91" s="1"/>
  <c r="E174" i="92" s="1"/>
  <c r="G174" i="92" s="1"/>
  <c r="J174" i="92" s="1"/>
  <c r="E174" i="93" s="1"/>
  <c r="G174" i="93" s="1"/>
  <c r="J174" i="93" s="1"/>
  <c r="E174" i="94" s="1"/>
  <c r="G174" i="94" s="1"/>
  <c r="J174" i="94" s="1"/>
  <c r="E174" i="95" s="1"/>
  <c r="G174" i="95" s="1"/>
  <c r="J174" i="95" s="1"/>
  <c r="E174" i="96" s="1"/>
  <c r="G174" i="96" s="1"/>
  <c r="J174" i="96" s="1"/>
  <c r="E174" i="97" s="1"/>
  <c r="G174" i="97" s="1"/>
  <c r="J174" i="97" s="1"/>
  <c r="E174" i="98" s="1"/>
  <c r="G174" i="98" s="1"/>
  <c r="J174" i="98" s="1"/>
  <c r="E174" i="99" s="1"/>
  <c r="G174" i="99" s="1"/>
  <c r="J174" i="99" s="1"/>
  <c r="J174" i="8" s="1"/>
  <c r="G88" i="8"/>
  <c r="E88" i="77"/>
  <c r="G88" i="77" s="1"/>
  <c r="J88" i="77" s="1"/>
  <c r="E88" i="78" s="1"/>
  <c r="G88" i="78" s="1"/>
  <c r="J88" i="78" s="1"/>
  <c r="E88" i="79" s="1"/>
  <c r="G88" i="79" s="1"/>
  <c r="J88" i="79" s="1"/>
  <c r="E88" i="80" s="1"/>
  <c r="G88" i="80" s="1"/>
  <c r="J88" i="80" s="1"/>
  <c r="E88" i="81" s="1"/>
  <c r="G88" i="81" s="1"/>
  <c r="J88" i="81" s="1"/>
  <c r="E88" i="82" s="1"/>
  <c r="G88" i="82" s="1"/>
  <c r="J88" i="82" s="1"/>
  <c r="E88" i="83" s="1"/>
  <c r="G88" i="83" s="1"/>
  <c r="J88" i="83" s="1"/>
  <c r="E88" i="84" s="1"/>
  <c r="G88" i="84" s="1"/>
  <c r="J88" i="84" s="1"/>
  <c r="E88" i="85" s="1"/>
  <c r="G88" i="85" s="1"/>
  <c r="J88" i="85" s="1"/>
  <c r="E88" i="86" s="1"/>
  <c r="G88" i="86" s="1"/>
  <c r="J88" i="86" s="1"/>
  <c r="E88" i="87" s="1"/>
  <c r="G88" i="87" s="1"/>
  <c r="J88" i="87" s="1"/>
  <c r="E88" i="88" s="1"/>
  <c r="G88" i="88" s="1"/>
  <c r="J88" i="88" s="1"/>
  <c r="E88" i="89" s="1"/>
  <c r="G88" i="89" s="1"/>
  <c r="J88" i="89" s="1"/>
  <c r="E88" i="90" s="1"/>
  <c r="G88" i="90" s="1"/>
  <c r="J88" i="90" s="1"/>
  <c r="E88" i="91" s="1"/>
  <c r="G88" i="91" s="1"/>
  <c r="J88" i="91" s="1"/>
  <c r="E88" i="92" s="1"/>
  <c r="G88" i="92" s="1"/>
  <c r="J88" i="92" s="1"/>
  <c r="E88" i="93" s="1"/>
  <c r="G88" i="93" s="1"/>
  <c r="J88" i="93" s="1"/>
  <c r="E88" i="94" s="1"/>
  <c r="G88" i="94" s="1"/>
  <c r="J88" i="94" s="1"/>
  <c r="E88" i="95" s="1"/>
  <c r="G88" i="95" s="1"/>
  <c r="J88" i="95" s="1"/>
  <c r="E88" i="96" s="1"/>
  <c r="G88" i="96" s="1"/>
  <c r="J88" i="96" s="1"/>
  <c r="E88" i="97" s="1"/>
  <c r="G88" i="97" s="1"/>
  <c r="J88" i="97" s="1"/>
  <c r="E88" i="98" s="1"/>
  <c r="G88" i="98" s="1"/>
  <c r="J88" i="98" s="1"/>
  <c r="E88" i="99" s="1"/>
  <c r="G88" i="99" s="1"/>
  <c r="J88" i="99" s="1"/>
  <c r="J88" i="8" s="1"/>
  <c r="N228" i="90"/>
  <c r="N229" i="83"/>
  <c r="N228" i="83"/>
  <c r="Y11" i="8"/>
  <c r="N228" i="107"/>
  <c r="N229" i="106"/>
  <c r="N229" i="105"/>
  <c r="N228" i="104"/>
  <c r="N229" i="103"/>
  <c r="N229" i="102"/>
  <c r="N228" i="99"/>
  <c r="N228" i="98"/>
  <c r="N228" i="97"/>
  <c r="N228" i="96"/>
  <c r="N228" i="95"/>
  <c r="N228" i="94"/>
  <c r="N228" i="93"/>
  <c r="N228" i="92"/>
  <c r="N229" i="91"/>
  <c r="N228" i="91"/>
  <c r="X17" i="8"/>
  <c r="N228" i="89"/>
  <c r="N229" i="89"/>
  <c r="N229" i="88"/>
  <c r="N228" i="88"/>
  <c r="N228" i="87"/>
  <c r="N229" i="86"/>
  <c r="N228" i="85"/>
  <c r="N229" i="85"/>
  <c r="N228" i="84"/>
  <c r="N229" i="82"/>
  <c r="N228" i="81"/>
  <c r="N229" i="80"/>
  <c r="N228" i="80"/>
  <c r="N229" i="79"/>
  <c r="N229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J211" i="74"/>
  <c r="J212" i="74"/>
  <c r="G173" i="74"/>
  <c r="J173" i="74" s="1"/>
  <c r="G82" i="74"/>
  <c r="J82" i="74" s="1"/>
  <c r="G103" i="74"/>
  <c r="J103" i="74" s="1"/>
  <c r="G104" i="74"/>
  <c r="J104" i="74" s="1"/>
  <c r="AA36" i="8"/>
  <c r="P208" i="8"/>
  <c r="P190" i="8"/>
  <c r="R207" i="74"/>
  <c r="M207" i="74"/>
  <c r="R189" i="74"/>
  <c r="M189" i="74"/>
  <c r="P189" i="8"/>
  <c r="P188" i="8"/>
  <c r="P106" i="8"/>
  <c r="P105" i="8"/>
  <c r="P104" i="8"/>
  <c r="P83" i="8"/>
  <c r="P174" i="8"/>
  <c r="R188" i="74"/>
  <c r="M188" i="74"/>
  <c r="R187" i="74"/>
  <c r="M187" i="74"/>
  <c r="R105" i="74"/>
  <c r="M105" i="74"/>
  <c r="R104" i="74"/>
  <c r="M104" i="74"/>
  <c r="R103" i="74"/>
  <c r="M103" i="74"/>
  <c r="R82" i="74"/>
  <c r="M82" i="74"/>
  <c r="R173" i="74"/>
  <c r="M173" i="74"/>
  <c r="P187" i="8"/>
  <c r="R186" i="74"/>
  <c r="M186" i="74"/>
  <c r="P191" i="8"/>
  <c r="R190" i="74"/>
  <c r="M190" i="74"/>
  <c r="P173" i="74" l="1"/>
  <c r="M173" i="8"/>
  <c r="P105" i="74"/>
  <c r="M105" i="8"/>
  <c r="G202" i="8"/>
  <c r="E202" i="77"/>
  <c r="G202" i="77" s="1"/>
  <c r="J202" i="77" s="1"/>
  <c r="E202" i="78" s="1"/>
  <c r="G202" i="78" s="1"/>
  <c r="J202" i="78" s="1"/>
  <c r="E202" i="79" s="1"/>
  <c r="G202" i="79" s="1"/>
  <c r="J202" i="79" s="1"/>
  <c r="E202" i="80" s="1"/>
  <c r="G202" i="80" s="1"/>
  <c r="J202" i="80" s="1"/>
  <c r="E202" i="81" s="1"/>
  <c r="G202" i="81" s="1"/>
  <c r="J202" i="81" s="1"/>
  <c r="E202" i="82" s="1"/>
  <c r="G202" i="82" s="1"/>
  <c r="J202" i="82" s="1"/>
  <c r="E202" i="83" s="1"/>
  <c r="G202" i="83" s="1"/>
  <c r="J202" i="83" s="1"/>
  <c r="E202" i="84" s="1"/>
  <c r="G202" i="84" s="1"/>
  <c r="J202" i="84" s="1"/>
  <c r="E202" i="85" s="1"/>
  <c r="G202" i="85" s="1"/>
  <c r="J202" i="85" s="1"/>
  <c r="E202" i="86" s="1"/>
  <c r="G202" i="86" s="1"/>
  <c r="J202" i="86" s="1"/>
  <c r="E202" i="87" s="1"/>
  <c r="G202" i="87" s="1"/>
  <c r="J202" i="87" s="1"/>
  <c r="E202" i="88" s="1"/>
  <c r="G202" i="88" s="1"/>
  <c r="J202" i="88" s="1"/>
  <c r="E202" i="89" s="1"/>
  <c r="G202" i="89" s="1"/>
  <c r="J202" i="89" s="1"/>
  <c r="E202" i="90" s="1"/>
  <c r="G202" i="90" s="1"/>
  <c r="J202" i="90" s="1"/>
  <c r="E202" i="91" s="1"/>
  <c r="G202" i="91" s="1"/>
  <c r="J202" i="91" s="1"/>
  <c r="E202" i="92" s="1"/>
  <c r="G202" i="92" s="1"/>
  <c r="J202" i="92" s="1"/>
  <c r="E202" i="93" s="1"/>
  <c r="G202" i="93" s="1"/>
  <c r="J202" i="93" s="1"/>
  <c r="E202" i="94" s="1"/>
  <c r="G202" i="94" s="1"/>
  <c r="J202" i="94" s="1"/>
  <c r="E202" i="95" s="1"/>
  <c r="G202" i="95" s="1"/>
  <c r="J202" i="95" s="1"/>
  <c r="E202" i="96" s="1"/>
  <c r="G202" i="96" s="1"/>
  <c r="J202" i="96" s="1"/>
  <c r="E202" i="97" s="1"/>
  <c r="G202" i="97" s="1"/>
  <c r="J202" i="97" s="1"/>
  <c r="E202" i="98" s="1"/>
  <c r="G202" i="98" s="1"/>
  <c r="J202" i="98" s="1"/>
  <c r="E202" i="99" s="1"/>
  <c r="G202" i="99" s="1"/>
  <c r="J202" i="99" s="1"/>
  <c r="J202" i="8" s="1"/>
  <c r="G157" i="8"/>
  <c r="E157" i="77"/>
  <c r="G157" i="77" s="1"/>
  <c r="J157" i="77" s="1"/>
  <c r="E157" i="78" s="1"/>
  <c r="G157" i="78" s="1"/>
  <c r="J157" i="78" s="1"/>
  <c r="E157" i="79" s="1"/>
  <c r="G157" i="79" s="1"/>
  <c r="J157" i="79" s="1"/>
  <c r="E157" i="80" s="1"/>
  <c r="G157" i="80" s="1"/>
  <c r="J157" i="80" s="1"/>
  <c r="E157" i="81" s="1"/>
  <c r="G157" i="81" s="1"/>
  <c r="J157" i="81" s="1"/>
  <c r="E157" i="82" s="1"/>
  <c r="G157" i="82" s="1"/>
  <c r="J157" i="82" s="1"/>
  <c r="E157" i="83" s="1"/>
  <c r="G157" i="83" s="1"/>
  <c r="J157" i="83" s="1"/>
  <c r="E157" i="84" s="1"/>
  <c r="G157" i="84" s="1"/>
  <c r="J157" i="84" s="1"/>
  <c r="E157" i="85" s="1"/>
  <c r="G157" i="85" s="1"/>
  <c r="J157" i="85" s="1"/>
  <c r="E157" i="86" s="1"/>
  <c r="G157" i="86" s="1"/>
  <c r="J157" i="86" s="1"/>
  <c r="E157" i="87" s="1"/>
  <c r="G157" i="87" s="1"/>
  <c r="J157" i="87" s="1"/>
  <c r="E157" i="88" s="1"/>
  <c r="G157" i="88" s="1"/>
  <c r="J157" i="88" s="1"/>
  <c r="E157" i="89" s="1"/>
  <c r="G157" i="89" s="1"/>
  <c r="J157" i="89" s="1"/>
  <c r="E157" i="90" s="1"/>
  <c r="G157" i="90" s="1"/>
  <c r="J157" i="90" s="1"/>
  <c r="E157" i="91" s="1"/>
  <c r="G157" i="91" s="1"/>
  <c r="J157" i="91" s="1"/>
  <c r="E157" i="92" s="1"/>
  <c r="G157" i="92" s="1"/>
  <c r="J157" i="92" s="1"/>
  <c r="E157" i="93" s="1"/>
  <c r="G157" i="93" s="1"/>
  <c r="J157" i="93" s="1"/>
  <c r="E157" i="94" s="1"/>
  <c r="G157" i="94" s="1"/>
  <c r="J157" i="94" s="1"/>
  <c r="E157" i="95" s="1"/>
  <c r="G157" i="95" s="1"/>
  <c r="J157" i="95" s="1"/>
  <c r="E157" i="96" s="1"/>
  <c r="G157" i="96" s="1"/>
  <c r="J157" i="96" s="1"/>
  <c r="E157" i="97" s="1"/>
  <c r="G157" i="97" s="1"/>
  <c r="J157" i="97" s="1"/>
  <c r="E157" i="98" s="1"/>
  <c r="G157" i="98" s="1"/>
  <c r="J157" i="98" s="1"/>
  <c r="E157" i="99" s="1"/>
  <c r="G157" i="99" s="1"/>
  <c r="J157" i="99" s="1"/>
  <c r="J157" i="8" s="1"/>
  <c r="G149" i="8"/>
  <c r="E149" i="77"/>
  <c r="G149" i="77" s="1"/>
  <c r="J149" i="77" s="1"/>
  <c r="E149" i="78" s="1"/>
  <c r="G149" i="78" s="1"/>
  <c r="J149" i="78" s="1"/>
  <c r="E149" i="79" s="1"/>
  <c r="G149" i="79" s="1"/>
  <c r="J149" i="79" s="1"/>
  <c r="E149" i="80" s="1"/>
  <c r="G149" i="80" s="1"/>
  <c r="J149" i="80" s="1"/>
  <c r="E149" i="81" s="1"/>
  <c r="G149" i="81" s="1"/>
  <c r="J149" i="81" s="1"/>
  <c r="E149" i="82" s="1"/>
  <c r="G149" i="82" s="1"/>
  <c r="J149" i="82" s="1"/>
  <c r="E149" i="83" s="1"/>
  <c r="G149" i="83" s="1"/>
  <c r="J149" i="83" s="1"/>
  <c r="E149" i="84" s="1"/>
  <c r="G149" i="84" s="1"/>
  <c r="J149" i="84" s="1"/>
  <c r="E149" i="85" s="1"/>
  <c r="G149" i="85" s="1"/>
  <c r="J149" i="85" s="1"/>
  <c r="E149" i="86" s="1"/>
  <c r="G149" i="86" s="1"/>
  <c r="J149" i="86" s="1"/>
  <c r="E149" i="87" s="1"/>
  <c r="G149" i="87" s="1"/>
  <c r="J149" i="87" s="1"/>
  <c r="E149" i="88" s="1"/>
  <c r="G149" i="88" s="1"/>
  <c r="J149" i="88" s="1"/>
  <c r="E149" i="89" s="1"/>
  <c r="G149" i="89" s="1"/>
  <c r="J149" i="89" s="1"/>
  <c r="E149" i="90" s="1"/>
  <c r="G149" i="90" s="1"/>
  <c r="J149" i="90" s="1"/>
  <c r="E149" i="91" s="1"/>
  <c r="G149" i="91" s="1"/>
  <c r="J149" i="91" s="1"/>
  <c r="E149" i="92" s="1"/>
  <c r="G149" i="92" s="1"/>
  <c r="J149" i="92" s="1"/>
  <c r="E149" i="93" s="1"/>
  <c r="G149" i="93" s="1"/>
  <c r="J149" i="93" s="1"/>
  <c r="E149" i="94" s="1"/>
  <c r="G149" i="94" s="1"/>
  <c r="J149" i="94" s="1"/>
  <c r="E149" i="95" s="1"/>
  <c r="G149" i="95" s="1"/>
  <c r="J149" i="95" s="1"/>
  <c r="E149" i="96" s="1"/>
  <c r="G149" i="96" s="1"/>
  <c r="J149" i="96" s="1"/>
  <c r="E149" i="97" s="1"/>
  <c r="G149" i="97" s="1"/>
  <c r="J149" i="97" s="1"/>
  <c r="E149" i="98" s="1"/>
  <c r="G149" i="98" s="1"/>
  <c r="J149" i="98" s="1"/>
  <c r="E149" i="99" s="1"/>
  <c r="G149" i="99" s="1"/>
  <c r="J149" i="99" s="1"/>
  <c r="J149" i="8" s="1"/>
  <c r="G141" i="8"/>
  <c r="E141" i="77"/>
  <c r="G141" i="77" s="1"/>
  <c r="J141" i="77" s="1"/>
  <c r="E141" i="78" s="1"/>
  <c r="G141" i="78" s="1"/>
  <c r="J141" i="78" s="1"/>
  <c r="E141" i="79" s="1"/>
  <c r="G141" i="79" s="1"/>
  <c r="J141" i="79" s="1"/>
  <c r="E141" i="80" s="1"/>
  <c r="G141" i="80" s="1"/>
  <c r="J141" i="80" s="1"/>
  <c r="E141" i="81" s="1"/>
  <c r="G141" i="81" s="1"/>
  <c r="J141" i="81" s="1"/>
  <c r="E141" i="82" s="1"/>
  <c r="G141" i="82" s="1"/>
  <c r="J141" i="82" s="1"/>
  <c r="E141" i="83" s="1"/>
  <c r="G141" i="83" s="1"/>
  <c r="J141" i="83" s="1"/>
  <c r="E141" i="84" s="1"/>
  <c r="G141" i="84" s="1"/>
  <c r="J141" i="84" s="1"/>
  <c r="E141" i="85" s="1"/>
  <c r="G141" i="85" s="1"/>
  <c r="J141" i="85" s="1"/>
  <c r="E141" i="86" s="1"/>
  <c r="G141" i="86" s="1"/>
  <c r="J141" i="86" s="1"/>
  <c r="E141" i="87" s="1"/>
  <c r="G141" i="87" s="1"/>
  <c r="J141" i="87" s="1"/>
  <c r="E141" i="88" s="1"/>
  <c r="G141" i="88" s="1"/>
  <c r="J141" i="88" s="1"/>
  <c r="E141" i="89" s="1"/>
  <c r="G141" i="89" s="1"/>
  <c r="J141" i="89" s="1"/>
  <c r="E141" i="90" s="1"/>
  <c r="G141" i="90" s="1"/>
  <c r="J141" i="90" s="1"/>
  <c r="E141" i="91" s="1"/>
  <c r="G141" i="91" s="1"/>
  <c r="J141" i="91" s="1"/>
  <c r="E141" i="92" s="1"/>
  <c r="G141" i="92" s="1"/>
  <c r="J141" i="92" s="1"/>
  <c r="E141" i="93" s="1"/>
  <c r="G141" i="93" s="1"/>
  <c r="J141" i="93" s="1"/>
  <c r="E141" i="94" s="1"/>
  <c r="G141" i="94" s="1"/>
  <c r="J141" i="94" s="1"/>
  <c r="E141" i="95" s="1"/>
  <c r="G141" i="95" s="1"/>
  <c r="J141" i="95" s="1"/>
  <c r="E141" i="96" s="1"/>
  <c r="G141" i="96" s="1"/>
  <c r="J141" i="96" s="1"/>
  <c r="E141" i="97" s="1"/>
  <c r="G141" i="97" s="1"/>
  <c r="J141" i="97" s="1"/>
  <c r="E141" i="98" s="1"/>
  <c r="G141" i="98" s="1"/>
  <c r="J141" i="98" s="1"/>
  <c r="E141" i="99" s="1"/>
  <c r="G141" i="99" s="1"/>
  <c r="J141" i="99" s="1"/>
  <c r="J141" i="8" s="1"/>
  <c r="G133" i="8"/>
  <c r="E133" i="77"/>
  <c r="G133" i="77" s="1"/>
  <c r="J133" i="77" s="1"/>
  <c r="E133" i="78" s="1"/>
  <c r="G133" i="78" s="1"/>
  <c r="J133" i="78" s="1"/>
  <c r="E133" i="79" s="1"/>
  <c r="G133" i="79" s="1"/>
  <c r="J133" i="79" s="1"/>
  <c r="E133" i="80" s="1"/>
  <c r="G133" i="80" s="1"/>
  <c r="J133" i="80" s="1"/>
  <c r="E133" i="81" s="1"/>
  <c r="G133" i="81" s="1"/>
  <c r="J133" i="81" s="1"/>
  <c r="E133" i="82" s="1"/>
  <c r="G133" i="82" s="1"/>
  <c r="J133" i="82" s="1"/>
  <c r="E133" i="83" s="1"/>
  <c r="G133" i="83" s="1"/>
  <c r="J133" i="83" s="1"/>
  <c r="E133" i="84" s="1"/>
  <c r="G133" i="84" s="1"/>
  <c r="J133" i="84" s="1"/>
  <c r="E133" i="85" s="1"/>
  <c r="G133" i="85" s="1"/>
  <c r="J133" i="85" s="1"/>
  <c r="E133" i="86" s="1"/>
  <c r="G133" i="86" s="1"/>
  <c r="J133" i="86" s="1"/>
  <c r="E133" i="87" s="1"/>
  <c r="G133" i="87" s="1"/>
  <c r="J133" i="87" s="1"/>
  <c r="E133" i="88" s="1"/>
  <c r="G133" i="88" s="1"/>
  <c r="J133" i="88" s="1"/>
  <c r="E133" i="89" s="1"/>
  <c r="G133" i="89" s="1"/>
  <c r="J133" i="89" s="1"/>
  <c r="E133" i="90" s="1"/>
  <c r="G133" i="90" s="1"/>
  <c r="J133" i="90" s="1"/>
  <c r="E133" i="91" s="1"/>
  <c r="G133" i="91" s="1"/>
  <c r="J133" i="91" s="1"/>
  <c r="E133" i="92" s="1"/>
  <c r="G133" i="92" s="1"/>
  <c r="J133" i="92" s="1"/>
  <c r="E133" i="93" s="1"/>
  <c r="G133" i="93" s="1"/>
  <c r="J133" i="93" s="1"/>
  <c r="E133" i="94" s="1"/>
  <c r="G133" i="94" s="1"/>
  <c r="J133" i="94" s="1"/>
  <c r="E133" i="95" s="1"/>
  <c r="G133" i="95" s="1"/>
  <c r="J133" i="95" s="1"/>
  <c r="E133" i="96" s="1"/>
  <c r="G133" i="96" s="1"/>
  <c r="J133" i="96" s="1"/>
  <c r="E133" i="97" s="1"/>
  <c r="G133" i="97" s="1"/>
  <c r="J133" i="97" s="1"/>
  <c r="E133" i="98" s="1"/>
  <c r="G133" i="98" s="1"/>
  <c r="J133" i="98" s="1"/>
  <c r="E133" i="99" s="1"/>
  <c r="G133" i="99" s="1"/>
  <c r="J133" i="99" s="1"/>
  <c r="J133" i="8" s="1"/>
  <c r="G125" i="8"/>
  <c r="E125" i="77"/>
  <c r="G125" i="77" s="1"/>
  <c r="J125" i="77" s="1"/>
  <c r="E125" i="78" s="1"/>
  <c r="G125" i="78" s="1"/>
  <c r="J125" i="78" s="1"/>
  <c r="E125" i="79" s="1"/>
  <c r="G125" i="79" s="1"/>
  <c r="J125" i="79" s="1"/>
  <c r="E125" i="80" s="1"/>
  <c r="G125" i="80" s="1"/>
  <c r="J125" i="80" s="1"/>
  <c r="E125" i="81" s="1"/>
  <c r="G125" i="81" s="1"/>
  <c r="J125" i="81" s="1"/>
  <c r="E125" i="82" s="1"/>
  <c r="G125" i="82" s="1"/>
  <c r="J125" i="82" s="1"/>
  <c r="E125" i="83" s="1"/>
  <c r="G125" i="83" s="1"/>
  <c r="J125" i="83" s="1"/>
  <c r="E125" i="84" s="1"/>
  <c r="G125" i="84" s="1"/>
  <c r="J125" i="84" s="1"/>
  <c r="E125" i="85" s="1"/>
  <c r="G125" i="85" s="1"/>
  <c r="J125" i="85" s="1"/>
  <c r="E125" i="86" s="1"/>
  <c r="G125" i="86" s="1"/>
  <c r="J125" i="86" s="1"/>
  <c r="E125" i="87" s="1"/>
  <c r="G125" i="87" s="1"/>
  <c r="J125" i="87" s="1"/>
  <c r="E125" i="88" s="1"/>
  <c r="G125" i="88" s="1"/>
  <c r="J125" i="88" s="1"/>
  <c r="E125" i="89" s="1"/>
  <c r="G125" i="89" s="1"/>
  <c r="J125" i="89" s="1"/>
  <c r="E125" i="90" s="1"/>
  <c r="G125" i="90" s="1"/>
  <c r="J125" i="90" s="1"/>
  <c r="E125" i="91" s="1"/>
  <c r="G125" i="91" s="1"/>
  <c r="J125" i="91" s="1"/>
  <c r="E125" i="92" s="1"/>
  <c r="G125" i="92" s="1"/>
  <c r="J125" i="92" s="1"/>
  <c r="E125" i="93" s="1"/>
  <c r="G125" i="93" s="1"/>
  <c r="J125" i="93" s="1"/>
  <c r="E125" i="94" s="1"/>
  <c r="G125" i="94" s="1"/>
  <c r="J125" i="94" s="1"/>
  <c r="E125" i="95" s="1"/>
  <c r="G125" i="95" s="1"/>
  <c r="J125" i="95" s="1"/>
  <c r="E125" i="96" s="1"/>
  <c r="G125" i="96" s="1"/>
  <c r="J125" i="96" s="1"/>
  <c r="E125" i="97" s="1"/>
  <c r="G125" i="97" s="1"/>
  <c r="J125" i="97" s="1"/>
  <c r="E125" i="98" s="1"/>
  <c r="G125" i="98" s="1"/>
  <c r="J125" i="98" s="1"/>
  <c r="E125" i="99" s="1"/>
  <c r="G125" i="99" s="1"/>
  <c r="J125" i="99" s="1"/>
  <c r="J125" i="8" s="1"/>
  <c r="G117" i="8"/>
  <c r="E117" i="77"/>
  <c r="G117" i="77" s="1"/>
  <c r="J117" i="77" s="1"/>
  <c r="E117" i="78" s="1"/>
  <c r="G117" i="78" s="1"/>
  <c r="J117" i="78" s="1"/>
  <c r="E117" i="79" s="1"/>
  <c r="G117" i="79" s="1"/>
  <c r="J117" i="79" s="1"/>
  <c r="E117" i="80" s="1"/>
  <c r="G117" i="80" s="1"/>
  <c r="J117" i="80" s="1"/>
  <c r="E117" i="81" s="1"/>
  <c r="G117" i="81" s="1"/>
  <c r="J117" i="81" s="1"/>
  <c r="E117" i="82" s="1"/>
  <c r="G117" i="82" s="1"/>
  <c r="J117" i="82" s="1"/>
  <c r="E117" i="83" s="1"/>
  <c r="G117" i="83" s="1"/>
  <c r="J117" i="83" s="1"/>
  <c r="E117" i="84" s="1"/>
  <c r="G117" i="84" s="1"/>
  <c r="J117" i="84" s="1"/>
  <c r="E117" i="85" s="1"/>
  <c r="G117" i="85" s="1"/>
  <c r="J117" i="85" s="1"/>
  <c r="E117" i="86" s="1"/>
  <c r="G117" i="86" s="1"/>
  <c r="J117" i="86" s="1"/>
  <c r="E117" i="87" s="1"/>
  <c r="G117" i="87" s="1"/>
  <c r="J117" i="87" s="1"/>
  <c r="E117" i="88" s="1"/>
  <c r="G117" i="88" s="1"/>
  <c r="J117" i="88" s="1"/>
  <c r="E117" i="89" s="1"/>
  <c r="G117" i="89" s="1"/>
  <c r="J117" i="89" s="1"/>
  <c r="E117" i="90" s="1"/>
  <c r="G117" i="90" s="1"/>
  <c r="J117" i="90" s="1"/>
  <c r="E117" i="91" s="1"/>
  <c r="G117" i="91" s="1"/>
  <c r="J117" i="91" s="1"/>
  <c r="E117" i="92" s="1"/>
  <c r="G117" i="92" s="1"/>
  <c r="J117" i="92" s="1"/>
  <c r="E117" i="93" s="1"/>
  <c r="G117" i="93" s="1"/>
  <c r="J117" i="93" s="1"/>
  <c r="E117" i="94" s="1"/>
  <c r="G117" i="94" s="1"/>
  <c r="J117" i="94" s="1"/>
  <c r="E117" i="95" s="1"/>
  <c r="G117" i="95" s="1"/>
  <c r="J117" i="95" s="1"/>
  <c r="E117" i="96" s="1"/>
  <c r="G117" i="96" s="1"/>
  <c r="J117" i="96" s="1"/>
  <c r="E117" i="97" s="1"/>
  <c r="G117" i="97" s="1"/>
  <c r="J117" i="97" s="1"/>
  <c r="E117" i="98" s="1"/>
  <c r="G117" i="98" s="1"/>
  <c r="J117" i="98" s="1"/>
  <c r="E117" i="99" s="1"/>
  <c r="G117" i="99" s="1"/>
  <c r="J117" i="99" s="1"/>
  <c r="J117" i="8" s="1"/>
  <c r="G109" i="8"/>
  <c r="E109" i="77"/>
  <c r="G109" i="77" s="1"/>
  <c r="J109" i="77" s="1"/>
  <c r="E109" i="78" s="1"/>
  <c r="G109" i="78" s="1"/>
  <c r="J109" i="78" s="1"/>
  <c r="E109" i="79" s="1"/>
  <c r="G109" i="79" s="1"/>
  <c r="J109" i="79" s="1"/>
  <c r="E109" i="80" s="1"/>
  <c r="G109" i="80" s="1"/>
  <c r="J109" i="80" s="1"/>
  <c r="E109" i="81" s="1"/>
  <c r="G109" i="81" s="1"/>
  <c r="J109" i="81" s="1"/>
  <c r="E109" i="82" s="1"/>
  <c r="G109" i="82" s="1"/>
  <c r="J109" i="82" s="1"/>
  <c r="E109" i="83" s="1"/>
  <c r="G109" i="83" s="1"/>
  <c r="J109" i="83" s="1"/>
  <c r="E109" i="84" s="1"/>
  <c r="G109" i="84" s="1"/>
  <c r="J109" i="84" s="1"/>
  <c r="E109" i="85" s="1"/>
  <c r="G109" i="85" s="1"/>
  <c r="J109" i="85" s="1"/>
  <c r="E109" i="86" s="1"/>
  <c r="G109" i="86" s="1"/>
  <c r="J109" i="86" s="1"/>
  <c r="E109" i="87" s="1"/>
  <c r="G109" i="87" s="1"/>
  <c r="J109" i="87" s="1"/>
  <c r="E109" i="88" s="1"/>
  <c r="G109" i="88" s="1"/>
  <c r="J109" i="88" s="1"/>
  <c r="E109" i="89" s="1"/>
  <c r="G109" i="89" s="1"/>
  <c r="J109" i="89" s="1"/>
  <c r="E109" i="90" s="1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G109" i="97" s="1"/>
  <c r="J109" i="97" s="1"/>
  <c r="E109" i="98" s="1"/>
  <c r="G109" i="98" s="1"/>
  <c r="J109" i="98" s="1"/>
  <c r="E109" i="99" s="1"/>
  <c r="G109" i="99" s="1"/>
  <c r="J109" i="99" s="1"/>
  <c r="J109" i="8" s="1"/>
  <c r="G97" i="8"/>
  <c r="E97" i="77"/>
  <c r="G97" i="77" s="1"/>
  <c r="J97" i="77" s="1"/>
  <c r="E97" i="78" s="1"/>
  <c r="G97" i="78" s="1"/>
  <c r="J97" i="78" s="1"/>
  <c r="E97" i="79" s="1"/>
  <c r="G97" i="79" s="1"/>
  <c r="J97" i="79" s="1"/>
  <c r="E97" i="80" s="1"/>
  <c r="G97" i="80" s="1"/>
  <c r="J97" i="80" s="1"/>
  <c r="E97" i="81" s="1"/>
  <c r="G97" i="81" s="1"/>
  <c r="J97" i="81" s="1"/>
  <c r="E97" i="82" s="1"/>
  <c r="G97" i="82" s="1"/>
  <c r="J97" i="82" s="1"/>
  <c r="E97" i="83" s="1"/>
  <c r="G97" i="83" s="1"/>
  <c r="J97" i="83" s="1"/>
  <c r="E97" i="84" s="1"/>
  <c r="G97" i="84" s="1"/>
  <c r="J97" i="84" s="1"/>
  <c r="E97" i="85" s="1"/>
  <c r="G97" i="85" s="1"/>
  <c r="J97" i="85" s="1"/>
  <c r="E97" i="86" s="1"/>
  <c r="G97" i="86" s="1"/>
  <c r="J97" i="86" s="1"/>
  <c r="E97" i="87" s="1"/>
  <c r="G97" i="87" s="1"/>
  <c r="J97" i="87" s="1"/>
  <c r="E97" i="88" s="1"/>
  <c r="G97" i="88" s="1"/>
  <c r="J97" i="88" s="1"/>
  <c r="E97" i="89" s="1"/>
  <c r="G97" i="89" s="1"/>
  <c r="J97" i="89" s="1"/>
  <c r="E97" i="90" s="1"/>
  <c r="G97" i="90" s="1"/>
  <c r="J97" i="90" s="1"/>
  <c r="E97" i="91" s="1"/>
  <c r="G97" i="91" s="1"/>
  <c r="J97" i="91" s="1"/>
  <c r="E97" i="92" s="1"/>
  <c r="G97" i="92" s="1"/>
  <c r="J97" i="92" s="1"/>
  <c r="E97" i="93" s="1"/>
  <c r="G97" i="93" s="1"/>
  <c r="J97" i="93" s="1"/>
  <c r="E97" i="94" s="1"/>
  <c r="G97" i="94" s="1"/>
  <c r="J97" i="94" s="1"/>
  <c r="E97" i="95" s="1"/>
  <c r="G97" i="95" s="1"/>
  <c r="J97" i="95" s="1"/>
  <c r="E97" i="96" s="1"/>
  <c r="G97" i="96" s="1"/>
  <c r="J97" i="96" s="1"/>
  <c r="E97" i="97" s="1"/>
  <c r="G97" i="97" s="1"/>
  <c r="J97" i="97" s="1"/>
  <c r="E97" i="98" s="1"/>
  <c r="G97" i="98" s="1"/>
  <c r="J97" i="98" s="1"/>
  <c r="E97" i="99" s="1"/>
  <c r="G97" i="99" s="1"/>
  <c r="J97" i="99" s="1"/>
  <c r="J97" i="8" s="1"/>
  <c r="G89" i="8"/>
  <c r="E89" i="77"/>
  <c r="G89" i="77" s="1"/>
  <c r="J89" i="77" s="1"/>
  <c r="E89" i="78" s="1"/>
  <c r="G89" i="78" s="1"/>
  <c r="J89" i="78" s="1"/>
  <c r="E89" i="79" s="1"/>
  <c r="G89" i="79" s="1"/>
  <c r="J89" i="79" s="1"/>
  <c r="E89" i="80" s="1"/>
  <c r="G89" i="80" s="1"/>
  <c r="J89" i="80" s="1"/>
  <c r="E89" i="81" s="1"/>
  <c r="G89" i="81" s="1"/>
  <c r="J89" i="81" s="1"/>
  <c r="E89" i="82" s="1"/>
  <c r="G89" i="82" s="1"/>
  <c r="J89" i="82" s="1"/>
  <c r="E89" i="83" s="1"/>
  <c r="G89" i="83" s="1"/>
  <c r="J89" i="83" s="1"/>
  <c r="E89" i="84" s="1"/>
  <c r="G89" i="84" s="1"/>
  <c r="J89" i="84" s="1"/>
  <c r="E89" i="85" s="1"/>
  <c r="G89" i="85" s="1"/>
  <c r="J89" i="85" s="1"/>
  <c r="E89" i="86" s="1"/>
  <c r="G89" i="86" s="1"/>
  <c r="J89" i="86" s="1"/>
  <c r="E89" i="87" s="1"/>
  <c r="G89" i="87" s="1"/>
  <c r="J89" i="87" s="1"/>
  <c r="E89" i="88" s="1"/>
  <c r="G89" i="88" s="1"/>
  <c r="J89" i="88" s="1"/>
  <c r="E89" i="89" s="1"/>
  <c r="G89" i="89" s="1"/>
  <c r="J89" i="89" s="1"/>
  <c r="E89" i="90" s="1"/>
  <c r="G89" i="90" s="1"/>
  <c r="J89" i="90" s="1"/>
  <c r="E89" i="91" s="1"/>
  <c r="G89" i="91" s="1"/>
  <c r="J89" i="91" s="1"/>
  <c r="E89" i="92" s="1"/>
  <c r="G89" i="92" s="1"/>
  <c r="J89" i="92" s="1"/>
  <c r="E89" i="93" s="1"/>
  <c r="G89" i="93" s="1"/>
  <c r="J89" i="93" s="1"/>
  <c r="E89" i="94" s="1"/>
  <c r="G89" i="94" s="1"/>
  <c r="J89" i="94" s="1"/>
  <c r="E89" i="95" s="1"/>
  <c r="G89" i="95" s="1"/>
  <c r="J89" i="95" s="1"/>
  <c r="E89" i="96" s="1"/>
  <c r="G89" i="96" s="1"/>
  <c r="J89" i="96" s="1"/>
  <c r="E89" i="97" s="1"/>
  <c r="G89" i="97" s="1"/>
  <c r="J89" i="97" s="1"/>
  <c r="E89" i="98" s="1"/>
  <c r="G89" i="98" s="1"/>
  <c r="J89" i="98" s="1"/>
  <c r="E89" i="99" s="1"/>
  <c r="G89" i="99" s="1"/>
  <c r="J89" i="99" s="1"/>
  <c r="J89" i="8" s="1"/>
  <c r="G78" i="8"/>
  <c r="E78" i="77"/>
  <c r="G78" i="77" s="1"/>
  <c r="J78" i="77" s="1"/>
  <c r="E78" i="78" s="1"/>
  <c r="G78" i="78" s="1"/>
  <c r="J78" i="78" s="1"/>
  <c r="E78" i="79" s="1"/>
  <c r="G78" i="79" s="1"/>
  <c r="J78" i="79" s="1"/>
  <c r="E78" i="80" s="1"/>
  <c r="G78" i="80" s="1"/>
  <c r="J78" i="80" s="1"/>
  <c r="E78" i="81" s="1"/>
  <c r="G78" i="81" s="1"/>
  <c r="J78" i="81" s="1"/>
  <c r="E78" i="82" s="1"/>
  <c r="G78" i="82" s="1"/>
  <c r="J78" i="82" s="1"/>
  <c r="E78" i="83" s="1"/>
  <c r="G78" i="83" s="1"/>
  <c r="J78" i="83" s="1"/>
  <c r="E78" i="84" s="1"/>
  <c r="G78" i="84" s="1"/>
  <c r="J78" i="84" s="1"/>
  <c r="E78" i="85" s="1"/>
  <c r="G78" i="85" s="1"/>
  <c r="J78" i="85" s="1"/>
  <c r="E78" i="86" s="1"/>
  <c r="G78" i="86" s="1"/>
  <c r="J78" i="86" s="1"/>
  <c r="E78" i="87" s="1"/>
  <c r="G78" i="87" s="1"/>
  <c r="J78" i="87" s="1"/>
  <c r="E78" i="88" s="1"/>
  <c r="G78" i="88" s="1"/>
  <c r="J78" i="88" s="1"/>
  <c r="E78" i="89" s="1"/>
  <c r="G78" i="89" s="1"/>
  <c r="J78" i="89" s="1"/>
  <c r="E78" i="90" s="1"/>
  <c r="G78" i="90" s="1"/>
  <c r="J78" i="90" s="1"/>
  <c r="E78" i="91" s="1"/>
  <c r="G78" i="91" s="1"/>
  <c r="J78" i="91" s="1"/>
  <c r="E78" i="92" s="1"/>
  <c r="G78" i="92" s="1"/>
  <c r="J78" i="92" s="1"/>
  <c r="E78" i="93" s="1"/>
  <c r="G78" i="93" s="1"/>
  <c r="J78" i="93" s="1"/>
  <c r="E78" i="94" s="1"/>
  <c r="G78" i="94" s="1"/>
  <c r="J78" i="94" s="1"/>
  <c r="E78" i="95" s="1"/>
  <c r="G78" i="95" s="1"/>
  <c r="J78" i="95" s="1"/>
  <c r="E78" i="96" s="1"/>
  <c r="G78" i="96" s="1"/>
  <c r="J78" i="96" s="1"/>
  <c r="E78" i="97" s="1"/>
  <c r="G78" i="97" s="1"/>
  <c r="J78" i="97" s="1"/>
  <c r="E78" i="98" s="1"/>
  <c r="G78" i="98" s="1"/>
  <c r="J78" i="98" s="1"/>
  <c r="E78" i="99" s="1"/>
  <c r="G78" i="99" s="1"/>
  <c r="J78" i="99" s="1"/>
  <c r="J78" i="8" s="1"/>
  <c r="G69" i="8"/>
  <c r="E69" i="77"/>
  <c r="G69" i="77" s="1"/>
  <c r="J69" i="77" s="1"/>
  <c r="E69" i="78" s="1"/>
  <c r="G69" i="78" s="1"/>
  <c r="J69" i="78" s="1"/>
  <c r="E69" i="79" s="1"/>
  <c r="G69" i="79" s="1"/>
  <c r="J69" i="79" s="1"/>
  <c r="E69" i="80" s="1"/>
  <c r="G69" i="80" s="1"/>
  <c r="J69" i="80" s="1"/>
  <c r="E69" i="81" s="1"/>
  <c r="G69" i="81" s="1"/>
  <c r="J69" i="81" s="1"/>
  <c r="E69" i="82" s="1"/>
  <c r="G69" i="82" s="1"/>
  <c r="J69" i="82" s="1"/>
  <c r="E69" i="83" s="1"/>
  <c r="G69" i="83" s="1"/>
  <c r="J69" i="83" s="1"/>
  <c r="E69" i="84" s="1"/>
  <c r="G69" i="84" s="1"/>
  <c r="J69" i="84" s="1"/>
  <c r="E69" i="85" s="1"/>
  <c r="G69" i="85" s="1"/>
  <c r="J69" i="85" s="1"/>
  <c r="E69" i="86" s="1"/>
  <c r="G69" i="86" s="1"/>
  <c r="J69" i="86" s="1"/>
  <c r="E69" i="87" s="1"/>
  <c r="G69" i="87" s="1"/>
  <c r="J69" i="87" s="1"/>
  <c r="E69" i="88" s="1"/>
  <c r="G69" i="88" s="1"/>
  <c r="J69" i="88" s="1"/>
  <c r="E69" i="89" s="1"/>
  <c r="G69" i="89" s="1"/>
  <c r="J69" i="89" s="1"/>
  <c r="E69" i="90" s="1"/>
  <c r="G69" i="90" s="1"/>
  <c r="J69" i="90" s="1"/>
  <c r="E69" i="91" s="1"/>
  <c r="G69" i="91" s="1"/>
  <c r="J69" i="91" s="1"/>
  <c r="E69" i="92" s="1"/>
  <c r="G69" i="92" s="1"/>
  <c r="J69" i="92" s="1"/>
  <c r="E69" i="93" s="1"/>
  <c r="G69" i="93" s="1"/>
  <c r="J69" i="93" s="1"/>
  <c r="E69" i="94" s="1"/>
  <c r="G69" i="94" s="1"/>
  <c r="J69" i="94" s="1"/>
  <c r="E69" i="95" s="1"/>
  <c r="G69" i="95" s="1"/>
  <c r="J69" i="95" s="1"/>
  <c r="E69" i="96" s="1"/>
  <c r="G69" i="96" s="1"/>
  <c r="J69" i="96" s="1"/>
  <c r="E69" i="97" s="1"/>
  <c r="G69" i="97" s="1"/>
  <c r="J69" i="97" s="1"/>
  <c r="E69" i="98" s="1"/>
  <c r="G69" i="98" s="1"/>
  <c r="J69" i="98" s="1"/>
  <c r="E69" i="99" s="1"/>
  <c r="G69" i="99" s="1"/>
  <c r="J69" i="99" s="1"/>
  <c r="J69" i="8" s="1"/>
  <c r="G61" i="8"/>
  <c r="E61" i="77"/>
  <c r="G61" i="77" s="1"/>
  <c r="J61" i="77" s="1"/>
  <c r="E61" i="78" s="1"/>
  <c r="G61" i="78" s="1"/>
  <c r="J61" i="78" s="1"/>
  <c r="E61" i="79" s="1"/>
  <c r="G61" i="79" s="1"/>
  <c r="J61" i="79" s="1"/>
  <c r="E61" i="80" s="1"/>
  <c r="G61" i="80" s="1"/>
  <c r="J61" i="80" s="1"/>
  <c r="E61" i="81" s="1"/>
  <c r="G61" i="81" s="1"/>
  <c r="J61" i="81" s="1"/>
  <c r="E61" i="82" s="1"/>
  <c r="G61" i="82" s="1"/>
  <c r="J61" i="82" s="1"/>
  <c r="E61" i="83" s="1"/>
  <c r="G61" i="83" s="1"/>
  <c r="J61" i="83" s="1"/>
  <c r="E61" i="84" s="1"/>
  <c r="G61" i="84" s="1"/>
  <c r="J61" i="84" s="1"/>
  <c r="E61" i="85" s="1"/>
  <c r="G61" i="85" s="1"/>
  <c r="J61" i="85" s="1"/>
  <c r="E61" i="86" s="1"/>
  <c r="G61" i="86" s="1"/>
  <c r="J61" i="86" s="1"/>
  <c r="E61" i="87" s="1"/>
  <c r="G61" i="87" s="1"/>
  <c r="J61" i="87" s="1"/>
  <c r="E61" i="88" s="1"/>
  <c r="G61" i="88" s="1"/>
  <c r="J61" i="88" s="1"/>
  <c r="E61" i="89" s="1"/>
  <c r="G61" i="89" s="1"/>
  <c r="J61" i="89" s="1"/>
  <c r="E61" i="90" s="1"/>
  <c r="G61" i="90" s="1"/>
  <c r="J61" i="90" s="1"/>
  <c r="E61" i="91" s="1"/>
  <c r="G61" i="91" s="1"/>
  <c r="J61" i="91" s="1"/>
  <c r="E61" i="92" s="1"/>
  <c r="G61" i="92" s="1"/>
  <c r="J61" i="92" s="1"/>
  <c r="E61" i="93" s="1"/>
  <c r="G61" i="93" s="1"/>
  <c r="J61" i="93" s="1"/>
  <c r="E61" i="94" s="1"/>
  <c r="G61" i="94" s="1"/>
  <c r="J61" i="94" s="1"/>
  <c r="E61" i="95" s="1"/>
  <c r="G61" i="95" s="1"/>
  <c r="J61" i="95" s="1"/>
  <c r="E61" i="96" s="1"/>
  <c r="G61" i="96" s="1"/>
  <c r="J61" i="96" s="1"/>
  <c r="E61" i="97" s="1"/>
  <c r="G61" i="97" s="1"/>
  <c r="J61" i="97" s="1"/>
  <c r="E61" i="98" s="1"/>
  <c r="G61" i="98" s="1"/>
  <c r="J61" i="98" s="1"/>
  <c r="E61" i="99" s="1"/>
  <c r="G61" i="99" s="1"/>
  <c r="J61" i="99" s="1"/>
  <c r="J61" i="8" s="1"/>
  <c r="G53" i="8"/>
  <c r="E53" i="77"/>
  <c r="G53" i="77" s="1"/>
  <c r="J53" i="77" s="1"/>
  <c r="E53" i="78" s="1"/>
  <c r="G53" i="78" s="1"/>
  <c r="J53" i="78" s="1"/>
  <c r="E53" i="79" s="1"/>
  <c r="G53" i="79" s="1"/>
  <c r="J53" i="79" s="1"/>
  <c r="E53" i="80" s="1"/>
  <c r="G53" i="80" s="1"/>
  <c r="J53" i="80" s="1"/>
  <c r="E53" i="81" s="1"/>
  <c r="G53" i="81" s="1"/>
  <c r="J53" i="81" s="1"/>
  <c r="E53" i="82" s="1"/>
  <c r="G53" i="82" s="1"/>
  <c r="J53" i="82" s="1"/>
  <c r="E53" i="83" s="1"/>
  <c r="G53" i="83" s="1"/>
  <c r="J53" i="83" s="1"/>
  <c r="E53" i="84" s="1"/>
  <c r="G53" i="84" s="1"/>
  <c r="J53" i="84" s="1"/>
  <c r="E53" i="85" s="1"/>
  <c r="G53" i="85" s="1"/>
  <c r="J53" i="85" s="1"/>
  <c r="E53" i="86" s="1"/>
  <c r="G53" i="86" s="1"/>
  <c r="J53" i="86" s="1"/>
  <c r="E53" i="87" s="1"/>
  <c r="G53" i="87" s="1"/>
  <c r="J53" i="87" s="1"/>
  <c r="E53" i="88" s="1"/>
  <c r="G53" i="88" s="1"/>
  <c r="J53" i="88" s="1"/>
  <c r="E53" i="89" s="1"/>
  <c r="G53" i="89" s="1"/>
  <c r="J53" i="89" s="1"/>
  <c r="E53" i="90" s="1"/>
  <c r="G53" i="90" s="1"/>
  <c r="J53" i="90" s="1"/>
  <c r="E53" i="91" s="1"/>
  <c r="G53" i="91" s="1"/>
  <c r="J53" i="91" s="1"/>
  <c r="E53" i="92" s="1"/>
  <c r="G53" i="92" s="1"/>
  <c r="J53" i="92" s="1"/>
  <c r="E53" i="93" s="1"/>
  <c r="G53" i="93" s="1"/>
  <c r="J53" i="93" s="1"/>
  <c r="E53" i="94" s="1"/>
  <c r="G53" i="94" s="1"/>
  <c r="J53" i="94" s="1"/>
  <c r="E53" i="95" s="1"/>
  <c r="G53" i="95" s="1"/>
  <c r="J53" i="95" s="1"/>
  <c r="E53" i="96" s="1"/>
  <c r="G53" i="96" s="1"/>
  <c r="J53" i="96" s="1"/>
  <c r="E53" i="97" s="1"/>
  <c r="G53" i="97" s="1"/>
  <c r="J53" i="97" s="1"/>
  <c r="E53" i="98" s="1"/>
  <c r="G53" i="98" s="1"/>
  <c r="J53" i="98" s="1"/>
  <c r="E53" i="99" s="1"/>
  <c r="G53" i="99" s="1"/>
  <c r="J53" i="99" s="1"/>
  <c r="J53" i="8" s="1"/>
  <c r="G45" i="8"/>
  <c r="E45" i="77"/>
  <c r="G45" i="77" s="1"/>
  <c r="J45" i="77" s="1"/>
  <c r="E45" i="78" s="1"/>
  <c r="G45" i="78" s="1"/>
  <c r="J45" i="78" s="1"/>
  <c r="E45" i="79" s="1"/>
  <c r="G45" i="79" s="1"/>
  <c r="J45" i="79" s="1"/>
  <c r="E45" i="80" s="1"/>
  <c r="G45" i="80" s="1"/>
  <c r="J45" i="80" s="1"/>
  <c r="E45" i="81" s="1"/>
  <c r="G45" i="81" s="1"/>
  <c r="J45" i="81" s="1"/>
  <c r="E45" i="82" s="1"/>
  <c r="G45" i="82" s="1"/>
  <c r="J45" i="82" s="1"/>
  <c r="E45" i="83" s="1"/>
  <c r="G45" i="83" s="1"/>
  <c r="J45" i="83" s="1"/>
  <c r="E45" i="84" s="1"/>
  <c r="G45" i="84" s="1"/>
  <c r="J45" i="84" s="1"/>
  <c r="E45" i="85" s="1"/>
  <c r="G45" i="85" s="1"/>
  <c r="J45" i="85" s="1"/>
  <c r="E45" i="86" s="1"/>
  <c r="G45" i="86" s="1"/>
  <c r="J45" i="86" s="1"/>
  <c r="E45" i="87" s="1"/>
  <c r="G45" i="87" s="1"/>
  <c r="J45" i="87" s="1"/>
  <c r="E45" i="88" s="1"/>
  <c r="G45" i="88" s="1"/>
  <c r="J45" i="88" s="1"/>
  <c r="E45" i="89" s="1"/>
  <c r="G45" i="89" s="1"/>
  <c r="J45" i="89" s="1"/>
  <c r="E45" i="90" s="1"/>
  <c r="G45" i="90" s="1"/>
  <c r="J45" i="90" s="1"/>
  <c r="E45" i="91" s="1"/>
  <c r="G45" i="91" s="1"/>
  <c r="J45" i="91" s="1"/>
  <c r="E45" i="92" s="1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J45" i="8" s="1"/>
  <c r="G37" i="8"/>
  <c r="E37" i="77"/>
  <c r="G37" i="77" s="1"/>
  <c r="J37" i="77" s="1"/>
  <c r="E37" i="78" s="1"/>
  <c r="G37" i="78" s="1"/>
  <c r="J37" i="78" s="1"/>
  <c r="E37" i="79" s="1"/>
  <c r="G37" i="79" s="1"/>
  <c r="J37" i="79" s="1"/>
  <c r="E37" i="80" s="1"/>
  <c r="G37" i="80" s="1"/>
  <c r="J37" i="80" s="1"/>
  <c r="E37" i="81" s="1"/>
  <c r="G37" i="81" s="1"/>
  <c r="J37" i="81" s="1"/>
  <c r="E37" i="82" s="1"/>
  <c r="G37" i="82" s="1"/>
  <c r="J37" i="82" s="1"/>
  <c r="E37" i="83" s="1"/>
  <c r="G37" i="83" s="1"/>
  <c r="J37" i="83" s="1"/>
  <c r="E37" i="84" s="1"/>
  <c r="G37" i="84" s="1"/>
  <c r="J37" i="84" s="1"/>
  <c r="E37" i="85" s="1"/>
  <c r="G37" i="85" s="1"/>
  <c r="J37" i="85" s="1"/>
  <c r="E37" i="86" s="1"/>
  <c r="G37" i="86" s="1"/>
  <c r="J37" i="86" s="1"/>
  <c r="E37" i="87" s="1"/>
  <c r="G37" i="87" s="1"/>
  <c r="J37" i="87" s="1"/>
  <c r="E37" i="88" s="1"/>
  <c r="G37" i="88" s="1"/>
  <c r="J37" i="88" s="1"/>
  <c r="E37" i="89" s="1"/>
  <c r="G37" i="89" s="1"/>
  <c r="J37" i="89" s="1"/>
  <c r="E37" i="90" s="1"/>
  <c r="G37" i="90" s="1"/>
  <c r="J37" i="90" s="1"/>
  <c r="E37" i="91" s="1"/>
  <c r="G37" i="91" s="1"/>
  <c r="J37" i="91" s="1"/>
  <c r="E37" i="92" s="1"/>
  <c r="G37" i="92" s="1"/>
  <c r="J37" i="92" s="1"/>
  <c r="E37" i="93" s="1"/>
  <c r="G37" i="93" s="1"/>
  <c r="J37" i="93" s="1"/>
  <c r="E37" i="94" s="1"/>
  <c r="G37" i="94" s="1"/>
  <c r="J37" i="94" s="1"/>
  <c r="E37" i="95" s="1"/>
  <c r="G37" i="95" s="1"/>
  <c r="J37" i="95" s="1"/>
  <c r="E37" i="96" s="1"/>
  <c r="G37" i="96" s="1"/>
  <c r="J37" i="96" s="1"/>
  <c r="E37" i="97" s="1"/>
  <c r="G37" i="97" s="1"/>
  <c r="J37" i="97" s="1"/>
  <c r="E37" i="98" s="1"/>
  <c r="G37" i="98" s="1"/>
  <c r="J37" i="98" s="1"/>
  <c r="E37" i="99" s="1"/>
  <c r="G37" i="99" s="1"/>
  <c r="J37" i="99" s="1"/>
  <c r="J37" i="8" s="1"/>
  <c r="G29" i="8"/>
  <c r="E29" i="77"/>
  <c r="G29" i="77" s="1"/>
  <c r="J29" i="77" s="1"/>
  <c r="E29" i="78" s="1"/>
  <c r="G29" i="78" s="1"/>
  <c r="J29" i="78" s="1"/>
  <c r="E29" i="79" s="1"/>
  <c r="G29" i="79" s="1"/>
  <c r="J29" i="79" s="1"/>
  <c r="E29" i="80" s="1"/>
  <c r="G29" i="80" s="1"/>
  <c r="J29" i="80" s="1"/>
  <c r="E29" i="81" s="1"/>
  <c r="G29" i="81" s="1"/>
  <c r="J29" i="81" s="1"/>
  <c r="E29" i="82" s="1"/>
  <c r="G29" i="82" s="1"/>
  <c r="J29" i="82" s="1"/>
  <c r="E29" i="83" s="1"/>
  <c r="G29" i="83" s="1"/>
  <c r="J29" i="83" s="1"/>
  <c r="E29" i="84" s="1"/>
  <c r="G29" i="84" s="1"/>
  <c r="J29" i="84" s="1"/>
  <c r="E29" i="85" s="1"/>
  <c r="G29" i="85" s="1"/>
  <c r="J29" i="85" s="1"/>
  <c r="E29" i="86" s="1"/>
  <c r="G29" i="86" s="1"/>
  <c r="J29" i="86" s="1"/>
  <c r="E29" i="87" s="1"/>
  <c r="G29" i="87" s="1"/>
  <c r="J29" i="87" s="1"/>
  <c r="E29" i="88" s="1"/>
  <c r="G29" i="88" s="1"/>
  <c r="J29" i="88" s="1"/>
  <c r="E29" i="89" s="1"/>
  <c r="G29" i="89" s="1"/>
  <c r="J29" i="89" s="1"/>
  <c r="E29" i="90" s="1"/>
  <c r="G29" i="90" s="1"/>
  <c r="J29" i="90" s="1"/>
  <c r="E29" i="91" s="1"/>
  <c r="G29" i="91" s="1"/>
  <c r="J29" i="91" s="1"/>
  <c r="E29" i="92" s="1"/>
  <c r="G29" i="92" s="1"/>
  <c r="J29" i="92" s="1"/>
  <c r="E29" i="93" s="1"/>
  <c r="G29" i="93" s="1"/>
  <c r="J29" i="93" s="1"/>
  <c r="E29" i="94" s="1"/>
  <c r="G29" i="94" s="1"/>
  <c r="J29" i="94" s="1"/>
  <c r="E29" i="95" s="1"/>
  <c r="G29" i="95" s="1"/>
  <c r="J29" i="95" s="1"/>
  <c r="E29" i="96" s="1"/>
  <c r="G29" i="96" s="1"/>
  <c r="J29" i="96" s="1"/>
  <c r="E29" i="97" s="1"/>
  <c r="G29" i="97" s="1"/>
  <c r="J29" i="97" s="1"/>
  <c r="E29" i="98" s="1"/>
  <c r="G29" i="98" s="1"/>
  <c r="J29" i="98" s="1"/>
  <c r="E29" i="99" s="1"/>
  <c r="G29" i="99" s="1"/>
  <c r="J29" i="99" s="1"/>
  <c r="J29" i="8" s="1"/>
  <c r="P190" i="74"/>
  <c r="M190" i="8"/>
  <c r="P82" i="74"/>
  <c r="M82" i="8"/>
  <c r="P187" i="74"/>
  <c r="M187" i="8"/>
  <c r="G210" i="8"/>
  <c r="E210" i="77"/>
  <c r="G210" i="77" s="1"/>
  <c r="J210" i="77" s="1"/>
  <c r="E210" i="78" s="1"/>
  <c r="G210" i="78" s="1"/>
  <c r="J210" i="78" s="1"/>
  <c r="E210" i="79" s="1"/>
  <c r="G210" i="79" s="1"/>
  <c r="J210" i="79" s="1"/>
  <c r="E210" i="80" s="1"/>
  <c r="G210" i="80" s="1"/>
  <c r="J210" i="80" s="1"/>
  <c r="E210" i="81" s="1"/>
  <c r="G210" i="81" s="1"/>
  <c r="J210" i="81" s="1"/>
  <c r="E210" i="82" s="1"/>
  <c r="G210" i="82" s="1"/>
  <c r="J210" i="82" s="1"/>
  <c r="E210" i="83" s="1"/>
  <c r="G210" i="83" s="1"/>
  <c r="J210" i="83" s="1"/>
  <c r="E210" i="84" s="1"/>
  <c r="G210" i="84" s="1"/>
  <c r="J210" i="84" s="1"/>
  <c r="E210" i="85" s="1"/>
  <c r="G210" i="85" s="1"/>
  <c r="J210" i="85" s="1"/>
  <c r="E210" i="86" s="1"/>
  <c r="G210" i="86" s="1"/>
  <c r="J210" i="86" s="1"/>
  <c r="E210" i="87" s="1"/>
  <c r="G210" i="87" s="1"/>
  <c r="J210" i="87" s="1"/>
  <c r="E210" i="88" s="1"/>
  <c r="G210" i="88" s="1"/>
  <c r="J210" i="88" s="1"/>
  <c r="E210" i="89" s="1"/>
  <c r="G210" i="89" s="1"/>
  <c r="J210" i="89" s="1"/>
  <c r="E210" i="90" s="1"/>
  <c r="G210" i="90" s="1"/>
  <c r="J210" i="90" s="1"/>
  <c r="E210" i="91" s="1"/>
  <c r="G210" i="91" s="1"/>
  <c r="J210" i="91" s="1"/>
  <c r="E210" i="92" s="1"/>
  <c r="G210" i="92" s="1"/>
  <c r="J210" i="92" s="1"/>
  <c r="E210" i="93" s="1"/>
  <c r="G210" i="93" s="1"/>
  <c r="J210" i="93" s="1"/>
  <c r="E210" i="94" s="1"/>
  <c r="G210" i="94" s="1"/>
  <c r="J210" i="94" s="1"/>
  <c r="E210" i="95" s="1"/>
  <c r="G210" i="95" s="1"/>
  <c r="J210" i="95" s="1"/>
  <c r="E210" i="96" s="1"/>
  <c r="G210" i="96" s="1"/>
  <c r="J210" i="96" s="1"/>
  <c r="E210" i="97" s="1"/>
  <c r="G210" i="97" s="1"/>
  <c r="J210" i="97" s="1"/>
  <c r="E210" i="98" s="1"/>
  <c r="G210" i="98" s="1"/>
  <c r="J210" i="98" s="1"/>
  <c r="E210" i="99" s="1"/>
  <c r="G210" i="99" s="1"/>
  <c r="J210" i="99" s="1"/>
  <c r="J210" i="8" s="1"/>
  <c r="G201" i="8"/>
  <c r="E201" i="77"/>
  <c r="G201" i="77" s="1"/>
  <c r="J201" i="77" s="1"/>
  <c r="E201" i="78" s="1"/>
  <c r="G201" i="78" s="1"/>
  <c r="J201" i="78" s="1"/>
  <c r="E201" i="79" s="1"/>
  <c r="G201" i="79" s="1"/>
  <c r="J201" i="79" s="1"/>
  <c r="E201" i="80" s="1"/>
  <c r="G201" i="80" s="1"/>
  <c r="J201" i="80" s="1"/>
  <c r="E201" i="81" s="1"/>
  <c r="G201" i="81" s="1"/>
  <c r="J201" i="81" s="1"/>
  <c r="E201" i="82" s="1"/>
  <c r="G201" i="82" s="1"/>
  <c r="J201" i="82" s="1"/>
  <c r="E201" i="83" s="1"/>
  <c r="G201" i="83" s="1"/>
  <c r="J201" i="83" s="1"/>
  <c r="E201" i="84" s="1"/>
  <c r="G201" i="84" s="1"/>
  <c r="J201" i="84" s="1"/>
  <c r="E201" i="85" s="1"/>
  <c r="G201" i="85" s="1"/>
  <c r="J201" i="85" s="1"/>
  <c r="E201" i="86" s="1"/>
  <c r="G201" i="86" s="1"/>
  <c r="J201" i="86" s="1"/>
  <c r="E201" i="87" s="1"/>
  <c r="G201" i="87" s="1"/>
  <c r="J201" i="87" s="1"/>
  <c r="E201" i="88" s="1"/>
  <c r="G201" i="88" s="1"/>
  <c r="J201" i="88" s="1"/>
  <c r="E201" i="89" s="1"/>
  <c r="G201" i="89" s="1"/>
  <c r="J201" i="89" s="1"/>
  <c r="E201" i="90" s="1"/>
  <c r="G201" i="90" s="1"/>
  <c r="J201" i="90" s="1"/>
  <c r="E201" i="91" s="1"/>
  <c r="G201" i="91" s="1"/>
  <c r="J201" i="91" s="1"/>
  <c r="E201" i="92" s="1"/>
  <c r="G201" i="92" s="1"/>
  <c r="J201" i="92" s="1"/>
  <c r="E201" i="93" s="1"/>
  <c r="G201" i="93" s="1"/>
  <c r="J201" i="93" s="1"/>
  <c r="E201" i="94" s="1"/>
  <c r="G201" i="94" s="1"/>
  <c r="J201" i="94" s="1"/>
  <c r="E201" i="95" s="1"/>
  <c r="G201" i="95" s="1"/>
  <c r="J201" i="95" s="1"/>
  <c r="E201" i="96" s="1"/>
  <c r="G201" i="96" s="1"/>
  <c r="J201" i="96" s="1"/>
  <c r="E201" i="97" s="1"/>
  <c r="G201" i="97" s="1"/>
  <c r="J201" i="97" s="1"/>
  <c r="E201" i="98" s="1"/>
  <c r="G201" i="98" s="1"/>
  <c r="J201" i="98" s="1"/>
  <c r="E201" i="99" s="1"/>
  <c r="G201" i="99" s="1"/>
  <c r="J201" i="99" s="1"/>
  <c r="J201" i="8" s="1"/>
  <c r="G193" i="8"/>
  <c r="E193" i="77"/>
  <c r="G193" i="77" s="1"/>
  <c r="J193" i="77" s="1"/>
  <c r="E193" i="78" s="1"/>
  <c r="G193" i="78" s="1"/>
  <c r="J193" i="78" s="1"/>
  <c r="E193" i="79" s="1"/>
  <c r="G193" i="79" s="1"/>
  <c r="J193" i="79" s="1"/>
  <c r="E193" i="80" s="1"/>
  <c r="G193" i="80" s="1"/>
  <c r="J193" i="80" s="1"/>
  <c r="E193" i="81" s="1"/>
  <c r="G193" i="81" s="1"/>
  <c r="J193" i="81" s="1"/>
  <c r="E193" i="82" s="1"/>
  <c r="G193" i="82" s="1"/>
  <c r="J193" i="82" s="1"/>
  <c r="E193" i="83" s="1"/>
  <c r="G193" i="83" s="1"/>
  <c r="J193" i="83" s="1"/>
  <c r="E193" i="84" s="1"/>
  <c r="G193" i="84" s="1"/>
  <c r="J193" i="84" s="1"/>
  <c r="E193" i="85" s="1"/>
  <c r="G193" i="85" s="1"/>
  <c r="J193" i="85" s="1"/>
  <c r="E193" i="86" s="1"/>
  <c r="G193" i="86" s="1"/>
  <c r="J193" i="86" s="1"/>
  <c r="E193" i="87" s="1"/>
  <c r="G193" i="87" s="1"/>
  <c r="J193" i="87" s="1"/>
  <c r="E193" i="88" s="1"/>
  <c r="G193" i="88" s="1"/>
  <c r="J193" i="88" s="1"/>
  <c r="E193" i="89" s="1"/>
  <c r="G193" i="89" s="1"/>
  <c r="J193" i="89" s="1"/>
  <c r="E193" i="90" s="1"/>
  <c r="G193" i="90" s="1"/>
  <c r="J193" i="90" s="1"/>
  <c r="E193" i="91" s="1"/>
  <c r="G193" i="91" s="1"/>
  <c r="J193" i="91" s="1"/>
  <c r="E193" i="92" s="1"/>
  <c r="G193" i="92" s="1"/>
  <c r="J193" i="92" s="1"/>
  <c r="E193" i="93" s="1"/>
  <c r="G193" i="93" s="1"/>
  <c r="J193" i="93" s="1"/>
  <c r="E193" i="94" s="1"/>
  <c r="G193" i="94" s="1"/>
  <c r="J193" i="94" s="1"/>
  <c r="E193" i="95" s="1"/>
  <c r="G193" i="95" s="1"/>
  <c r="J193" i="95" s="1"/>
  <c r="E193" i="96" s="1"/>
  <c r="G193" i="96" s="1"/>
  <c r="J193" i="96" s="1"/>
  <c r="E193" i="97" s="1"/>
  <c r="G193" i="97" s="1"/>
  <c r="J193" i="97" s="1"/>
  <c r="E193" i="98" s="1"/>
  <c r="G193" i="98" s="1"/>
  <c r="J193" i="98" s="1"/>
  <c r="E193" i="99" s="1"/>
  <c r="G193" i="99" s="1"/>
  <c r="J193" i="99" s="1"/>
  <c r="J193" i="8" s="1"/>
  <c r="G182" i="8"/>
  <c r="E182" i="77"/>
  <c r="G182" i="77" s="1"/>
  <c r="J182" i="77" s="1"/>
  <c r="E182" i="78" s="1"/>
  <c r="G182" i="78" s="1"/>
  <c r="J182" i="78" s="1"/>
  <c r="E182" i="79" s="1"/>
  <c r="G182" i="79" s="1"/>
  <c r="J182" i="79" s="1"/>
  <c r="E182" i="80" s="1"/>
  <c r="G182" i="80" s="1"/>
  <c r="J182" i="80" s="1"/>
  <c r="E182" i="81" s="1"/>
  <c r="G182" i="81" s="1"/>
  <c r="J182" i="81" s="1"/>
  <c r="E182" i="82" s="1"/>
  <c r="G182" i="82" s="1"/>
  <c r="J182" i="82" s="1"/>
  <c r="E182" i="83" s="1"/>
  <c r="G182" i="83" s="1"/>
  <c r="J182" i="83" s="1"/>
  <c r="E182" i="84" s="1"/>
  <c r="G182" i="84" s="1"/>
  <c r="J182" i="84" s="1"/>
  <c r="E182" i="85" s="1"/>
  <c r="G182" i="85" s="1"/>
  <c r="J182" i="85" s="1"/>
  <c r="E182" i="86" s="1"/>
  <c r="G182" i="86" s="1"/>
  <c r="J182" i="86" s="1"/>
  <c r="E182" i="87" s="1"/>
  <c r="G182" i="87" s="1"/>
  <c r="J182" i="87" s="1"/>
  <c r="E182" i="88" s="1"/>
  <c r="G182" i="88" s="1"/>
  <c r="J182" i="88" s="1"/>
  <c r="E182" i="89" s="1"/>
  <c r="G182" i="89" s="1"/>
  <c r="J182" i="89" s="1"/>
  <c r="E182" i="90" s="1"/>
  <c r="G182" i="90" s="1"/>
  <c r="J182" i="90" s="1"/>
  <c r="E182" i="91" s="1"/>
  <c r="G182" i="91" s="1"/>
  <c r="J182" i="91" s="1"/>
  <c r="E182" i="92" s="1"/>
  <c r="G182" i="92" s="1"/>
  <c r="J182" i="92" s="1"/>
  <c r="E182" i="93" s="1"/>
  <c r="G182" i="93" s="1"/>
  <c r="J182" i="93" s="1"/>
  <c r="E182" i="94" s="1"/>
  <c r="G182" i="94" s="1"/>
  <c r="J182" i="94" s="1"/>
  <c r="E182" i="95" s="1"/>
  <c r="G182" i="95" s="1"/>
  <c r="J182" i="95" s="1"/>
  <c r="E182" i="96" s="1"/>
  <c r="G182" i="96" s="1"/>
  <c r="J182" i="96" s="1"/>
  <c r="E182" i="97" s="1"/>
  <c r="G182" i="97" s="1"/>
  <c r="J182" i="97" s="1"/>
  <c r="E182" i="98" s="1"/>
  <c r="G182" i="98" s="1"/>
  <c r="J182" i="98" s="1"/>
  <c r="E182" i="99" s="1"/>
  <c r="G182" i="99" s="1"/>
  <c r="J182" i="99" s="1"/>
  <c r="J182" i="8" s="1"/>
  <c r="G172" i="8"/>
  <c r="E172" i="77"/>
  <c r="G172" i="77" s="1"/>
  <c r="J172" i="77" s="1"/>
  <c r="E172" i="78" s="1"/>
  <c r="G172" i="78" s="1"/>
  <c r="J172" i="78" s="1"/>
  <c r="E172" i="79" s="1"/>
  <c r="G172" i="79" s="1"/>
  <c r="J172" i="79" s="1"/>
  <c r="E172" i="80" s="1"/>
  <c r="G172" i="80" s="1"/>
  <c r="J172" i="80" s="1"/>
  <c r="E172" i="81" s="1"/>
  <c r="G172" i="81" s="1"/>
  <c r="J172" i="81" s="1"/>
  <c r="E172" i="82" s="1"/>
  <c r="G172" i="82" s="1"/>
  <c r="J172" i="82" s="1"/>
  <c r="E172" i="83" s="1"/>
  <c r="G172" i="83" s="1"/>
  <c r="J172" i="83" s="1"/>
  <c r="E172" i="84" s="1"/>
  <c r="G172" i="84" s="1"/>
  <c r="J172" i="84" s="1"/>
  <c r="E172" i="85" s="1"/>
  <c r="G172" i="85" s="1"/>
  <c r="J172" i="85" s="1"/>
  <c r="E172" i="86" s="1"/>
  <c r="G172" i="86" s="1"/>
  <c r="J172" i="86" s="1"/>
  <c r="E172" i="87" s="1"/>
  <c r="G172" i="87" s="1"/>
  <c r="J172" i="87" s="1"/>
  <c r="E172" i="88" s="1"/>
  <c r="G172" i="88" s="1"/>
  <c r="J172" i="88" s="1"/>
  <c r="E172" i="89" s="1"/>
  <c r="G172" i="89" s="1"/>
  <c r="J172" i="89" s="1"/>
  <c r="E172" i="90" s="1"/>
  <c r="G172" i="90" s="1"/>
  <c r="J172" i="90" s="1"/>
  <c r="E172" i="91" s="1"/>
  <c r="G172" i="91" s="1"/>
  <c r="J172" i="91" s="1"/>
  <c r="E172" i="92" s="1"/>
  <c r="G172" i="92" s="1"/>
  <c r="J172" i="92" s="1"/>
  <c r="E172" i="93" s="1"/>
  <c r="G172" i="93" s="1"/>
  <c r="J172" i="93" s="1"/>
  <c r="E172" i="94" s="1"/>
  <c r="G172" i="94" s="1"/>
  <c r="J172" i="94" s="1"/>
  <c r="E172" i="95" s="1"/>
  <c r="G172" i="95" s="1"/>
  <c r="J172" i="95" s="1"/>
  <c r="E172" i="96" s="1"/>
  <c r="G172" i="96" s="1"/>
  <c r="J172" i="96" s="1"/>
  <c r="E172" i="97" s="1"/>
  <c r="G172" i="97" s="1"/>
  <c r="J172" i="97" s="1"/>
  <c r="E172" i="98" s="1"/>
  <c r="G172" i="98" s="1"/>
  <c r="J172" i="98" s="1"/>
  <c r="E172" i="99" s="1"/>
  <c r="G172" i="99" s="1"/>
  <c r="J172" i="99" s="1"/>
  <c r="J172" i="8" s="1"/>
  <c r="G164" i="8"/>
  <c r="E164" i="77"/>
  <c r="G164" i="77" s="1"/>
  <c r="J164" i="77" s="1"/>
  <c r="E164" i="78" s="1"/>
  <c r="G164" i="78" s="1"/>
  <c r="J164" i="78" s="1"/>
  <c r="E164" i="79" s="1"/>
  <c r="G164" i="79" s="1"/>
  <c r="J164" i="79" s="1"/>
  <c r="E164" i="80" s="1"/>
  <c r="G164" i="80" s="1"/>
  <c r="J164" i="80" s="1"/>
  <c r="E164" i="81" s="1"/>
  <c r="G164" i="81" s="1"/>
  <c r="J164" i="81" s="1"/>
  <c r="E164" i="82" s="1"/>
  <c r="G164" i="82" s="1"/>
  <c r="J164" i="82" s="1"/>
  <c r="E164" i="83" s="1"/>
  <c r="G164" i="83" s="1"/>
  <c r="J164" i="83" s="1"/>
  <c r="E164" i="84" s="1"/>
  <c r="G164" i="84" s="1"/>
  <c r="J164" i="84" s="1"/>
  <c r="E164" i="85" s="1"/>
  <c r="G164" i="85" s="1"/>
  <c r="J164" i="85" s="1"/>
  <c r="E164" i="86" s="1"/>
  <c r="G164" i="86" s="1"/>
  <c r="J164" i="86" s="1"/>
  <c r="E164" i="87" s="1"/>
  <c r="G164" i="87" s="1"/>
  <c r="J164" i="87" s="1"/>
  <c r="E164" i="88" s="1"/>
  <c r="G164" i="88" s="1"/>
  <c r="J164" i="88" s="1"/>
  <c r="E164" i="89" s="1"/>
  <c r="G164" i="89" s="1"/>
  <c r="J164" i="89" s="1"/>
  <c r="E164" i="90" s="1"/>
  <c r="G164" i="90" s="1"/>
  <c r="J164" i="90" s="1"/>
  <c r="E164" i="91" s="1"/>
  <c r="G164" i="91" s="1"/>
  <c r="J164" i="91" s="1"/>
  <c r="E164" i="92" s="1"/>
  <c r="G164" i="92" s="1"/>
  <c r="J164" i="92" s="1"/>
  <c r="E164" i="93" s="1"/>
  <c r="G164" i="93" s="1"/>
  <c r="J164" i="93" s="1"/>
  <c r="E164" i="94" s="1"/>
  <c r="G164" i="94" s="1"/>
  <c r="J164" i="94" s="1"/>
  <c r="E164" i="95" s="1"/>
  <c r="G164" i="95" s="1"/>
  <c r="J164" i="95" s="1"/>
  <c r="E164" i="96" s="1"/>
  <c r="G164" i="96" s="1"/>
  <c r="J164" i="96" s="1"/>
  <c r="E164" i="97" s="1"/>
  <c r="G164" i="97" s="1"/>
  <c r="J164" i="97" s="1"/>
  <c r="E164" i="98" s="1"/>
  <c r="G164" i="98" s="1"/>
  <c r="J164" i="98" s="1"/>
  <c r="E164" i="99" s="1"/>
  <c r="G164" i="99" s="1"/>
  <c r="J164" i="99" s="1"/>
  <c r="J164" i="8" s="1"/>
  <c r="G156" i="8"/>
  <c r="E156" i="77"/>
  <c r="G156" i="77" s="1"/>
  <c r="J156" i="77" s="1"/>
  <c r="E156" i="78" s="1"/>
  <c r="G156" i="78" s="1"/>
  <c r="J156" i="78" s="1"/>
  <c r="E156" i="79" s="1"/>
  <c r="G156" i="79" s="1"/>
  <c r="J156" i="79" s="1"/>
  <c r="E156" i="80" s="1"/>
  <c r="G156" i="80" s="1"/>
  <c r="J156" i="80" s="1"/>
  <c r="E156" i="81" s="1"/>
  <c r="G156" i="81" s="1"/>
  <c r="J156" i="81" s="1"/>
  <c r="E156" i="82" s="1"/>
  <c r="G156" i="82" s="1"/>
  <c r="J156" i="82" s="1"/>
  <c r="E156" i="83" s="1"/>
  <c r="G156" i="83" s="1"/>
  <c r="J156" i="83" s="1"/>
  <c r="E156" i="84" s="1"/>
  <c r="G156" i="84" s="1"/>
  <c r="J156" i="84" s="1"/>
  <c r="E156" i="85" s="1"/>
  <c r="G156" i="85" s="1"/>
  <c r="J156" i="85" s="1"/>
  <c r="E156" i="86" s="1"/>
  <c r="G156" i="86" s="1"/>
  <c r="J156" i="86" s="1"/>
  <c r="E156" i="87" s="1"/>
  <c r="G156" i="87" s="1"/>
  <c r="J156" i="87" s="1"/>
  <c r="E156" i="88" s="1"/>
  <c r="G156" i="88" s="1"/>
  <c r="J156" i="88" s="1"/>
  <c r="E156" i="89" s="1"/>
  <c r="G156" i="89" s="1"/>
  <c r="J156" i="89" s="1"/>
  <c r="E156" i="90" s="1"/>
  <c r="G156" i="90" s="1"/>
  <c r="J156" i="90" s="1"/>
  <c r="E156" i="91" s="1"/>
  <c r="G156" i="91" s="1"/>
  <c r="J156" i="91" s="1"/>
  <c r="E156" i="92" s="1"/>
  <c r="G156" i="92" s="1"/>
  <c r="J156" i="92" s="1"/>
  <c r="E156" i="93" s="1"/>
  <c r="G156" i="93" s="1"/>
  <c r="J156" i="93" s="1"/>
  <c r="E156" i="94" s="1"/>
  <c r="G156" i="94" s="1"/>
  <c r="J156" i="94" s="1"/>
  <c r="E156" i="95" s="1"/>
  <c r="G156" i="95" s="1"/>
  <c r="J156" i="95" s="1"/>
  <c r="E156" i="96" s="1"/>
  <c r="G156" i="96" s="1"/>
  <c r="J156" i="96" s="1"/>
  <c r="E156" i="97" s="1"/>
  <c r="G156" i="97" s="1"/>
  <c r="J156" i="97" s="1"/>
  <c r="E156" i="98" s="1"/>
  <c r="G156" i="98" s="1"/>
  <c r="J156" i="98" s="1"/>
  <c r="E156" i="99" s="1"/>
  <c r="G156" i="99" s="1"/>
  <c r="J156" i="99" s="1"/>
  <c r="J156" i="8" s="1"/>
  <c r="G148" i="8"/>
  <c r="E148" i="77"/>
  <c r="G148" i="77" s="1"/>
  <c r="J148" i="77" s="1"/>
  <c r="E148" i="78" s="1"/>
  <c r="G148" i="78" s="1"/>
  <c r="J148" i="78" s="1"/>
  <c r="E148" i="79" s="1"/>
  <c r="G148" i="79" s="1"/>
  <c r="J148" i="79" s="1"/>
  <c r="E148" i="80" s="1"/>
  <c r="G148" i="80" s="1"/>
  <c r="J148" i="80" s="1"/>
  <c r="E148" i="81" s="1"/>
  <c r="G148" i="81" s="1"/>
  <c r="J148" i="81" s="1"/>
  <c r="E148" i="82" s="1"/>
  <c r="G148" i="82" s="1"/>
  <c r="J148" i="82" s="1"/>
  <c r="E148" i="83" s="1"/>
  <c r="G148" i="83" s="1"/>
  <c r="J148" i="83" s="1"/>
  <c r="E148" i="84" s="1"/>
  <c r="G148" i="84" s="1"/>
  <c r="J148" i="84" s="1"/>
  <c r="E148" i="85" s="1"/>
  <c r="G148" i="85" s="1"/>
  <c r="J148" i="85" s="1"/>
  <c r="E148" i="86" s="1"/>
  <c r="G148" i="86" s="1"/>
  <c r="J148" i="86" s="1"/>
  <c r="E148" i="87" s="1"/>
  <c r="G148" i="87" s="1"/>
  <c r="J148" i="87" s="1"/>
  <c r="E148" i="88" s="1"/>
  <c r="G148" i="88" s="1"/>
  <c r="J148" i="88" s="1"/>
  <c r="E148" i="89" s="1"/>
  <c r="G148" i="89" s="1"/>
  <c r="J148" i="89" s="1"/>
  <c r="E148" i="90" s="1"/>
  <c r="G148" i="90" s="1"/>
  <c r="J148" i="90" s="1"/>
  <c r="E148" i="91" s="1"/>
  <c r="G148" i="91" s="1"/>
  <c r="J148" i="91" s="1"/>
  <c r="E148" i="92" s="1"/>
  <c r="G148" i="92" s="1"/>
  <c r="J148" i="92" s="1"/>
  <c r="E148" i="93" s="1"/>
  <c r="G148" i="93" s="1"/>
  <c r="J148" i="93" s="1"/>
  <c r="E148" i="94" s="1"/>
  <c r="G148" i="94" s="1"/>
  <c r="J148" i="94" s="1"/>
  <c r="E148" i="95" s="1"/>
  <c r="G148" i="95" s="1"/>
  <c r="J148" i="95" s="1"/>
  <c r="E148" i="96" s="1"/>
  <c r="G148" i="96" s="1"/>
  <c r="J148" i="96" s="1"/>
  <c r="E148" i="97" s="1"/>
  <c r="G148" i="97" s="1"/>
  <c r="J148" i="97" s="1"/>
  <c r="E148" i="98" s="1"/>
  <c r="G148" i="98" s="1"/>
  <c r="J148" i="98" s="1"/>
  <c r="E148" i="99" s="1"/>
  <c r="G148" i="99" s="1"/>
  <c r="J148" i="99" s="1"/>
  <c r="J148" i="8" s="1"/>
  <c r="G140" i="8"/>
  <c r="E140" i="77"/>
  <c r="G140" i="77" s="1"/>
  <c r="J140" i="77" s="1"/>
  <c r="E140" i="78" s="1"/>
  <c r="G140" i="78" s="1"/>
  <c r="J140" i="78" s="1"/>
  <c r="E140" i="79" s="1"/>
  <c r="G140" i="79" s="1"/>
  <c r="J140" i="79" s="1"/>
  <c r="E140" i="80" s="1"/>
  <c r="G140" i="80" s="1"/>
  <c r="J140" i="80" s="1"/>
  <c r="E140" i="81" s="1"/>
  <c r="G140" i="81" s="1"/>
  <c r="J140" i="81" s="1"/>
  <c r="E140" i="82" s="1"/>
  <c r="G140" i="82" s="1"/>
  <c r="J140" i="82" s="1"/>
  <c r="E140" i="83" s="1"/>
  <c r="G140" i="83" s="1"/>
  <c r="J140" i="83" s="1"/>
  <c r="E140" i="84" s="1"/>
  <c r="G140" i="84" s="1"/>
  <c r="J140" i="84" s="1"/>
  <c r="E140" i="85" s="1"/>
  <c r="G140" i="85" s="1"/>
  <c r="J140" i="85" s="1"/>
  <c r="E140" i="86" s="1"/>
  <c r="G140" i="86" s="1"/>
  <c r="J140" i="86" s="1"/>
  <c r="E140" i="87" s="1"/>
  <c r="G140" i="87" s="1"/>
  <c r="J140" i="87" s="1"/>
  <c r="E140" i="88" s="1"/>
  <c r="G140" i="88" s="1"/>
  <c r="J140" i="88" s="1"/>
  <c r="E140" i="89" s="1"/>
  <c r="G140" i="89" s="1"/>
  <c r="J140" i="89" s="1"/>
  <c r="E140" i="90" s="1"/>
  <c r="G140" i="90" s="1"/>
  <c r="J140" i="90" s="1"/>
  <c r="E140" i="91" s="1"/>
  <c r="G140" i="91" s="1"/>
  <c r="J140" i="91" s="1"/>
  <c r="E140" i="92" s="1"/>
  <c r="G140" i="92" s="1"/>
  <c r="J140" i="92" s="1"/>
  <c r="E140" i="93" s="1"/>
  <c r="G140" i="93" s="1"/>
  <c r="J140" i="93" s="1"/>
  <c r="E140" i="94" s="1"/>
  <c r="G140" i="94" s="1"/>
  <c r="J140" i="94" s="1"/>
  <c r="E140" i="95" s="1"/>
  <c r="G140" i="95" s="1"/>
  <c r="J140" i="95" s="1"/>
  <c r="E140" i="96" s="1"/>
  <c r="G140" i="96" s="1"/>
  <c r="J140" i="96" s="1"/>
  <c r="E140" i="97" s="1"/>
  <c r="G140" i="97" s="1"/>
  <c r="J140" i="97" s="1"/>
  <c r="E140" i="98" s="1"/>
  <c r="G140" i="98" s="1"/>
  <c r="J140" i="98" s="1"/>
  <c r="E140" i="99" s="1"/>
  <c r="G140" i="99" s="1"/>
  <c r="J140" i="99" s="1"/>
  <c r="J140" i="8" s="1"/>
  <c r="G132" i="8"/>
  <c r="E132" i="77"/>
  <c r="G132" i="77" s="1"/>
  <c r="J132" i="77" s="1"/>
  <c r="E132" i="78" s="1"/>
  <c r="G132" i="78" s="1"/>
  <c r="J132" i="78" s="1"/>
  <c r="E132" i="79" s="1"/>
  <c r="G132" i="79" s="1"/>
  <c r="J132" i="79" s="1"/>
  <c r="E132" i="80" s="1"/>
  <c r="G132" i="80" s="1"/>
  <c r="J132" i="80" s="1"/>
  <c r="E132" i="81" s="1"/>
  <c r="G132" i="81" s="1"/>
  <c r="J132" i="81" s="1"/>
  <c r="E132" i="82" s="1"/>
  <c r="G132" i="82" s="1"/>
  <c r="J132" i="82" s="1"/>
  <c r="E132" i="83" s="1"/>
  <c r="G132" i="83" s="1"/>
  <c r="J132" i="83" s="1"/>
  <c r="E132" i="84" s="1"/>
  <c r="G132" i="84" s="1"/>
  <c r="J132" i="84" s="1"/>
  <c r="E132" i="85" s="1"/>
  <c r="G132" i="85" s="1"/>
  <c r="J132" i="85" s="1"/>
  <c r="E132" i="86" s="1"/>
  <c r="G132" i="86" s="1"/>
  <c r="J132" i="86" s="1"/>
  <c r="E132" i="87" s="1"/>
  <c r="G132" i="87" s="1"/>
  <c r="J132" i="87" s="1"/>
  <c r="E132" i="88" s="1"/>
  <c r="G132" i="88" s="1"/>
  <c r="J132" i="88" s="1"/>
  <c r="E132" i="89" s="1"/>
  <c r="G132" i="89" s="1"/>
  <c r="J132" i="89" s="1"/>
  <c r="E132" i="90" s="1"/>
  <c r="G132" i="90" s="1"/>
  <c r="J132" i="90" s="1"/>
  <c r="E132" i="91" s="1"/>
  <c r="G132" i="91" s="1"/>
  <c r="J132" i="91" s="1"/>
  <c r="E132" i="92" s="1"/>
  <c r="G132" i="92" s="1"/>
  <c r="J132" i="92" s="1"/>
  <c r="E132" i="93" s="1"/>
  <c r="G132" i="93" s="1"/>
  <c r="J132" i="93" s="1"/>
  <c r="E132" i="94" s="1"/>
  <c r="G132" i="94" s="1"/>
  <c r="J132" i="94" s="1"/>
  <c r="E132" i="95" s="1"/>
  <c r="G132" i="95" s="1"/>
  <c r="J132" i="95" s="1"/>
  <c r="E132" i="96" s="1"/>
  <c r="G132" i="96" s="1"/>
  <c r="J132" i="96" s="1"/>
  <c r="E132" i="97" s="1"/>
  <c r="G132" i="97" s="1"/>
  <c r="J132" i="97" s="1"/>
  <c r="E132" i="98" s="1"/>
  <c r="G132" i="98" s="1"/>
  <c r="J132" i="98" s="1"/>
  <c r="E132" i="99" s="1"/>
  <c r="G132" i="99" s="1"/>
  <c r="J132" i="99" s="1"/>
  <c r="J132" i="8" s="1"/>
  <c r="G124" i="8"/>
  <c r="E124" i="77"/>
  <c r="G124" i="77" s="1"/>
  <c r="J124" i="77" s="1"/>
  <c r="E124" i="78" s="1"/>
  <c r="G124" i="78" s="1"/>
  <c r="J124" i="78" s="1"/>
  <c r="E124" i="79" s="1"/>
  <c r="G124" i="79" s="1"/>
  <c r="J124" i="79" s="1"/>
  <c r="E124" i="80" s="1"/>
  <c r="G124" i="80" s="1"/>
  <c r="J124" i="80" s="1"/>
  <c r="E124" i="81" s="1"/>
  <c r="G124" i="81" s="1"/>
  <c r="J124" i="81" s="1"/>
  <c r="E124" i="82" s="1"/>
  <c r="G124" i="82" s="1"/>
  <c r="J124" i="82" s="1"/>
  <c r="E124" i="83" s="1"/>
  <c r="G124" i="83" s="1"/>
  <c r="J124" i="83" s="1"/>
  <c r="E124" i="84" s="1"/>
  <c r="G124" i="84" s="1"/>
  <c r="J124" i="84" s="1"/>
  <c r="E124" i="85" s="1"/>
  <c r="G124" i="85" s="1"/>
  <c r="J124" i="85" s="1"/>
  <c r="E124" i="86" s="1"/>
  <c r="G124" i="86" s="1"/>
  <c r="J124" i="86" s="1"/>
  <c r="E124" i="87" s="1"/>
  <c r="G124" i="87" s="1"/>
  <c r="J124" i="87" s="1"/>
  <c r="E124" i="88" s="1"/>
  <c r="G124" i="88" s="1"/>
  <c r="J124" i="88" s="1"/>
  <c r="E124" i="89" s="1"/>
  <c r="G124" i="89" s="1"/>
  <c r="J124" i="89" s="1"/>
  <c r="E124" i="90" s="1"/>
  <c r="G124" i="90" s="1"/>
  <c r="J124" i="90" s="1"/>
  <c r="E124" i="91" s="1"/>
  <c r="G124" i="91" s="1"/>
  <c r="J124" i="91" s="1"/>
  <c r="E124" i="92" s="1"/>
  <c r="G124" i="92" s="1"/>
  <c r="J124" i="92" s="1"/>
  <c r="E124" i="93" s="1"/>
  <c r="G124" i="93" s="1"/>
  <c r="J124" i="93" s="1"/>
  <c r="E124" i="94" s="1"/>
  <c r="G124" i="94" s="1"/>
  <c r="J124" i="94" s="1"/>
  <c r="E124" i="95" s="1"/>
  <c r="G124" i="95" s="1"/>
  <c r="J124" i="95" s="1"/>
  <c r="E124" i="96" s="1"/>
  <c r="G124" i="96" s="1"/>
  <c r="J124" i="96" s="1"/>
  <c r="E124" i="97" s="1"/>
  <c r="G124" i="97" s="1"/>
  <c r="J124" i="97" s="1"/>
  <c r="E124" i="98" s="1"/>
  <c r="G124" i="98" s="1"/>
  <c r="J124" i="98" s="1"/>
  <c r="E124" i="99" s="1"/>
  <c r="G124" i="99" s="1"/>
  <c r="J124" i="99" s="1"/>
  <c r="J124" i="8" s="1"/>
  <c r="G116" i="8"/>
  <c r="E116" i="77"/>
  <c r="G116" i="77" s="1"/>
  <c r="J116" i="77" s="1"/>
  <c r="E116" i="78" s="1"/>
  <c r="G116" i="78" s="1"/>
  <c r="J116" i="78" s="1"/>
  <c r="E116" i="79" s="1"/>
  <c r="G116" i="79" s="1"/>
  <c r="J116" i="79" s="1"/>
  <c r="E116" i="80" s="1"/>
  <c r="G116" i="80" s="1"/>
  <c r="J116" i="80" s="1"/>
  <c r="E116" i="81" s="1"/>
  <c r="G116" i="81" s="1"/>
  <c r="J116" i="81" s="1"/>
  <c r="E116" i="82" s="1"/>
  <c r="G116" i="82" s="1"/>
  <c r="J116" i="82" s="1"/>
  <c r="E116" i="83" s="1"/>
  <c r="G116" i="83" s="1"/>
  <c r="J116" i="83" s="1"/>
  <c r="E116" i="84" s="1"/>
  <c r="G116" i="84" s="1"/>
  <c r="J116" i="84" s="1"/>
  <c r="E116" i="85" s="1"/>
  <c r="G116" i="85" s="1"/>
  <c r="J116" i="85" s="1"/>
  <c r="E116" i="86" s="1"/>
  <c r="G116" i="86" s="1"/>
  <c r="J116" i="86" s="1"/>
  <c r="E116" i="87" s="1"/>
  <c r="G116" i="87" s="1"/>
  <c r="J116" i="87" s="1"/>
  <c r="E116" i="88" s="1"/>
  <c r="G116" i="88" s="1"/>
  <c r="J116" i="88" s="1"/>
  <c r="E116" i="89" s="1"/>
  <c r="G116" i="89" s="1"/>
  <c r="J116" i="89" s="1"/>
  <c r="E116" i="90" s="1"/>
  <c r="G116" i="90" s="1"/>
  <c r="J116" i="90" s="1"/>
  <c r="E116" i="91" s="1"/>
  <c r="G116" i="91" s="1"/>
  <c r="J116" i="91" s="1"/>
  <c r="E116" i="92" s="1"/>
  <c r="G116" i="92" s="1"/>
  <c r="J116" i="92" s="1"/>
  <c r="E116" i="93" s="1"/>
  <c r="G116" i="93" s="1"/>
  <c r="J116" i="93" s="1"/>
  <c r="E116" i="94" s="1"/>
  <c r="G116" i="94" s="1"/>
  <c r="J116" i="94" s="1"/>
  <c r="E116" i="95" s="1"/>
  <c r="G116" i="95" s="1"/>
  <c r="J116" i="95" s="1"/>
  <c r="E116" i="96" s="1"/>
  <c r="G116" i="96" s="1"/>
  <c r="J116" i="96" s="1"/>
  <c r="E116" i="97" s="1"/>
  <c r="G116" i="97" s="1"/>
  <c r="J116" i="97" s="1"/>
  <c r="E116" i="98" s="1"/>
  <c r="G116" i="98" s="1"/>
  <c r="J116" i="98" s="1"/>
  <c r="E116" i="99" s="1"/>
  <c r="G116" i="99" s="1"/>
  <c r="J116" i="99" s="1"/>
  <c r="J116" i="8" s="1"/>
  <c r="G108" i="8"/>
  <c r="E108" i="77"/>
  <c r="G108" i="77" s="1"/>
  <c r="J108" i="77" s="1"/>
  <c r="E108" i="78" s="1"/>
  <c r="G108" i="78" s="1"/>
  <c r="J108" i="78" s="1"/>
  <c r="E108" i="79" s="1"/>
  <c r="G108" i="79" s="1"/>
  <c r="J108" i="79" s="1"/>
  <c r="E108" i="80" s="1"/>
  <c r="G108" i="80" s="1"/>
  <c r="J108" i="80" s="1"/>
  <c r="E108" i="81" s="1"/>
  <c r="G108" i="81" s="1"/>
  <c r="J108" i="81" s="1"/>
  <c r="E108" i="82" s="1"/>
  <c r="G108" i="82" s="1"/>
  <c r="J108" i="82" s="1"/>
  <c r="E108" i="83" s="1"/>
  <c r="G108" i="83" s="1"/>
  <c r="J108" i="83" s="1"/>
  <c r="E108" i="84" s="1"/>
  <c r="G108" i="84" s="1"/>
  <c r="J108" i="84" s="1"/>
  <c r="E108" i="85" s="1"/>
  <c r="G108" i="85" s="1"/>
  <c r="J108" i="85" s="1"/>
  <c r="E108" i="86" s="1"/>
  <c r="G108" i="86" s="1"/>
  <c r="J108" i="86" s="1"/>
  <c r="E108" i="87" s="1"/>
  <c r="G108" i="87" s="1"/>
  <c r="J108" i="87" s="1"/>
  <c r="E108" i="88" s="1"/>
  <c r="G108" i="88" s="1"/>
  <c r="J108" i="88" s="1"/>
  <c r="E108" i="89" s="1"/>
  <c r="G108" i="89" s="1"/>
  <c r="J108" i="89" s="1"/>
  <c r="E108" i="90" s="1"/>
  <c r="G108" i="90" s="1"/>
  <c r="J108" i="90" s="1"/>
  <c r="E108" i="91" s="1"/>
  <c r="G108" i="91" s="1"/>
  <c r="J108" i="91" s="1"/>
  <c r="E108" i="92" s="1"/>
  <c r="G108" i="92" s="1"/>
  <c r="J108" i="92" s="1"/>
  <c r="E108" i="93" s="1"/>
  <c r="G108" i="93" s="1"/>
  <c r="J108" i="93" s="1"/>
  <c r="E108" i="94" s="1"/>
  <c r="G108" i="94" s="1"/>
  <c r="J108" i="94" s="1"/>
  <c r="E108" i="95" s="1"/>
  <c r="G108" i="95" s="1"/>
  <c r="J108" i="95" s="1"/>
  <c r="E108" i="96" s="1"/>
  <c r="G108" i="96" s="1"/>
  <c r="J108" i="96" s="1"/>
  <c r="E108" i="97" s="1"/>
  <c r="G108" i="97" s="1"/>
  <c r="J108" i="97" s="1"/>
  <c r="E108" i="98" s="1"/>
  <c r="G108" i="98" s="1"/>
  <c r="J108" i="98" s="1"/>
  <c r="E108" i="99" s="1"/>
  <c r="G108" i="99" s="1"/>
  <c r="J108" i="99" s="1"/>
  <c r="J108" i="8" s="1"/>
  <c r="G96" i="8"/>
  <c r="E96" i="77"/>
  <c r="G96" i="77" s="1"/>
  <c r="J96" i="77" s="1"/>
  <c r="E96" i="78" s="1"/>
  <c r="G96" i="78" s="1"/>
  <c r="J96" i="78" s="1"/>
  <c r="E96" i="79" s="1"/>
  <c r="G96" i="79" s="1"/>
  <c r="J96" i="79" s="1"/>
  <c r="E96" i="80" s="1"/>
  <c r="G96" i="80" s="1"/>
  <c r="J96" i="80" s="1"/>
  <c r="E96" i="81" s="1"/>
  <c r="G96" i="81" s="1"/>
  <c r="J96" i="81" s="1"/>
  <c r="E96" i="82" s="1"/>
  <c r="G96" i="82" s="1"/>
  <c r="J96" i="82" s="1"/>
  <c r="E96" i="83" s="1"/>
  <c r="G96" i="83" s="1"/>
  <c r="J96" i="83" s="1"/>
  <c r="E96" i="84" s="1"/>
  <c r="G96" i="84" s="1"/>
  <c r="J96" i="84" s="1"/>
  <c r="E96" i="85" s="1"/>
  <c r="G96" i="85" s="1"/>
  <c r="J96" i="85" s="1"/>
  <c r="E96" i="86" s="1"/>
  <c r="G96" i="86" s="1"/>
  <c r="J96" i="86" s="1"/>
  <c r="E96" i="87" s="1"/>
  <c r="G96" i="87" s="1"/>
  <c r="J96" i="87" s="1"/>
  <c r="E96" i="88" s="1"/>
  <c r="G96" i="88" s="1"/>
  <c r="J96" i="88" s="1"/>
  <c r="E96" i="89" s="1"/>
  <c r="G96" i="89" s="1"/>
  <c r="J96" i="89" s="1"/>
  <c r="E96" i="90" s="1"/>
  <c r="G96" i="90" s="1"/>
  <c r="J96" i="90" s="1"/>
  <c r="E96" i="91" s="1"/>
  <c r="G96" i="91" s="1"/>
  <c r="J96" i="91" s="1"/>
  <c r="E96" i="92" s="1"/>
  <c r="G96" i="92" s="1"/>
  <c r="J96" i="92" s="1"/>
  <c r="E96" i="93" s="1"/>
  <c r="G96" i="93" s="1"/>
  <c r="J96" i="93" s="1"/>
  <c r="E96" i="94" s="1"/>
  <c r="G96" i="94" s="1"/>
  <c r="J96" i="94" s="1"/>
  <c r="E96" i="95" s="1"/>
  <c r="G96" i="95" s="1"/>
  <c r="J96" i="95" s="1"/>
  <c r="E96" i="96" s="1"/>
  <c r="G96" i="96" s="1"/>
  <c r="J96" i="96" s="1"/>
  <c r="E96" i="97" s="1"/>
  <c r="G96" i="97" s="1"/>
  <c r="J96" i="97" s="1"/>
  <c r="E96" i="98" s="1"/>
  <c r="G96" i="98" s="1"/>
  <c r="J96" i="98" s="1"/>
  <c r="E96" i="99" s="1"/>
  <c r="G96" i="99" s="1"/>
  <c r="J96" i="99" s="1"/>
  <c r="J96" i="8" s="1"/>
  <c r="G86" i="8"/>
  <c r="E86" i="77"/>
  <c r="G86" i="77" s="1"/>
  <c r="J86" i="77" s="1"/>
  <c r="E86" i="78" s="1"/>
  <c r="G86" i="78" s="1"/>
  <c r="J86" i="78" s="1"/>
  <c r="E86" i="79" s="1"/>
  <c r="G86" i="79" s="1"/>
  <c r="J86" i="79" s="1"/>
  <c r="E86" i="80" s="1"/>
  <c r="G86" i="80" s="1"/>
  <c r="J86" i="80" s="1"/>
  <c r="E86" i="81" s="1"/>
  <c r="G86" i="81" s="1"/>
  <c r="J86" i="81" s="1"/>
  <c r="E86" i="82" s="1"/>
  <c r="G86" i="82" s="1"/>
  <c r="J86" i="82" s="1"/>
  <c r="E86" i="83" s="1"/>
  <c r="G86" i="83" s="1"/>
  <c r="J86" i="83" s="1"/>
  <c r="E86" i="84" s="1"/>
  <c r="G86" i="84" s="1"/>
  <c r="J86" i="84" s="1"/>
  <c r="E86" i="85" s="1"/>
  <c r="G86" i="85" s="1"/>
  <c r="J86" i="85" s="1"/>
  <c r="E86" i="86" s="1"/>
  <c r="G86" i="86" s="1"/>
  <c r="J86" i="86" s="1"/>
  <c r="E86" i="87" s="1"/>
  <c r="G86" i="87" s="1"/>
  <c r="J86" i="87" s="1"/>
  <c r="E86" i="88" s="1"/>
  <c r="G86" i="88" s="1"/>
  <c r="J86" i="88" s="1"/>
  <c r="E86" i="89" s="1"/>
  <c r="G86" i="89" s="1"/>
  <c r="J86" i="89" s="1"/>
  <c r="E86" i="90" s="1"/>
  <c r="G86" i="90" s="1"/>
  <c r="J86" i="90" s="1"/>
  <c r="E86" i="91" s="1"/>
  <c r="G86" i="91" s="1"/>
  <c r="J86" i="91" s="1"/>
  <c r="E86" i="92" s="1"/>
  <c r="G86" i="92" s="1"/>
  <c r="J86" i="92" s="1"/>
  <c r="E86" i="93" s="1"/>
  <c r="G86" i="93" s="1"/>
  <c r="J86" i="93" s="1"/>
  <c r="E86" i="94" s="1"/>
  <c r="G86" i="94" s="1"/>
  <c r="J86" i="94" s="1"/>
  <c r="E86" i="95" s="1"/>
  <c r="G86" i="95" s="1"/>
  <c r="J86" i="95" s="1"/>
  <c r="E86" i="96" s="1"/>
  <c r="G86" i="96" s="1"/>
  <c r="J86" i="96" s="1"/>
  <c r="E86" i="97" s="1"/>
  <c r="G86" i="97" s="1"/>
  <c r="J86" i="97" s="1"/>
  <c r="E86" i="98" s="1"/>
  <c r="G86" i="98" s="1"/>
  <c r="J86" i="98" s="1"/>
  <c r="E86" i="99" s="1"/>
  <c r="G86" i="99" s="1"/>
  <c r="J86" i="99" s="1"/>
  <c r="J86" i="8" s="1"/>
  <c r="G77" i="8"/>
  <c r="E77" i="77"/>
  <c r="G77" i="77" s="1"/>
  <c r="J77" i="77" s="1"/>
  <c r="E77" i="78" s="1"/>
  <c r="G77" i="78" s="1"/>
  <c r="J77" i="78" s="1"/>
  <c r="E77" i="79" s="1"/>
  <c r="G77" i="79" s="1"/>
  <c r="J77" i="79" s="1"/>
  <c r="E77" i="80" s="1"/>
  <c r="G77" i="80" s="1"/>
  <c r="J77" i="80" s="1"/>
  <c r="E77" i="81" s="1"/>
  <c r="G77" i="81" s="1"/>
  <c r="J77" i="81" s="1"/>
  <c r="E77" i="82" s="1"/>
  <c r="G77" i="82" s="1"/>
  <c r="J77" i="82" s="1"/>
  <c r="E77" i="83" s="1"/>
  <c r="G77" i="83" s="1"/>
  <c r="J77" i="83" s="1"/>
  <c r="E77" i="84" s="1"/>
  <c r="G77" i="84" s="1"/>
  <c r="J77" i="84" s="1"/>
  <c r="E77" i="85" s="1"/>
  <c r="G77" i="85" s="1"/>
  <c r="J77" i="85" s="1"/>
  <c r="E77" i="86" s="1"/>
  <c r="G77" i="86" s="1"/>
  <c r="J77" i="86" s="1"/>
  <c r="E77" i="87" s="1"/>
  <c r="G77" i="87" s="1"/>
  <c r="J77" i="87" s="1"/>
  <c r="E77" i="88" s="1"/>
  <c r="G77" i="88" s="1"/>
  <c r="J77" i="88" s="1"/>
  <c r="E77" i="89" s="1"/>
  <c r="G77" i="89" s="1"/>
  <c r="J77" i="89" s="1"/>
  <c r="E77" i="90" s="1"/>
  <c r="G77" i="90" s="1"/>
  <c r="J77" i="90" s="1"/>
  <c r="E77" i="91" s="1"/>
  <c r="G77" i="91" s="1"/>
  <c r="J77" i="91" s="1"/>
  <c r="E77" i="92" s="1"/>
  <c r="G77" i="92" s="1"/>
  <c r="J77" i="92" s="1"/>
  <c r="E77" i="93" s="1"/>
  <c r="G77" i="93" s="1"/>
  <c r="J77" i="93" s="1"/>
  <c r="E77" i="94" s="1"/>
  <c r="G77" i="94" s="1"/>
  <c r="J77" i="94" s="1"/>
  <c r="E77" i="95" s="1"/>
  <c r="G77" i="95" s="1"/>
  <c r="J77" i="95" s="1"/>
  <c r="E77" i="96" s="1"/>
  <c r="G77" i="96" s="1"/>
  <c r="J77" i="96" s="1"/>
  <c r="E77" i="97" s="1"/>
  <c r="G77" i="97" s="1"/>
  <c r="J77" i="97" s="1"/>
  <c r="E77" i="98" s="1"/>
  <c r="G77" i="98" s="1"/>
  <c r="J77" i="98" s="1"/>
  <c r="E77" i="99" s="1"/>
  <c r="G77" i="99" s="1"/>
  <c r="J77" i="99" s="1"/>
  <c r="J77" i="8" s="1"/>
  <c r="G68" i="8"/>
  <c r="E68" i="77"/>
  <c r="G68" i="77" s="1"/>
  <c r="J68" i="77" s="1"/>
  <c r="E68" i="78" s="1"/>
  <c r="G68" i="78" s="1"/>
  <c r="J68" i="78" s="1"/>
  <c r="E68" i="79" s="1"/>
  <c r="G68" i="79" s="1"/>
  <c r="J68" i="79" s="1"/>
  <c r="E68" i="80" s="1"/>
  <c r="G68" i="80" s="1"/>
  <c r="J68" i="80" s="1"/>
  <c r="E68" i="81" s="1"/>
  <c r="G68" i="81" s="1"/>
  <c r="J68" i="81" s="1"/>
  <c r="E68" i="82" s="1"/>
  <c r="G68" i="82" s="1"/>
  <c r="J68" i="82" s="1"/>
  <c r="E68" i="83" s="1"/>
  <c r="G68" i="83" s="1"/>
  <c r="J68" i="83" s="1"/>
  <c r="E68" i="84" s="1"/>
  <c r="G68" i="84" s="1"/>
  <c r="J68" i="84" s="1"/>
  <c r="E68" i="85" s="1"/>
  <c r="G68" i="85" s="1"/>
  <c r="J68" i="85" s="1"/>
  <c r="E68" i="86" s="1"/>
  <c r="G68" i="86" s="1"/>
  <c r="J68" i="86" s="1"/>
  <c r="E68" i="87" s="1"/>
  <c r="G68" i="87" s="1"/>
  <c r="J68" i="87" s="1"/>
  <c r="E68" i="88" s="1"/>
  <c r="G68" i="88" s="1"/>
  <c r="J68" i="88" s="1"/>
  <c r="E68" i="89" s="1"/>
  <c r="G68" i="89" s="1"/>
  <c r="J68" i="89" s="1"/>
  <c r="E68" i="90" s="1"/>
  <c r="G68" i="90" s="1"/>
  <c r="J68" i="90" s="1"/>
  <c r="E68" i="91" s="1"/>
  <c r="G68" i="91" s="1"/>
  <c r="J68" i="91" s="1"/>
  <c r="E68" i="92" s="1"/>
  <c r="G68" i="92" s="1"/>
  <c r="J68" i="92" s="1"/>
  <c r="E68" i="93" s="1"/>
  <c r="G68" i="93" s="1"/>
  <c r="J68" i="93" s="1"/>
  <c r="E68" i="94" s="1"/>
  <c r="G68" i="94" s="1"/>
  <c r="J68" i="94" s="1"/>
  <c r="E68" i="95" s="1"/>
  <c r="G68" i="95" s="1"/>
  <c r="J68" i="95" s="1"/>
  <c r="E68" i="96" s="1"/>
  <c r="G68" i="96" s="1"/>
  <c r="J68" i="96" s="1"/>
  <c r="E68" i="97" s="1"/>
  <c r="G68" i="97" s="1"/>
  <c r="J68" i="97" s="1"/>
  <c r="E68" i="98" s="1"/>
  <c r="G68" i="98" s="1"/>
  <c r="J68" i="98" s="1"/>
  <c r="E68" i="99" s="1"/>
  <c r="G68" i="99" s="1"/>
  <c r="J68" i="99" s="1"/>
  <c r="J68" i="8" s="1"/>
  <c r="G60" i="8"/>
  <c r="E60" i="77"/>
  <c r="G60" i="77" s="1"/>
  <c r="J60" i="77" s="1"/>
  <c r="E60" i="78" s="1"/>
  <c r="G60" i="78" s="1"/>
  <c r="J60" i="78" s="1"/>
  <c r="E60" i="79" s="1"/>
  <c r="G60" i="79" s="1"/>
  <c r="J60" i="79" s="1"/>
  <c r="E60" i="80" s="1"/>
  <c r="G60" i="80" s="1"/>
  <c r="J60" i="80" s="1"/>
  <c r="E60" i="81" s="1"/>
  <c r="G60" i="81" s="1"/>
  <c r="J60" i="81" s="1"/>
  <c r="E60" i="82" s="1"/>
  <c r="G60" i="82" s="1"/>
  <c r="J60" i="82" s="1"/>
  <c r="E60" i="83" s="1"/>
  <c r="G60" i="83" s="1"/>
  <c r="J60" i="83" s="1"/>
  <c r="E60" i="84" s="1"/>
  <c r="G60" i="84" s="1"/>
  <c r="J60" i="84" s="1"/>
  <c r="E60" i="85" s="1"/>
  <c r="G60" i="85" s="1"/>
  <c r="J60" i="85" s="1"/>
  <c r="E60" i="86" s="1"/>
  <c r="G60" i="86" s="1"/>
  <c r="J60" i="86" s="1"/>
  <c r="E60" i="87" s="1"/>
  <c r="G60" i="87" s="1"/>
  <c r="J60" i="87" s="1"/>
  <c r="E60" i="88" s="1"/>
  <c r="G60" i="88" s="1"/>
  <c r="J60" i="88" s="1"/>
  <c r="E60" i="89" s="1"/>
  <c r="G60" i="89" s="1"/>
  <c r="J60" i="89" s="1"/>
  <c r="E60" i="90" s="1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G60" i="96" s="1"/>
  <c r="J60" i="96" s="1"/>
  <c r="E60" i="97" s="1"/>
  <c r="G60" i="97" s="1"/>
  <c r="J60" i="97" s="1"/>
  <c r="E60" i="98" s="1"/>
  <c r="G60" i="98" s="1"/>
  <c r="J60" i="98" s="1"/>
  <c r="E60" i="99" s="1"/>
  <c r="G60" i="99" s="1"/>
  <c r="J60" i="99" s="1"/>
  <c r="J60" i="8" s="1"/>
  <c r="G52" i="8"/>
  <c r="E52" i="77"/>
  <c r="G52" i="77" s="1"/>
  <c r="J52" i="77" s="1"/>
  <c r="E52" i="78" s="1"/>
  <c r="G52" i="78" s="1"/>
  <c r="J52" i="78" s="1"/>
  <c r="E52" i="79" s="1"/>
  <c r="G52" i="79" s="1"/>
  <c r="J52" i="79" s="1"/>
  <c r="E52" i="80" s="1"/>
  <c r="G52" i="80" s="1"/>
  <c r="J52" i="80" s="1"/>
  <c r="E52" i="81" s="1"/>
  <c r="G52" i="81" s="1"/>
  <c r="J52" i="81" s="1"/>
  <c r="E52" i="82" s="1"/>
  <c r="G52" i="82" s="1"/>
  <c r="J52" i="82" s="1"/>
  <c r="E52" i="83" s="1"/>
  <c r="G52" i="83" s="1"/>
  <c r="J52" i="83" s="1"/>
  <c r="E52" i="84" s="1"/>
  <c r="G52" i="84" s="1"/>
  <c r="J52" i="84" s="1"/>
  <c r="E52" i="85" s="1"/>
  <c r="G52" i="85" s="1"/>
  <c r="J52" i="85" s="1"/>
  <c r="E52" i="86" s="1"/>
  <c r="G52" i="86" s="1"/>
  <c r="J52" i="86" s="1"/>
  <c r="E52" i="87" s="1"/>
  <c r="G52" i="87" s="1"/>
  <c r="J52" i="87" s="1"/>
  <c r="E52" i="88" s="1"/>
  <c r="G52" i="88" s="1"/>
  <c r="J52" i="88" s="1"/>
  <c r="E52" i="89" s="1"/>
  <c r="G52" i="89" s="1"/>
  <c r="J52" i="89" s="1"/>
  <c r="E52" i="90" s="1"/>
  <c r="G52" i="90" s="1"/>
  <c r="J52" i="90" s="1"/>
  <c r="E52" i="91" s="1"/>
  <c r="G52" i="91" s="1"/>
  <c r="J52" i="91" s="1"/>
  <c r="E52" i="92" s="1"/>
  <c r="G52" i="92" s="1"/>
  <c r="J52" i="92" s="1"/>
  <c r="E52" i="93" s="1"/>
  <c r="G52" i="93" s="1"/>
  <c r="J52" i="93" s="1"/>
  <c r="E52" i="94" s="1"/>
  <c r="G52" i="94" s="1"/>
  <c r="J52" i="94" s="1"/>
  <c r="E52" i="95" s="1"/>
  <c r="G52" i="95" s="1"/>
  <c r="J52" i="95" s="1"/>
  <c r="E52" i="96" s="1"/>
  <c r="G52" i="96" s="1"/>
  <c r="J52" i="96" s="1"/>
  <c r="E52" i="97" s="1"/>
  <c r="G52" i="97" s="1"/>
  <c r="J52" i="97" s="1"/>
  <c r="E52" i="98" s="1"/>
  <c r="G52" i="98" s="1"/>
  <c r="J52" i="98" s="1"/>
  <c r="E52" i="99" s="1"/>
  <c r="G52" i="99" s="1"/>
  <c r="J52" i="99" s="1"/>
  <c r="J52" i="8" s="1"/>
  <c r="G44" i="8"/>
  <c r="E44" i="77"/>
  <c r="G44" i="77" s="1"/>
  <c r="J44" i="77" s="1"/>
  <c r="E44" i="78" s="1"/>
  <c r="G44" i="78" s="1"/>
  <c r="J44" i="78" s="1"/>
  <c r="E44" i="79" s="1"/>
  <c r="G44" i="79" s="1"/>
  <c r="J44" i="79" s="1"/>
  <c r="E44" i="80" s="1"/>
  <c r="G44" i="80" s="1"/>
  <c r="J44" i="80" s="1"/>
  <c r="E44" i="81" s="1"/>
  <c r="G44" i="81" s="1"/>
  <c r="J44" i="81" s="1"/>
  <c r="E44" i="82" s="1"/>
  <c r="G44" i="82" s="1"/>
  <c r="J44" i="82" s="1"/>
  <c r="E44" i="83" s="1"/>
  <c r="G44" i="83" s="1"/>
  <c r="J44" i="83" s="1"/>
  <c r="E44" i="84" s="1"/>
  <c r="G44" i="84" s="1"/>
  <c r="J44" i="84" s="1"/>
  <c r="E44" i="85" s="1"/>
  <c r="G44" i="85" s="1"/>
  <c r="J44" i="85" s="1"/>
  <c r="E44" i="86" s="1"/>
  <c r="G44" i="86" s="1"/>
  <c r="J44" i="86" s="1"/>
  <c r="E44" i="87" s="1"/>
  <c r="G44" i="87" s="1"/>
  <c r="J44" i="87" s="1"/>
  <c r="E44" i="88" s="1"/>
  <c r="G44" i="88" s="1"/>
  <c r="J44" i="88" s="1"/>
  <c r="E44" i="89" s="1"/>
  <c r="G44" i="89" s="1"/>
  <c r="J44" i="89" s="1"/>
  <c r="E44" i="90" s="1"/>
  <c r="G44" i="90" s="1"/>
  <c r="J44" i="90" s="1"/>
  <c r="E44" i="91" s="1"/>
  <c r="G44" i="91" s="1"/>
  <c r="J44" i="91" s="1"/>
  <c r="E44" i="92" s="1"/>
  <c r="G44" i="92" s="1"/>
  <c r="J44" i="92" s="1"/>
  <c r="E44" i="93" s="1"/>
  <c r="G44" i="93" s="1"/>
  <c r="J44" i="93" s="1"/>
  <c r="E44" i="94" s="1"/>
  <c r="G44" i="94" s="1"/>
  <c r="J44" i="94" s="1"/>
  <c r="E44" i="95" s="1"/>
  <c r="G44" i="95" s="1"/>
  <c r="J44" i="95" s="1"/>
  <c r="E44" i="96" s="1"/>
  <c r="G44" i="96" s="1"/>
  <c r="J44" i="96" s="1"/>
  <c r="E44" i="97" s="1"/>
  <c r="G44" i="97" s="1"/>
  <c r="J44" i="97" s="1"/>
  <c r="E44" i="98" s="1"/>
  <c r="G44" i="98" s="1"/>
  <c r="J44" i="98" s="1"/>
  <c r="E44" i="99" s="1"/>
  <c r="G44" i="99" s="1"/>
  <c r="J44" i="99" s="1"/>
  <c r="J44" i="8" s="1"/>
  <c r="G36" i="8"/>
  <c r="E36" i="77"/>
  <c r="G36" i="77" s="1"/>
  <c r="J36" i="77" s="1"/>
  <c r="E36" i="78" s="1"/>
  <c r="G36" i="78" s="1"/>
  <c r="J36" i="78" s="1"/>
  <c r="E36" i="79" s="1"/>
  <c r="G36" i="79" s="1"/>
  <c r="J36" i="79" s="1"/>
  <c r="E36" i="80" s="1"/>
  <c r="G36" i="80" s="1"/>
  <c r="J36" i="80" s="1"/>
  <c r="E36" i="81" s="1"/>
  <c r="G36" i="81" s="1"/>
  <c r="J36" i="81" s="1"/>
  <c r="E36" i="82" s="1"/>
  <c r="G36" i="82" s="1"/>
  <c r="J36" i="82" s="1"/>
  <c r="E36" i="83" s="1"/>
  <c r="G36" i="83" s="1"/>
  <c r="J36" i="83" s="1"/>
  <c r="E36" i="84" s="1"/>
  <c r="G36" i="84" s="1"/>
  <c r="J36" i="84" s="1"/>
  <c r="E36" i="85" s="1"/>
  <c r="G36" i="85" s="1"/>
  <c r="J36" i="85" s="1"/>
  <c r="E36" i="86" s="1"/>
  <c r="G36" i="86" s="1"/>
  <c r="J36" i="86" s="1"/>
  <c r="E36" i="87" s="1"/>
  <c r="G36" i="87" s="1"/>
  <c r="J36" i="87" s="1"/>
  <c r="E36" i="88" s="1"/>
  <c r="G36" i="88" s="1"/>
  <c r="J36" i="88" s="1"/>
  <c r="E36" i="89" s="1"/>
  <c r="G36" i="89" s="1"/>
  <c r="J36" i="89" s="1"/>
  <c r="E36" i="90" s="1"/>
  <c r="G36" i="90" s="1"/>
  <c r="J36" i="90" s="1"/>
  <c r="E36" i="91" s="1"/>
  <c r="G36" i="91" s="1"/>
  <c r="J36" i="91" s="1"/>
  <c r="E36" i="92" s="1"/>
  <c r="G36" i="92" s="1"/>
  <c r="J36" i="92" s="1"/>
  <c r="E36" i="93" s="1"/>
  <c r="G36" i="93" s="1"/>
  <c r="J36" i="93" s="1"/>
  <c r="E36" i="94" s="1"/>
  <c r="G36" i="94" s="1"/>
  <c r="J36" i="94" s="1"/>
  <c r="E36" i="95" s="1"/>
  <c r="G36" i="95" s="1"/>
  <c r="J36" i="95" s="1"/>
  <c r="E36" i="96" s="1"/>
  <c r="G36" i="96" s="1"/>
  <c r="J36" i="96" s="1"/>
  <c r="E36" i="97" s="1"/>
  <c r="G36" i="97" s="1"/>
  <c r="J36" i="97" s="1"/>
  <c r="E36" i="98" s="1"/>
  <c r="G36" i="98" s="1"/>
  <c r="J36" i="98" s="1"/>
  <c r="E36" i="99" s="1"/>
  <c r="G36" i="99" s="1"/>
  <c r="J36" i="99" s="1"/>
  <c r="J36" i="8" s="1"/>
  <c r="G28" i="8"/>
  <c r="E28" i="77"/>
  <c r="G28" i="77" s="1"/>
  <c r="J28" i="77" s="1"/>
  <c r="E28" i="78" s="1"/>
  <c r="G28" i="78" s="1"/>
  <c r="J28" i="78" s="1"/>
  <c r="E28" i="79" s="1"/>
  <c r="G28" i="79" s="1"/>
  <c r="J28" i="79" s="1"/>
  <c r="E28" i="80" s="1"/>
  <c r="G28" i="80" s="1"/>
  <c r="J28" i="80" s="1"/>
  <c r="E28" i="81" s="1"/>
  <c r="G28" i="81" s="1"/>
  <c r="J28" i="81" s="1"/>
  <c r="E28" i="82" s="1"/>
  <c r="G28" i="82" s="1"/>
  <c r="J28" i="82" s="1"/>
  <c r="E28" i="83" s="1"/>
  <c r="G28" i="83" s="1"/>
  <c r="J28" i="83" s="1"/>
  <c r="E28" i="84" s="1"/>
  <c r="G28" i="84" s="1"/>
  <c r="J28" i="84" s="1"/>
  <c r="E28" i="85" s="1"/>
  <c r="G28" i="85" s="1"/>
  <c r="J28" i="85" s="1"/>
  <c r="E28" i="86" s="1"/>
  <c r="G28" i="86" s="1"/>
  <c r="J28" i="86" s="1"/>
  <c r="E28" i="87" s="1"/>
  <c r="G28" i="87" s="1"/>
  <c r="J28" i="87" s="1"/>
  <c r="E28" i="88" s="1"/>
  <c r="G28" i="88" s="1"/>
  <c r="J28" i="88" s="1"/>
  <c r="E28" i="89" s="1"/>
  <c r="G28" i="89" s="1"/>
  <c r="J28" i="89" s="1"/>
  <c r="E28" i="90" s="1"/>
  <c r="G28" i="90" s="1"/>
  <c r="J28" i="90" s="1"/>
  <c r="E28" i="91" s="1"/>
  <c r="G28" i="91" s="1"/>
  <c r="J28" i="91" s="1"/>
  <c r="E28" i="92" s="1"/>
  <c r="G28" i="92" s="1"/>
  <c r="J28" i="92" s="1"/>
  <c r="E28" i="93" s="1"/>
  <c r="G28" i="93" s="1"/>
  <c r="J28" i="93" s="1"/>
  <c r="E28" i="94" s="1"/>
  <c r="G28" i="94" s="1"/>
  <c r="J28" i="94" s="1"/>
  <c r="E28" i="95" s="1"/>
  <c r="G28" i="95" s="1"/>
  <c r="J28" i="95" s="1"/>
  <c r="E28" i="96" s="1"/>
  <c r="G28" i="96" s="1"/>
  <c r="J28" i="96" s="1"/>
  <c r="E28" i="97" s="1"/>
  <c r="G28" i="97" s="1"/>
  <c r="J28" i="97" s="1"/>
  <c r="E28" i="98" s="1"/>
  <c r="G28" i="98" s="1"/>
  <c r="J28" i="98" s="1"/>
  <c r="E28" i="99" s="1"/>
  <c r="G28" i="99" s="1"/>
  <c r="J28" i="99" s="1"/>
  <c r="J28" i="8" s="1"/>
  <c r="G183" i="8"/>
  <c r="E183" i="77"/>
  <c r="G183" i="77" s="1"/>
  <c r="J183" i="77" s="1"/>
  <c r="E183" i="78" s="1"/>
  <c r="G183" i="78" s="1"/>
  <c r="J183" i="78" s="1"/>
  <c r="E183" i="79" s="1"/>
  <c r="G183" i="79" s="1"/>
  <c r="J183" i="79" s="1"/>
  <c r="E183" i="80" s="1"/>
  <c r="G183" i="80" s="1"/>
  <c r="J183" i="80" s="1"/>
  <c r="E183" i="81" s="1"/>
  <c r="G183" i="81" s="1"/>
  <c r="J183" i="81" s="1"/>
  <c r="E183" i="82" s="1"/>
  <c r="G183" i="82" s="1"/>
  <c r="J183" i="82" s="1"/>
  <c r="E183" i="83" s="1"/>
  <c r="G183" i="83" s="1"/>
  <c r="J183" i="83" s="1"/>
  <c r="E183" i="84" s="1"/>
  <c r="G183" i="84" s="1"/>
  <c r="J183" i="84" s="1"/>
  <c r="E183" i="85" s="1"/>
  <c r="G183" i="85" s="1"/>
  <c r="J183" i="85" s="1"/>
  <c r="E183" i="86" s="1"/>
  <c r="G183" i="86" s="1"/>
  <c r="J183" i="86" s="1"/>
  <c r="E183" i="87" s="1"/>
  <c r="G183" i="87" s="1"/>
  <c r="J183" i="87" s="1"/>
  <c r="E183" i="88" s="1"/>
  <c r="G183" i="88" s="1"/>
  <c r="J183" i="88" s="1"/>
  <c r="E183" i="89" s="1"/>
  <c r="G183" i="89" s="1"/>
  <c r="J183" i="89" s="1"/>
  <c r="E183" i="90" s="1"/>
  <c r="G183" i="90" s="1"/>
  <c r="J183" i="90" s="1"/>
  <c r="E183" i="91" s="1"/>
  <c r="G183" i="91" s="1"/>
  <c r="J183" i="91" s="1"/>
  <c r="E183" i="92" s="1"/>
  <c r="G183" i="92" s="1"/>
  <c r="J183" i="92" s="1"/>
  <c r="E183" i="93" s="1"/>
  <c r="G183" i="93" s="1"/>
  <c r="J183" i="93" s="1"/>
  <c r="E183" i="94" s="1"/>
  <c r="G183" i="94" s="1"/>
  <c r="J183" i="94" s="1"/>
  <c r="E183" i="95" s="1"/>
  <c r="G183" i="95" s="1"/>
  <c r="J183" i="95" s="1"/>
  <c r="E183" i="96" s="1"/>
  <c r="G183" i="96" s="1"/>
  <c r="J183" i="96" s="1"/>
  <c r="E183" i="97" s="1"/>
  <c r="G183" i="97" s="1"/>
  <c r="J183" i="97" s="1"/>
  <c r="E183" i="98" s="1"/>
  <c r="G183" i="98" s="1"/>
  <c r="J183" i="98" s="1"/>
  <c r="E183" i="99" s="1"/>
  <c r="G183" i="99" s="1"/>
  <c r="J183" i="99" s="1"/>
  <c r="J183" i="8" s="1"/>
  <c r="G209" i="8"/>
  <c r="E209" i="77"/>
  <c r="G209" i="77" s="1"/>
  <c r="J209" i="77" s="1"/>
  <c r="E209" i="78" s="1"/>
  <c r="G209" i="78" s="1"/>
  <c r="J209" i="78" s="1"/>
  <c r="E209" i="79" s="1"/>
  <c r="G209" i="79" s="1"/>
  <c r="J209" i="79" s="1"/>
  <c r="E209" i="80" s="1"/>
  <c r="G209" i="80" s="1"/>
  <c r="J209" i="80" s="1"/>
  <c r="E209" i="81" s="1"/>
  <c r="G209" i="81" s="1"/>
  <c r="J209" i="81" s="1"/>
  <c r="E209" i="82" s="1"/>
  <c r="G209" i="82" s="1"/>
  <c r="J209" i="82" s="1"/>
  <c r="E209" i="83" s="1"/>
  <c r="G209" i="83" s="1"/>
  <c r="J209" i="83" s="1"/>
  <c r="E209" i="84" s="1"/>
  <c r="G209" i="84" s="1"/>
  <c r="J209" i="84" s="1"/>
  <c r="E209" i="85" s="1"/>
  <c r="G209" i="85" s="1"/>
  <c r="J209" i="85" s="1"/>
  <c r="E209" i="86" s="1"/>
  <c r="G209" i="86" s="1"/>
  <c r="J209" i="86" s="1"/>
  <c r="E209" i="87" s="1"/>
  <c r="G209" i="87" s="1"/>
  <c r="J209" i="87" s="1"/>
  <c r="E209" i="88" s="1"/>
  <c r="G209" i="88" s="1"/>
  <c r="J209" i="88" s="1"/>
  <c r="E209" i="89" s="1"/>
  <c r="G209" i="89" s="1"/>
  <c r="J209" i="89" s="1"/>
  <c r="E209" i="90" s="1"/>
  <c r="G209" i="90" s="1"/>
  <c r="J209" i="90" s="1"/>
  <c r="E209" i="91" s="1"/>
  <c r="G209" i="91" s="1"/>
  <c r="J209" i="91" s="1"/>
  <c r="E209" i="92" s="1"/>
  <c r="G209" i="92" s="1"/>
  <c r="J209" i="92" s="1"/>
  <c r="E209" i="93" s="1"/>
  <c r="G209" i="93" s="1"/>
  <c r="J209" i="93" s="1"/>
  <c r="E209" i="94" s="1"/>
  <c r="G209" i="94" s="1"/>
  <c r="J209" i="94" s="1"/>
  <c r="E209" i="95" s="1"/>
  <c r="G209" i="95" s="1"/>
  <c r="J209" i="95" s="1"/>
  <c r="E209" i="96" s="1"/>
  <c r="G209" i="96" s="1"/>
  <c r="J209" i="96" s="1"/>
  <c r="E209" i="97" s="1"/>
  <c r="G209" i="97" s="1"/>
  <c r="J209" i="97" s="1"/>
  <c r="E209" i="98" s="1"/>
  <c r="G209" i="98" s="1"/>
  <c r="J209" i="98" s="1"/>
  <c r="E209" i="99" s="1"/>
  <c r="G209" i="99" s="1"/>
  <c r="J209" i="99" s="1"/>
  <c r="J209" i="8" s="1"/>
  <c r="G171" i="8"/>
  <c r="E171" i="77"/>
  <c r="G171" i="77" s="1"/>
  <c r="J171" i="77" s="1"/>
  <c r="E171" i="78" s="1"/>
  <c r="G171" i="78" s="1"/>
  <c r="J171" i="78" s="1"/>
  <c r="E171" i="79" s="1"/>
  <c r="G171" i="79" s="1"/>
  <c r="J171" i="79" s="1"/>
  <c r="E171" i="80" s="1"/>
  <c r="G171" i="80" s="1"/>
  <c r="J171" i="80" s="1"/>
  <c r="E171" i="81" s="1"/>
  <c r="G171" i="81" s="1"/>
  <c r="J171" i="81" s="1"/>
  <c r="E171" i="82" s="1"/>
  <c r="G171" i="82" s="1"/>
  <c r="J171" i="82" s="1"/>
  <c r="E171" i="83" s="1"/>
  <c r="G171" i="83" s="1"/>
  <c r="J171" i="83" s="1"/>
  <c r="E171" i="84" s="1"/>
  <c r="G171" i="84" s="1"/>
  <c r="J171" i="84" s="1"/>
  <c r="E171" i="85" s="1"/>
  <c r="G171" i="85" s="1"/>
  <c r="J171" i="85" s="1"/>
  <c r="E171" i="86" s="1"/>
  <c r="G171" i="86" s="1"/>
  <c r="J171" i="86" s="1"/>
  <c r="E171" i="87" s="1"/>
  <c r="G171" i="87" s="1"/>
  <c r="J171" i="87" s="1"/>
  <c r="E171" i="88" s="1"/>
  <c r="G171" i="88" s="1"/>
  <c r="J171" i="88" s="1"/>
  <c r="E171" i="89" s="1"/>
  <c r="G171" i="89" s="1"/>
  <c r="J171" i="89" s="1"/>
  <c r="E171" i="90" s="1"/>
  <c r="G171" i="90" s="1"/>
  <c r="J171" i="90" s="1"/>
  <c r="E171" i="91" s="1"/>
  <c r="G171" i="91" s="1"/>
  <c r="J171" i="91" s="1"/>
  <c r="E171" i="92" s="1"/>
  <c r="G171" i="92" s="1"/>
  <c r="J171" i="92" s="1"/>
  <c r="E171" i="93" s="1"/>
  <c r="G171" i="93" s="1"/>
  <c r="J171" i="93" s="1"/>
  <c r="E171" i="94" s="1"/>
  <c r="G171" i="94" s="1"/>
  <c r="J171" i="94" s="1"/>
  <c r="E171" i="95" s="1"/>
  <c r="G171" i="95" s="1"/>
  <c r="J171" i="95" s="1"/>
  <c r="E171" i="96" s="1"/>
  <c r="G171" i="96" s="1"/>
  <c r="J171" i="96" s="1"/>
  <c r="E171" i="97" s="1"/>
  <c r="G171" i="97" s="1"/>
  <c r="J171" i="97" s="1"/>
  <c r="E171" i="98" s="1"/>
  <c r="G171" i="98" s="1"/>
  <c r="J171" i="98" s="1"/>
  <c r="E171" i="99" s="1"/>
  <c r="G171" i="99" s="1"/>
  <c r="J171" i="99" s="1"/>
  <c r="J171" i="8" s="1"/>
  <c r="G139" i="8"/>
  <c r="E139" i="77"/>
  <c r="G139" i="77" s="1"/>
  <c r="J139" i="77" s="1"/>
  <c r="E139" i="78" s="1"/>
  <c r="G139" i="78" s="1"/>
  <c r="J139" i="78" s="1"/>
  <c r="E139" i="79" s="1"/>
  <c r="G139" i="79" s="1"/>
  <c r="J139" i="79" s="1"/>
  <c r="E139" i="80" s="1"/>
  <c r="G139" i="80" s="1"/>
  <c r="J139" i="80" s="1"/>
  <c r="E139" i="81" s="1"/>
  <c r="G139" i="81" s="1"/>
  <c r="J139" i="81" s="1"/>
  <c r="E139" i="82" s="1"/>
  <c r="G139" i="82" s="1"/>
  <c r="J139" i="82" s="1"/>
  <c r="E139" i="83" s="1"/>
  <c r="G139" i="83" s="1"/>
  <c r="J139" i="83" s="1"/>
  <c r="E139" i="84" s="1"/>
  <c r="G139" i="84" s="1"/>
  <c r="J139" i="84" s="1"/>
  <c r="E139" i="85" s="1"/>
  <c r="G139" i="85" s="1"/>
  <c r="J139" i="85" s="1"/>
  <c r="E139" i="86" s="1"/>
  <c r="G139" i="86" s="1"/>
  <c r="J139" i="86" s="1"/>
  <c r="E139" i="87" s="1"/>
  <c r="G139" i="87" s="1"/>
  <c r="J139" i="87" s="1"/>
  <c r="E139" i="88" s="1"/>
  <c r="G139" i="88" s="1"/>
  <c r="J139" i="88" s="1"/>
  <c r="E139" i="89" s="1"/>
  <c r="G139" i="89" s="1"/>
  <c r="J139" i="89" s="1"/>
  <c r="E139" i="90" s="1"/>
  <c r="G139" i="90" s="1"/>
  <c r="J139" i="90" s="1"/>
  <c r="E139" i="91" s="1"/>
  <c r="G139" i="91" s="1"/>
  <c r="J139" i="91" s="1"/>
  <c r="E139" i="92" s="1"/>
  <c r="G139" i="92" s="1"/>
  <c r="J139" i="92" s="1"/>
  <c r="E139" i="93" s="1"/>
  <c r="G139" i="93" s="1"/>
  <c r="J139" i="93" s="1"/>
  <c r="E139" i="94" s="1"/>
  <c r="G139" i="94" s="1"/>
  <c r="J139" i="94" s="1"/>
  <c r="E139" i="95" s="1"/>
  <c r="G139" i="95" s="1"/>
  <c r="J139" i="95" s="1"/>
  <c r="E139" i="96" s="1"/>
  <c r="G139" i="96" s="1"/>
  <c r="J139" i="96" s="1"/>
  <c r="E139" i="97" s="1"/>
  <c r="G139" i="97" s="1"/>
  <c r="J139" i="97" s="1"/>
  <c r="E139" i="98" s="1"/>
  <c r="G139" i="98" s="1"/>
  <c r="J139" i="98" s="1"/>
  <c r="E139" i="99" s="1"/>
  <c r="G139" i="99" s="1"/>
  <c r="J139" i="99" s="1"/>
  <c r="J139" i="8" s="1"/>
  <c r="G107" i="8"/>
  <c r="E107" i="77"/>
  <c r="G107" i="77" s="1"/>
  <c r="J107" i="77" s="1"/>
  <c r="E107" i="78" s="1"/>
  <c r="G107" i="78" s="1"/>
  <c r="J107" i="78" s="1"/>
  <c r="E107" i="79" s="1"/>
  <c r="G107" i="79" s="1"/>
  <c r="J107" i="79" s="1"/>
  <c r="E107" i="80" s="1"/>
  <c r="G107" i="80" s="1"/>
  <c r="J107" i="80" s="1"/>
  <c r="E107" i="81" s="1"/>
  <c r="G107" i="81" s="1"/>
  <c r="J107" i="81" s="1"/>
  <c r="E107" i="82" s="1"/>
  <c r="G107" i="82" s="1"/>
  <c r="J107" i="82" s="1"/>
  <c r="E107" i="83" s="1"/>
  <c r="G107" i="83" s="1"/>
  <c r="J107" i="83" s="1"/>
  <c r="E107" i="84" s="1"/>
  <c r="G107" i="84" s="1"/>
  <c r="J107" i="84" s="1"/>
  <c r="E107" i="85" s="1"/>
  <c r="G107" i="85" s="1"/>
  <c r="J107" i="85" s="1"/>
  <c r="E107" i="86" s="1"/>
  <c r="G107" i="86" s="1"/>
  <c r="J107" i="86" s="1"/>
  <c r="E107" i="87" s="1"/>
  <c r="G107" i="87" s="1"/>
  <c r="J107" i="87" s="1"/>
  <c r="E107" i="88" s="1"/>
  <c r="G107" i="88" s="1"/>
  <c r="J107" i="88" s="1"/>
  <c r="E107" i="89" s="1"/>
  <c r="G107" i="89" s="1"/>
  <c r="J107" i="89" s="1"/>
  <c r="E107" i="90" s="1"/>
  <c r="G107" i="90" s="1"/>
  <c r="J107" i="90" s="1"/>
  <c r="E107" i="91" s="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G107" i="95" s="1"/>
  <c r="J107" i="95" s="1"/>
  <c r="E107" i="96" s="1"/>
  <c r="G107" i="96" s="1"/>
  <c r="J107" i="96" s="1"/>
  <c r="E107" i="97" s="1"/>
  <c r="G107" i="97" s="1"/>
  <c r="J107" i="97" s="1"/>
  <c r="E107" i="98" s="1"/>
  <c r="G107" i="98" s="1"/>
  <c r="J107" i="98" s="1"/>
  <c r="E107" i="99" s="1"/>
  <c r="G107" i="99" s="1"/>
  <c r="J107" i="99" s="1"/>
  <c r="J107" i="8" s="1"/>
  <c r="G67" i="8"/>
  <c r="E67" i="77"/>
  <c r="G67" i="77" s="1"/>
  <c r="J67" i="77" s="1"/>
  <c r="E67" i="78" s="1"/>
  <c r="G67" i="78" s="1"/>
  <c r="J67" i="78" s="1"/>
  <c r="E67" i="79" s="1"/>
  <c r="G67" i="79" s="1"/>
  <c r="J67" i="79" s="1"/>
  <c r="E67" i="80" s="1"/>
  <c r="G67" i="80" s="1"/>
  <c r="J67" i="80" s="1"/>
  <c r="E67" i="81" s="1"/>
  <c r="G67" i="81" s="1"/>
  <c r="J67" i="81" s="1"/>
  <c r="E67" i="82" s="1"/>
  <c r="G67" i="82" s="1"/>
  <c r="J67" i="82" s="1"/>
  <c r="E67" i="83" s="1"/>
  <c r="G67" i="83" s="1"/>
  <c r="J67" i="83" s="1"/>
  <c r="E67" i="84" s="1"/>
  <c r="G67" i="84" s="1"/>
  <c r="J67" i="84" s="1"/>
  <c r="E67" i="85" s="1"/>
  <c r="G67" i="85" s="1"/>
  <c r="J67" i="85" s="1"/>
  <c r="E67" i="86" s="1"/>
  <c r="G67" i="86" s="1"/>
  <c r="J67" i="86" s="1"/>
  <c r="E67" i="87" s="1"/>
  <c r="G67" i="87" s="1"/>
  <c r="J67" i="87" s="1"/>
  <c r="E67" i="88" s="1"/>
  <c r="G67" i="88" s="1"/>
  <c r="J67" i="88" s="1"/>
  <c r="E67" i="89" s="1"/>
  <c r="G67" i="89" s="1"/>
  <c r="J67" i="89" s="1"/>
  <c r="E67" i="90" s="1"/>
  <c r="G67" i="90" s="1"/>
  <c r="J67" i="90" s="1"/>
  <c r="E67" i="91" s="1"/>
  <c r="G67" i="91" s="1"/>
  <c r="J67" i="91" s="1"/>
  <c r="E67" i="92" s="1"/>
  <c r="G67" i="92" s="1"/>
  <c r="J67" i="92" s="1"/>
  <c r="E67" i="93" s="1"/>
  <c r="G67" i="93" s="1"/>
  <c r="J67" i="93" s="1"/>
  <c r="E67" i="94" s="1"/>
  <c r="G67" i="94" s="1"/>
  <c r="J67" i="94" s="1"/>
  <c r="E67" i="95" s="1"/>
  <c r="G67" i="95" s="1"/>
  <c r="J67" i="95" s="1"/>
  <c r="E67" i="96" s="1"/>
  <c r="G67" i="96" s="1"/>
  <c r="J67" i="96" s="1"/>
  <c r="E67" i="97" s="1"/>
  <c r="G67" i="97" s="1"/>
  <c r="J67" i="97" s="1"/>
  <c r="E67" i="98" s="1"/>
  <c r="G67" i="98" s="1"/>
  <c r="J67" i="98" s="1"/>
  <c r="E67" i="99" s="1"/>
  <c r="G67" i="99" s="1"/>
  <c r="J67" i="99" s="1"/>
  <c r="J67" i="8" s="1"/>
  <c r="G35" i="8"/>
  <c r="E35" i="77"/>
  <c r="G35" i="77" s="1"/>
  <c r="J35" i="77" s="1"/>
  <c r="E35" i="78" s="1"/>
  <c r="G35" i="78" s="1"/>
  <c r="J35" i="78" s="1"/>
  <c r="E35" i="79" s="1"/>
  <c r="G35" i="79" s="1"/>
  <c r="J35" i="79" s="1"/>
  <c r="E35" i="80" s="1"/>
  <c r="G35" i="80" s="1"/>
  <c r="J35" i="80" s="1"/>
  <c r="E35" i="81" s="1"/>
  <c r="G35" i="81" s="1"/>
  <c r="J35" i="81" s="1"/>
  <c r="E35" i="82" s="1"/>
  <c r="G35" i="82" s="1"/>
  <c r="J35" i="82" s="1"/>
  <c r="E35" i="83" s="1"/>
  <c r="G35" i="83" s="1"/>
  <c r="J35" i="83" s="1"/>
  <c r="E35" i="84" s="1"/>
  <c r="G35" i="84" s="1"/>
  <c r="J35" i="84" s="1"/>
  <c r="E35" i="85" s="1"/>
  <c r="G35" i="85" s="1"/>
  <c r="J35" i="85" s="1"/>
  <c r="E35" i="86" s="1"/>
  <c r="G35" i="86" s="1"/>
  <c r="J35" i="86" s="1"/>
  <c r="E35" i="87" s="1"/>
  <c r="G35" i="87" s="1"/>
  <c r="J35" i="87" s="1"/>
  <c r="E35" i="88" s="1"/>
  <c r="G35" i="88" s="1"/>
  <c r="J35" i="88" s="1"/>
  <c r="E35" i="89" s="1"/>
  <c r="G35" i="89" s="1"/>
  <c r="J35" i="89" s="1"/>
  <c r="E35" i="90" s="1"/>
  <c r="G35" i="90" s="1"/>
  <c r="J35" i="90" s="1"/>
  <c r="E35" i="91" s="1"/>
  <c r="G35" i="91" s="1"/>
  <c r="J35" i="91" s="1"/>
  <c r="E35" i="92" s="1"/>
  <c r="G35" i="92" s="1"/>
  <c r="J35" i="92" s="1"/>
  <c r="E35" i="93" s="1"/>
  <c r="G35" i="93" s="1"/>
  <c r="J35" i="93" s="1"/>
  <c r="E35" i="94" s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J35" i="8" s="1"/>
  <c r="P188" i="74"/>
  <c r="M188" i="8"/>
  <c r="G191" i="8"/>
  <c r="E191" i="77"/>
  <c r="G191" i="77" s="1"/>
  <c r="J191" i="77" s="1"/>
  <c r="E191" i="78" s="1"/>
  <c r="G191" i="78" s="1"/>
  <c r="J191" i="78" s="1"/>
  <c r="E191" i="79" s="1"/>
  <c r="G191" i="79" s="1"/>
  <c r="J191" i="79" s="1"/>
  <c r="E191" i="80" s="1"/>
  <c r="G191" i="80" s="1"/>
  <c r="J191" i="80" s="1"/>
  <c r="E191" i="81" s="1"/>
  <c r="G191" i="81" s="1"/>
  <c r="J191" i="81" s="1"/>
  <c r="E191" i="82" s="1"/>
  <c r="G191" i="82" s="1"/>
  <c r="J191" i="82" s="1"/>
  <c r="E191" i="83" s="1"/>
  <c r="G191" i="83" s="1"/>
  <c r="J191" i="83" s="1"/>
  <c r="E191" i="84" s="1"/>
  <c r="G191" i="84" s="1"/>
  <c r="J191" i="84" s="1"/>
  <c r="E191" i="85" s="1"/>
  <c r="G191" i="85" s="1"/>
  <c r="J191" i="85" s="1"/>
  <c r="E191" i="86" s="1"/>
  <c r="G191" i="86" s="1"/>
  <c r="J191" i="86" s="1"/>
  <c r="E191" i="87" s="1"/>
  <c r="G191" i="87" s="1"/>
  <c r="J191" i="87" s="1"/>
  <c r="E191" i="88" s="1"/>
  <c r="G191" i="88" s="1"/>
  <c r="J191" i="88" s="1"/>
  <c r="E191" i="89" s="1"/>
  <c r="G191" i="89" s="1"/>
  <c r="J191" i="89" s="1"/>
  <c r="E191" i="90" s="1"/>
  <c r="G191" i="90" s="1"/>
  <c r="J191" i="90" s="1"/>
  <c r="E191" i="91" s="1"/>
  <c r="G191" i="91" s="1"/>
  <c r="J191" i="91" s="1"/>
  <c r="E191" i="92" s="1"/>
  <c r="G191" i="92" s="1"/>
  <c r="J191" i="92" s="1"/>
  <c r="E191" i="93" s="1"/>
  <c r="G191" i="93" s="1"/>
  <c r="J191" i="93" s="1"/>
  <c r="E191" i="94" s="1"/>
  <c r="G191" i="94" s="1"/>
  <c r="J191" i="94" s="1"/>
  <c r="E191" i="95" s="1"/>
  <c r="G191" i="95" s="1"/>
  <c r="J191" i="95" s="1"/>
  <c r="E191" i="96" s="1"/>
  <c r="G191" i="96" s="1"/>
  <c r="J191" i="96" s="1"/>
  <c r="E191" i="97" s="1"/>
  <c r="G191" i="97" s="1"/>
  <c r="J191" i="97" s="1"/>
  <c r="E191" i="98" s="1"/>
  <c r="G191" i="98" s="1"/>
  <c r="J191" i="98" s="1"/>
  <c r="E191" i="99" s="1"/>
  <c r="G191" i="99" s="1"/>
  <c r="J191" i="99" s="1"/>
  <c r="J191" i="8" s="1"/>
  <c r="G154" i="8"/>
  <c r="E154" i="77"/>
  <c r="G154" i="77" s="1"/>
  <c r="J154" i="77" s="1"/>
  <c r="E154" i="78" s="1"/>
  <c r="G154" i="78" s="1"/>
  <c r="J154" i="78" s="1"/>
  <c r="E154" i="79" s="1"/>
  <c r="G154" i="79" s="1"/>
  <c r="J154" i="79" s="1"/>
  <c r="E154" i="80" s="1"/>
  <c r="G154" i="80" s="1"/>
  <c r="J154" i="80" s="1"/>
  <c r="E154" i="81" s="1"/>
  <c r="G154" i="81" s="1"/>
  <c r="J154" i="81" s="1"/>
  <c r="E154" i="82" s="1"/>
  <c r="G154" i="82" s="1"/>
  <c r="J154" i="82" s="1"/>
  <c r="E154" i="83" s="1"/>
  <c r="G154" i="83" s="1"/>
  <c r="J154" i="83" s="1"/>
  <c r="E154" i="84" s="1"/>
  <c r="G154" i="84" s="1"/>
  <c r="J154" i="84" s="1"/>
  <c r="E154" i="85" s="1"/>
  <c r="G154" i="85" s="1"/>
  <c r="J154" i="85" s="1"/>
  <c r="E154" i="86" s="1"/>
  <c r="G154" i="86" s="1"/>
  <c r="J154" i="86" s="1"/>
  <c r="E154" i="87" s="1"/>
  <c r="G154" i="87" s="1"/>
  <c r="J154" i="87" s="1"/>
  <c r="E154" i="88" s="1"/>
  <c r="G154" i="88" s="1"/>
  <c r="J154" i="88" s="1"/>
  <c r="E154" i="89" s="1"/>
  <c r="G154" i="89" s="1"/>
  <c r="J154" i="89" s="1"/>
  <c r="E154" i="90" s="1"/>
  <c r="G154" i="90" s="1"/>
  <c r="J154" i="90" s="1"/>
  <c r="E154" i="91" s="1"/>
  <c r="G154" i="91" s="1"/>
  <c r="J154" i="91" s="1"/>
  <c r="E154" i="92" s="1"/>
  <c r="G154" i="92" s="1"/>
  <c r="J154" i="92" s="1"/>
  <c r="E154" i="93" s="1"/>
  <c r="G154" i="93" s="1"/>
  <c r="J154" i="93" s="1"/>
  <c r="E154" i="94" s="1"/>
  <c r="G154" i="94" s="1"/>
  <c r="J154" i="94" s="1"/>
  <c r="E154" i="95" s="1"/>
  <c r="G154" i="95" s="1"/>
  <c r="J154" i="95" s="1"/>
  <c r="E154" i="96" s="1"/>
  <c r="G154" i="96" s="1"/>
  <c r="J154" i="96" s="1"/>
  <c r="E154" i="97" s="1"/>
  <c r="G154" i="97" s="1"/>
  <c r="J154" i="97" s="1"/>
  <c r="E154" i="98" s="1"/>
  <c r="G154" i="98" s="1"/>
  <c r="J154" i="98" s="1"/>
  <c r="E154" i="99" s="1"/>
  <c r="G154" i="99" s="1"/>
  <c r="J154" i="99" s="1"/>
  <c r="J154" i="8" s="1"/>
  <c r="G130" i="8"/>
  <c r="E130" i="77"/>
  <c r="G130" i="77" s="1"/>
  <c r="J130" i="77" s="1"/>
  <c r="E130" i="78" s="1"/>
  <c r="G130" i="78" s="1"/>
  <c r="J130" i="78" s="1"/>
  <c r="E130" i="79" s="1"/>
  <c r="G130" i="79" s="1"/>
  <c r="J130" i="79" s="1"/>
  <c r="E130" i="80" s="1"/>
  <c r="G130" i="80" s="1"/>
  <c r="J130" i="80" s="1"/>
  <c r="E130" i="81" s="1"/>
  <c r="G130" i="81" s="1"/>
  <c r="J130" i="81" s="1"/>
  <c r="E130" i="82" s="1"/>
  <c r="G130" i="82" s="1"/>
  <c r="J130" i="82" s="1"/>
  <c r="E130" i="83" s="1"/>
  <c r="G130" i="83" s="1"/>
  <c r="J130" i="83" s="1"/>
  <c r="E130" i="84" s="1"/>
  <c r="G130" i="84" s="1"/>
  <c r="J130" i="84" s="1"/>
  <c r="E130" i="85" s="1"/>
  <c r="G130" i="85" s="1"/>
  <c r="J130" i="85" s="1"/>
  <c r="E130" i="86" s="1"/>
  <c r="G130" i="86" s="1"/>
  <c r="J130" i="86" s="1"/>
  <c r="E130" i="87" s="1"/>
  <c r="G130" i="87" s="1"/>
  <c r="J130" i="87" s="1"/>
  <c r="E130" i="88" s="1"/>
  <c r="G130" i="88" s="1"/>
  <c r="J130" i="88" s="1"/>
  <c r="E130" i="89" s="1"/>
  <c r="G130" i="89" s="1"/>
  <c r="J130" i="89" s="1"/>
  <c r="E130" i="90" s="1"/>
  <c r="G130" i="90" s="1"/>
  <c r="J130" i="90" s="1"/>
  <c r="E130" i="91" s="1"/>
  <c r="G130" i="91" s="1"/>
  <c r="J130" i="91" s="1"/>
  <c r="E130" i="92" s="1"/>
  <c r="G130" i="92" s="1"/>
  <c r="J130" i="92" s="1"/>
  <c r="E130" i="93" s="1"/>
  <c r="G130" i="93" s="1"/>
  <c r="J130" i="93" s="1"/>
  <c r="E130" i="94" s="1"/>
  <c r="G130" i="94" s="1"/>
  <c r="J130" i="94" s="1"/>
  <c r="E130" i="95" s="1"/>
  <c r="G130" i="95" s="1"/>
  <c r="J130" i="95" s="1"/>
  <c r="E130" i="96" s="1"/>
  <c r="G130" i="96" s="1"/>
  <c r="J130" i="96" s="1"/>
  <c r="E130" i="97" s="1"/>
  <c r="G130" i="97" s="1"/>
  <c r="J130" i="97" s="1"/>
  <c r="E130" i="98" s="1"/>
  <c r="G130" i="98" s="1"/>
  <c r="J130" i="98" s="1"/>
  <c r="E130" i="99" s="1"/>
  <c r="G130" i="99" s="1"/>
  <c r="J130" i="99" s="1"/>
  <c r="J130" i="8" s="1"/>
  <c r="G94" i="8"/>
  <c r="E94" i="77"/>
  <c r="G94" i="77" s="1"/>
  <c r="J94" i="77" s="1"/>
  <c r="E94" i="78" s="1"/>
  <c r="G94" i="78" s="1"/>
  <c r="J94" i="78" s="1"/>
  <c r="E94" i="79" s="1"/>
  <c r="G94" i="79" s="1"/>
  <c r="J94" i="79" s="1"/>
  <c r="E94" i="80" s="1"/>
  <c r="G94" i="80" s="1"/>
  <c r="J94" i="80" s="1"/>
  <c r="E94" i="81" s="1"/>
  <c r="G94" i="81" s="1"/>
  <c r="J94" i="81" s="1"/>
  <c r="E94" i="82" s="1"/>
  <c r="G94" i="82" s="1"/>
  <c r="J94" i="82" s="1"/>
  <c r="E94" i="83" s="1"/>
  <c r="G94" i="83" s="1"/>
  <c r="J94" i="83" s="1"/>
  <c r="E94" i="84" s="1"/>
  <c r="G94" i="84" s="1"/>
  <c r="J94" i="84" s="1"/>
  <c r="E94" i="85" s="1"/>
  <c r="G94" i="85" s="1"/>
  <c r="J94" i="85" s="1"/>
  <c r="E94" i="86" s="1"/>
  <c r="G94" i="86" s="1"/>
  <c r="J94" i="86" s="1"/>
  <c r="E94" i="87" s="1"/>
  <c r="G94" i="87" s="1"/>
  <c r="J94" i="87" s="1"/>
  <c r="E94" i="88" s="1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G94" i="93" s="1"/>
  <c r="J94" i="93" s="1"/>
  <c r="E94" i="94" s="1"/>
  <c r="G94" i="94" s="1"/>
  <c r="J94" i="94" s="1"/>
  <c r="E94" i="95" s="1"/>
  <c r="G94" i="95" s="1"/>
  <c r="J94" i="95" s="1"/>
  <c r="E94" i="96" s="1"/>
  <c r="G94" i="96" s="1"/>
  <c r="J94" i="96" s="1"/>
  <c r="E94" i="97" s="1"/>
  <c r="G94" i="97" s="1"/>
  <c r="J94" i="97" s="1"/>
  <c r="E94" i="98" s="1"/>
  <c r="G94" i="98" s="1"/>
  <c r="J94" i="98" s="1"/>
  <c r="E94" i="99" s="1"/>
  <c r="G94" i="99" s="1"/>
  <c r="J94" i="99" s="1"/>
  <c r="J94" i="8" s="1"/>
  <c r="G84" i="8"/>
  <c r="E84" i="77"/>
  <c r="G84" i="77" s="1"/>
  <c r="J84" i="77" s="1"/>
  <c r="E84" i="78" s="1"/>
  <c r="G84" i="78" s="1"/>
  <c r="J84" i="78" s="1"/>
  <c r="E84" i="79" s="1"/>
  <c r="G84" i="79" s="1"/>
  <c r="J84" i="79" s="1"/>
  <c r="E84" i="80" s="1"/>
  <c r="G84" i="80" s="1"/>
  <c r="J84" i="80" s="1"/>
  <c r="E84" i="81" s="1"/>
  <c r="G84" i="81" s="1"/>
  <c r="J84" i="81" s="1"/>
  <c r="E84" i="82" s="1"/>
  <c r="G84" i="82" s="1"/>
  <c r="J84" i="82" s="1"/>
  <c r="E84" i="83" s="1"/>
  <c r="G84" i="83" s="1"/>
  <c r="J84" i="83" s="1"/>
  <c r="E84" i="84" s="1"/>
  <c r="G84" i="84" s="1"/>
  <c r="J84" i="84" s="1"/>
  <c r="E84" i="85" s="1"/>
  <c r="G84" i="85" s="1"/>
  <c r="J84" i="85" s="1"/>
  <c r="E84" i="86" s="1"/>
  <c r="G84" i="86" s="1"/>
  <c r="J84" i="86" s="1"/>
  <c r="E84" i="87" s="1"/>
  <c r="G84" i="87" s="1"/>
  <c r="J84" i="87" s="1"/>
  <c r="E84" i="88" s="1"/>
  <c r="G84" i="88" s="1"/>
  <c r="J84" i="88" s="1"/>
  <c r="E84" i="89" s="1"/>
  <c r="G84" i="89" s="1"/>
  <c r="J84" i="89" s="1"/>
  <c r="E84" i="90" s="1"/>
  <c r="G84" i="90" s="1"/>
  <c r="J84" i="90" s="1"/>
  <c r="E84" i="91" s="1"/>
  <c r="G84" i="91" s="1"/>
  <c r="J84" i="91" s="1"/>
  <c r="E84" i="92" s="1"/>
  <c r="G84" i="92" s="1"/>
  <c r="J84" i="92" s="1"/>
  <c r="E84" i="93" s="1"/>
  <c r="G84" i="93" s="1"/>
  <c r="J84" i="93" s="1"/>
  <c r="E84" i="94" s="1"/>
  <c r="G84" i="94" s="1"/>
  <c r="J84" i="94" s="1"/>
  <c r="E84" i="95" s="1"/>
  <c r="G84" i="95" s="1"/>
  <c r="J84" i="95" s="1"/>
  <c r="E84" i="96" s="1"/>
  <c r="G84" i="96" s="1"/>
  <c r="J84" i="96" s="1"/>
  <c r="E84" i="97" s="1"/>
  <c r="G84" i="97" s="1"/>
  <c r="J84" i="97" s="1"/>
  <c r="E84" i="98" s="1"/>
  <c r="G84" i="98" s="1"/>
  <c r="J84" i="98" s="1"/>
  <c r="E84" i="99" s="1"/>
  <c r="G84" i="99" s="1"/>
  <c r="J84" i="99" s="1"/>
  <c r="J84" i="8" s="1"/>
  <c r="G74" i="8"/>
  <c r="E74" i="77"/>
  <c r="G74" i="77" s="1"/>
  <c r="J74" i="77" s="1"/>
  <c r="E74" i="78" s="1"/>
  <c r="G74" i="78" s="1"/>
  <c r="J74" i="78" s="1"/>
  <c r="E74" i="79" s="1"/>
  <c r="G74" i="79" s="1"/>
  <c r="J74" i="79" s="1"/>
  <c r="E74" i="80" s="1"/>
  <c r="G74" i="80" s="1"/>
  <c r="J74" i="80" s="1"/>
  <c r="E74" i="81" s="1"/>
  <c r="G74" i="81" s="1"/>
  <c r="J74" i="81" s="1"/>
  <c r="E74" i="82" s="1"/>
  <c r="G74" i="82" s="1"/>
  <c r="J74" i="82" s="1"/>
  <c r="E74" i="83" s="1"/>
  <c r="G74" i="83" s="1"/>
  <c r="J74" i="83" s="1"/>
  <c r="E74" i="84" s="1"/>
  <c r="G74" i="84" s="1"/>
  <c r="J74" i="84" s="1"/>
  <c r="E74" i="85" s="1"/>
  <c r="G74" i="85" s="1"/>
  <c r="J74" i="85" s="1"/>
  <c r="E74" i="86" s="1"/>
  <c r="G74" i="86" s="1"/>
  <c r="J74" i="86" s="1"/>
  <c r="E74" i="87" s="1"/>
  <c r="G74" i="87" s="1"/>
  <c r="J74" i="87" s="1"/>
  <c r="E74" i="88" s="1"/>
  <c r="G74" i="88" s="1"/>
  <c r="J74" i="88" s="1"/>
  <c r="E74" i="89" s="1"/>
  <c r="G74" i="89" s="1"/>
  <c r="J74" i="89" s="1"/>
  <c r="E74" i="90" s="1"/>
  <c r="G74" i="90" s="1"/>
  <c r="J74" i="90" s="1"/>
  <c r="E74" i="91" s="1"/>
  <c r="G74" i="91" s="1"/>
  <c r="J74" i="91" s="1"/>
  <c r="E74" i="92" s="1"/>
  <c r="G74" i="92" s="1"/>
  <c r="J74" i="92" s="1"/>
  <c r="E74" i="93" s="1"/>
  <c r="G74" i="93" s="1"/>
  <c r="J74" i="93" s="1"/>
  <c r="E74" i="94" s="1"/>
  <c r="G74" i="94" s="1"/>
  <c r="J74" i="94" s="1"/>
  <c r="E74" i="95" s="1"/>
  <c r="G74" i="95" s="1"/>
  <c r="J74" i="95" s="1"/>
  <c r="E74" i="96" s="1"/>
  <c r="G74" i="96" s="1"/>
  <c r="J74" i="96" s="1"/>
  <c r="E74" i="97" s="1"/>
  <c r="G74" i="97" s="1"/>
  <c r="J74" i="97" s="1"/>
  <c r="E74" i="98" s="1"/>
  <c r="G74" i="98" s="1"/>
  <c r="J74" i="98" s="1"/>
  <c r="E74" i="99" s="1"/>
  <c r="G74" i="99" s="1"/>
  <c r="J74" i="99" s="1"/>
  <c r="J74" i="8" s="1"/>
  <c r="G66" i="8"/>
  <c r="E66" i="77"/>
  <c r="G66" i="77" s="1"/>
  <c r="J66" i="77" s="1"/>
  <c r="E66" i="78" s="1"/>
  <c r="G66" i="78" s="1"/>
  <c r="J66" i="78" s="1"/>
  <c r="E66" i="79" s="1"/>
  <c r="G66" i="79" s="1"/>
  <c r="J66" i="79" s="1"/>
  <c r="E66" i="80" s="1"/>
  <c r="G66" i="80" s="1"/>
  <c r="J66" i="80" s="1"/>
  <c r="E66" i="81" s="1"/>
  <c r="G66" i="81" s="1"/>
  <c r="J66" i="81" s="1"/>
  <c r="E66" i="82" s="1"/>
  <c r="G66" i="82" s="1"/>
  <c r="J66" i="82" s="1"/>
  <c r="E66" i="83" s="1"/>
  <c r="G66" i="83" s="1"/>
  <c r="J66" i="83" s="1"/>
  <c r="E66" i="84" s="1"/>
  <c r="G66" i="84" s="1"/>
  <c r="J66" i="84" s="1"/>
  <c r="E66" i="85" s="1"/>
  <c r="G66" i="85" s="1"/>
  <c r="J66" i="85" s="1"/>
  <c r="E66" i="86" s="1"/>
  <c r="G66" i="86" s="1"/>
  <c r="J66" i="86" s="1"/>
  <c r="E66" i="87" s="1"/>
  <c r="G66" i="87" s="1"/>
  <c r="J66" i="87" s="1"/>
  <c r="E66" i="88" s="1"/>
  <c r="G66" i="88" s="1"/>
  <c r="J66" i="88" s="1"/>
  <c r="E66" i="89" s="1"/>
  <c r="G66" i="89" s="1"/>
  <c r="J66" i="89" s="1"/>
  <c r="E66" i="90" s="1"/>
  <c r="G66" i="90" s="1"/>
  <c r="J66" i="90" s="1"/>
  <c r="E66" i="91" s="1"/>
  <c r="G66" i="91" s="1"/>
  <c r="J66" i="91" s="1"/>
  <c r="E66" i="92" s="1"/>
  <c r="G66" i="92" s="1"/>
  <c r="J66" i="92" s="1"/>
  <c r="E66" i="93" s="1"/>
  <c r="G66" i="93" s="1"/>
  <c r="J66" i="93" s="1"/>
  <c r="E66" i="94" s="1"/>
  <c r="G66" i="94" s="1"/>
  <c r="J66" i="94" s="1"/>
  <c r="E66" i="95" s="1"/>
  <c r="G66" i="95" s="1"/>
  <c r="J66" i="95" s="1"/>
  <c r="E66" i="96" s="1"/>
  <c r="G66" i="96" s="1"/>
  <c r="J66" i="96" s="1"/>
  <c r="E66" i="97" s="1"/>
  <c r="G66" i="97" s="1"/>
  <c r="J66" i="97" s="1"/>
  <c r="E66" i="98" s="1"/>
  <c r="G66" i="98" s="1"/>
  <c r="J66" i="98" s="1"/>
  <c r="E66" i="99" s="1"/>
  <c r="G66" i="99" s="1"/>
  <c r="J66" i="99" s="1"/>
  <c r="J66" i="8" s="1"/>
  <c r="G58" i="8"/>
  <c r="E58" i="77"/>
  <c r="G58" i="77" s="1"/>
  <c r="J58" i="77" s="1"/>
  <c r="E58" i="78" s="1"/>
  <c r="G58" i="78" s="1"/>
  <c r="J58" i="78" s="1"/>
  <c r="E58" i="79" s="1"/>
  <c r="G58" i="79" s="1"/>
  <c r="J58" i="79" s="1"/>
  <c r="E58" i="80" s="1"/>
  <c r="G58" i="80" s="1"/>
  <c r="J58" i="80" s="1"/>
  <c r="E58" i="81" s="1"/>
  <c r="G58" i="81" s="1"/>
  <c r="J58" i="81" s="1"/>
  <c r="E58" i="82" s="1"/>
  <c r="G58" i="82" s="1"/>
  <c r="J58" i="82" s="1"/>
  <c r="E58" i="83" s="1"/>
  <c r="G58" i="83" s="1"/>
  <c r="J58" i="83" s="1"/>
  <c r="E58" i="84" s="1"/>
  <c r="G58" i="84" s="1"/>
  <c r="J58" i="84" s="1"/>
  <c r="E58" i="85" s="1"/>
  <c r="G58" i="85" s="1"/>
  <c r="J58" i="85" s="1"/>
  <c r="E58" i="86" s="1"/>
  <c r="G58" i="86" s="1"/>
  <c r="J58" i="86" s="1"/>
  <c r="E58" i="87" s="1"/>
  <c r="G58" i="87" s="1"/>
  <c r="J58" i="87" s="1"/>
  <c r="E58" i="88" s="1"/>
  <c r="G58" i="88" s="1"/>
  <c r="J58" i="88" s="1"/>
  <c r="E58" i="89" s="1"/>
  <c r="G58" i="89" s="1"/>
  <c r="J58" i="89" s="1"/>
  <c r="E58" i="90" s="1"/>
  <c r="G58" i="90" s="1"/>
  <c r="J58" i="90" s="1"/>
  <c r="E58" i="91" s="1"/>
  <c r="G58" i="91" s="1"/>
  <c r="J58" i="91" s="1"/>
  <c r="E58" i="92" s="1"/>
  <c r="G58" i="92" s="1"/>
  <c r="J58" i="92" s="1"/>
  <c r="E58" i="93" s="1"/>
  <c r="G58" i="93" s="1"/>
  <c r="J58" i="93" s="1"/>
  <c r="E58" i="94" s="1"/>
  <c r="G58" i="94" s="1"/>
  <c r="J58" i="94" s="1"/>
  <c r="E58" i="95" s="1"/>
  <c r="G58" i="95" s="1"/>
  <c r="J58" i="95" s="1"/>
  <c r="E58" i="96" s="1"/>
  <c r="G58" i="96" s="1"/>
  <c r="J58" i="96" s="1"/>
  <c r="E58" i="97" s="1"/>
  <c r="G58" i="97" s="1"/>
  <c r="J58" i="97" s="1"/>
  <c r="E58" i="98" s="1"/>
  <c r="G58" i="98" s="1"/>
  <c r="J58" i="98" s="1"/>
  <c r="E58" i="99" s="1"/>
  <c r="G58" i="99" s="1"/>
  <c r="J58" i="99" s="1"/>
  <c r="J58" i="8" s="1"/>
  <c r="G50" i="8"/>
  <c r="E50" i="77"/>
  <c r="G50" i="77" s="1"/>
  <c r="J50" i="77" s="1"/>
  <c r="E50" i="78" s="1"/>
  <c r="G50" i="78" s="1"/>
  <c r="J50" i="78" s="1"/>
  <c r="E50" i="79" s="1"/>
  <c r="G50" i="79" s="1"/>
  <c r="J50" i="79" s="1"/>
  <c r="E50" i="80" s="1"/>
  <c r="G50" i="80" s="1"/>
  <c r="J50" i="80" s="1"/>
  <c r="E50" i="81" s="1"/>
  <c r="G50" i="81" s="1"/>
  <c r="J50" i="81" s="1"/>
  <c r="E50" i="82" s="1"/>
  <c r="G50" i="82" s="1"/>
  <c r="J50" i="82" s="1"/>
  <c r="E50" i="83" s="1"/>
  <c r="G50" i="83" s="1"/>
  <c r="J50" i="83" s="1"/>
  <c r="E50" i="84" s="1"/>
  <c r="G50" i="84" s="1"/>
  <c r="J50" i="84" s="1"/>
  <c r="E50" i="85" s="1"/>
  <c r="G50" i="85" s="1"/>
  <c r="J50" i="85" s="1"/>
  <c r="E50" i="86" s="1"/>
  <c r="G50" i="86" s="1"/>
  <c r="J50" i="86" s="1"/>
  <c r="E50" i="87" s="1"/>
  <c r="G50" i="87" s="1"/>
  <c r="J50" i="87" s="1"/>
  <c r="E50" i="88" s="1"/>
  <c r="G50" i="88" s="1"/>
  <c r="J50" i="88" s="1"/>
  <c r="E50" i="89" s="1"/>
  <c r="G50" i="89" s="1"/>
  <c r="J50" i="89" s="1"/>
  <c r="E50" i="90" s="1"/>
  <c r="G50" i="90" s="1"/>
  <c r="J50" i="90" s="1"/>
  <c r="E50" i="91" s="1"/>
  <c r="G50" i="91" s="1"/>
  <c r="J50" i="91" s="1"/>
  <c r="E50" i="92" s="1"/>
  <c r="G50" i="92" s="1"/>
  <c r="J50" i="92" s="1"/>
  <c r="E50" i="93" s="1"/>
  <c r="G50" i="93" s="1"/>
  <c r="J50" i="93" s="1"/>
  <c r="E50" i="94" s="1"/>
  <c r="G50" i="94" s="1"/>
  <c r="J50" i="94" s="1"/>
  <c r="E50" i="95" s="1"/>
  <c r="G50" i="95" s="1"/>
  <c r="J50" i="95" s="1"/>
  <c r="E50" i="96" s="1"/>
  <c r="G50" i="96" s="1"/>
  <c r="J50" i="96" s="1"/>
  <c r="E50" i="97" s="1"/>
  <c r="G50" i="97" s="1"/>
  <c r="J50" i="97" s="1"/>
  <c r="E50" i="98" s="1"/>
  <c r="G50" i="98" s="1"/>
  <c r="J50" i="98" s="1"/>
  <c r="E50" i="99" s="1"/>
  <c r="G50" i="99" s="1"/>
  <c r="J50" i="99" s="1"/>
  <c r="J50" i="8" s="1"/>
  <c r="G42" i="8"/>
  <c r="E42" i="77"/>
  <c r="G42" i="77" s="1"/>
  <c r="J42" i="77" s="1"/>
  <c r="E42" i="78" s="1"/>
  <c r="G42" i="78" s="1"/>
  <c r="J42" i="78" s="1"/>
  <c r="E42" i="79" s="1"/>
  <c r="G42" i="79" s="1"/>
  <c r="J42" i="79" s="1"/>
  <c r="E42" i="80" s="1"/>
  <c r="G42" i="80" s="1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G42" i="84" s="1"/>
  <c r="J42" i="84" s="1"/>
  <c r="E42" i="85" s="1"/>
  <c r="G42" i="85" s="1"/>
  <c r="J42" i="85" s="1"/>
  <c r="E42" i="86" s="1"/>
  <c r="G42" i="86" s="1"/>
  <c r="J42" i="86" s="1"/>
  <c r="E42" i="87" s="1"/>
  <c r="G42" i="87" s="1"/>
  <c r="J42" i="87" s="1"/>
  <c r="E42" i="88" s="1"/>
  <c r="G42" i="88" s="1"/>
  <c r="J42" i="88" s="1"/>
  <c r="E42" i="89" s="1"/>
  <c r="G42" i="89" s="1"/>
  <c r="J42" i="89" s="1"/>
  <c r="E42" i="90" s="1"/>
  <c r="G42" i="90" s="1"/>
  <c r="J42" i="90" s="1"/>
  <c r="E42" i="91" s="1"/>
  <c r="G42" i="91" s="1"/>
  <c r="J42" i="91" s="1"/>
  <c r="E42" i="92" s="1"/>
  <c r="G42" i="92" s="1"/>
  <c r="J42" i="92" s="1"/>
  <c r="E42" i="93" s="1"/>
  <c r="G42" i="93" s="1"/>
  <c r="J42" i="93" s="1"/>
  <c r="E42" i="94" s="1"/>
  <c r="G42" i="94" s="1"/>
  <c r="J42" i="94" s="1"/>
  <c r="E42" i="95" s="1"/>
  <c r="G42" i="95" s="1"/>
  <c r="J42" i="95" s="1"/>
  <c r="E42" i="96" s="1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J42" i="8" s="1"/>
  <c r="G34" i="8"/>
  <c r="E34" i="77"/>
  <c r="G34" i="77" s="1"/>
  <c r="J34" i="77" s="1"/>
  <c r="E34" i="78" s="1"/>
  <c r="G34" i="78" s="1"/>
  <c r="J34" i="78" s="1"/>
  <c r="E34" i="79" s="1"/>
  <c r="G34" i="79" s="1"/>
  <c r="J34" i="79" s="1"/>
  <c r="E34" i="80" s="1"/>
  <c r="G34" i="80" s="1"/>
  <c r="J34" i="80" s="1"/>
  <c r="E34" i="81" s="1"/>
  <c r="G34" i="81" s="1"/>
  <c r="J34" i="81" s="1"/>
  <c r="E34" i="82" s="1"/>
  <c r="G34" i="82" s="1"/>
  <c r="J34" i="82" s="1"/>
  <c r="E34" i="83" s="1"/>
  <c r="G34" i="83" s="1"/>
  <c r="J34" i="83" s="1"/>
  <c r="E34" i="84" s="1"/>
  <c r="G34" i="84" s="1"/>
  <c r="J34" i="84" s="1"/>
  <c r="E34" i="85" s="1"/>
  <c r="G34" i="85" s="1"/>
  <c r="J34" i="85" s="1"/>
  <c r="E34" i="86" s="1"/>
  <c r="G34" i="86" s="1"/>
  <c r="J34" i="86" s="1"/>
  <c r="E34" i="87" s="1"/>
  <c r="G34" i="87" s="1"/>
  <c r="J34" i="87" s="1"/>
  <c r="E34" i="88" s="1"/>
  <c r="G34" i="88" s="1"/>
  <c r="J34" i="88" s="1"/>
  <c r="E34" i="89" s="1"/>
  <c r="G34" i="89" s="1"/>
  <c r="J34" i="89" s="1"/>
  <c r="E34" i="90" s="1"/>
  <c r="G34" i="90" s="1"/>
  <c r="J34" i="90" s="1"/>
  <c r="E34" i="91" s="1"/>
  <c r="G34" i="91" s="1"/>
  <c r="J34" i="91" s="1"/>
  <c r="E34" i="92" s="1"/>
  <c r="G34" i="92" s="1"/>
  <c r="J34" i="92" s="1"/>
  <c r="E34" i="93" s="1"/>
  <c r="G34" i="93" s="1"/>
  <c r="J34" i="93" s="1"/>
  <c r="E34" i="94" s="1"/>
  <c r="G34" i="94" s="1"/>
  <c r="J34" i="94" s="1"/>
  <c r="E34" i="95" s="1"/>
  <c r="G34" i="95" s="1"/>
  <c r="J34" i="95" s="1"/>
  <c r="E34" i="96" s="1"/>
  <c r="G34" i="96" s="1"/>
  <c r="J34" i="96" s="1"/>
  <c r="E34" i="97" s="1"/>
  <c r="G34" i="97" s="1"/>
  <c r="J34" i="97" s="1"/>
  <c r="E34" i="98" s="1"/>
  <c r="G34" i="98" s="1"/>
  <c r="J34" i="98" s="1"/>
  <c r="E34" i="99" s="1"/>
  <c r="G34" i="99" s="1"/>
  <c r="J34" i="99" s="1"/>
  <c r="J34" i="8" s="1"/>
  <c r="G212" i="8"/>
  <c r="E212" i="77"/>
  <c r="G212" i="77" s="1"/>
  <c r="J212" i="77" s="1"/>
  <c r="E212" i="78" s="1"/>
  <c r="G212" i="78" s="1"/>
  <c r="J212" i="78" s="1"/>
  <c r="E212" i="79" s="1"/>
  <c r="G212" i="79" s="1"/>
  <c r="J212" i="79" s="1"/>
  <c r="E212" i="80" s="1"/>
  <c r="G212" i="80" s="1"/>
  <c r="J212" i="80" s="1"/>
  <c r="E212" i="81" s="1"/>
  <c r="G212" i="81" s="1"/>
  <c r="J212" i="81" s="1"/>
  <c r="E212" i="82" s="1"/>
  <c r="G212" i="82" s="1"/>
  <c r="J212" i="82" s="1"/>
  <c r="E212" i="83" s="1"/>
  <c r="G212" i="83" s="1"/>
  <c r="J212" i="83" s="1"/>
  <c r="E212" i="84" s="1"/>
  <c r="G212" i="84" s="1"/>
  <c r="J212" i="84" s="1"/>
  <c r="E212" i="85" s="1"/>
  <c r="G212" i="85" s="1"/>
  <c r="J212" i="85" s="1"/>
  <c r="E212" i="86" s="1"/>
  <c r="G212" i="86" s="1"/>
  <c r="J212" i="86" s="1"/>
  <c r="E212" i="87" s="1"/>
  <c r="G212" i="87" s="1"/>
  <c r="J212" i="87" s="1"/>
  <c r="E212" i="88" s="1"/>
  <c r="G212" i="88" s="1"/>
  <c r="J212" i="88" s="1"/>
  <c r="E212" i="89" s="1"/>
  <c r="G212" i="89" s="1"/>
  <c r="J212" i="89" s="1"/>
  <c r="E212" i="90" s="1"/>
  <c r="G212" i="90" s="1"/>
  <c r="J212" i="90" s="1"/>
  <c r="E212" i="91" s="1"/>
  <c r="G212" i="91" s="1"/>
  <c r="J212" i="91" s="1"/>
  <c r="E212" i="92" s="1"/>
  <c r="G212" i="92" s="1"/>
  <c r="J212" i="92" s="1"/>
  <c r="E212" i="93" s="1"/>
  <c r="G212" i="93" s="1"/>
  <c r="J212" i="93" s="1"/>
  <c r="E212" i="94" s="1"/>
  <c r="G212" i="94" s="1"/>
  <c r="J212" i="94" s="1"/>
  <c r="E212" i="95" s="1"/>
  <c r="G212" i="95" s="1"/>
  <c r="J212" i="95" s="1"/>
  <c r="E212" i="96" s="1"/>
  <c r="G212" i="96" s="1"/>
  <c r="J212" i="96" s="1"/>
  <c r="E212" i="97" s="1"/>
  <c r="G212" i="97" s="1"/>
  <c r="J212" i="97" s="1"/>
  <c r="E212" i="98" s="1"/>
  <c r="G212" i="98" s="1"/>
  <c r="J212" i="98" s="1"/>
  <c r="E212" i="99" s="1"/>
  <c r="G212" i="99" s="1"/>
  <c r="J212" i="99" s="1"/>
  <c r="J212" i="8" s="1"/>
  <c r="G194" i="8"/>
  <c r="E194" i="77"/>
  <c r="G194" i="77" s="1"/>
  <c r="J194" i="77" s="1"/>
  <c r="E194" i="78" s="1"/>
  <c r="G194" i="78" s="1"/>
  <c r="J194" i="78" s="1"/>
  <c r="E194" i="79" s="1"/>
  <c r="G194" i="79" s="1"/>
  <c r="J194" i="79" s="1"/>
  <c r="E194" i="80" s="1"/>
  <c r="G194" i="80" s="1"/>
  <c r="J194" i="80" s="1"/>
  <c r="E194" i="81" s="1"/>
  <c r="G194" i="81" s="1"/>
  <c r="J194" i="81" s="1"/>
  <c r="E194" i="82" s="1"/>
  <c r="G194" i="82" s="1"/>
  <c r="J194" i="82" s="1"/>
  <c r="E194" i="83" s="1"/>
  <c r="G194" i="83" s="1"/>
  <c r="J194" i="83" s="1"/>
  <c r="E194" i="84" s="1"/>
  <c r="G194" i="84" s="1"/>
  <c r="J194" i="84" s="1"/>
  <c r="E194" i="85" s="1"/>
  <c r="G194" i="85" s="1"/>
  <c r="J194" i="85" s="1"/>
  <c r="E194" i="86" s="1"/>
  <c r="G194" i="86" s="1"/>
  <c r="J194" i="86" s="1"/>
  <c r="E194" i="87" s="1"/>
  <c r="G194" i="87" s="1"/>
  <c r="J194" i="87" s="1"/>
  <c r="E194" i="88" s="1"/>
  <c r="G194" i="88" s="1"/>
  <c r="J194" i="88" s="1"/>
  <c r="E194" i="89" s="1"/>
  <c r="G194" i="89" s="1"/>
  <c r="J194" i="89" s="1"/>
  <c r="E194" i="90" s="1"/>
  <c r="G194" i="90" s="1"/>
  <c r="J194" i="90" s="1"/>
  <c r="E194" i="91" s="1"/>
  <c r="G194" i="91" s="1"/>
  <c r="J194" i="91" s="1"/>
  <c r="E194" i="92" s="1"/>
  <c r="G194" i="92" s="1"/>
  <c r="J194" i="92" s="1"/>
  <c r="E194" i="93" s="1"/>
  <c r="G194" i="93" s="1"/>
  <c r="J194" i="93" s="1"/>
  <c r="E194" i="94" s="1"/>
  <c r="G194" i="94" s="1"/>
  <c r="J194" i="94" s="1"/>
  <c r="E194" i="95" s="1"/>
  <c r="G194" i="95" s="1"/>
  <c r="J194" i="95" s="1"/>
  <c r="E194" i="96" s="1"/>
  <c r="G194" i="96" s="1"/>
  <c r="J194" i="96" s="1"/>
  <c r="E194" i="97" s="1"/>
  <c r="G194" i="97" s="1"/>
  <c r="J194" i="97" s="1"/>
  <c r="E194" i="98" s="1"/>
  <c r="G194" i="98" s="1"/>
  <c r="J194" i="98" s="1"/>
  <c r="E194" i="99" s="1"/>
  <c r="G194" i="99" s="1"/>
  <c r="J194" i="99" s="1"/>
  <c r="J194" i="8" s="1"/>
  <c r="G181" i="8"/>
  <c r="E181" i="77"/>
  <c r="G181" i="77" s="1"/>
  <c r="J181" i="77" s="1"/>
  <c r="E181" i="78" s="1"/>
  <c r="G181" i="78" s="1"/>
  <c r="J181" i="78" s="1"/>
  <c r="E181" i="79" s="1"/>
  <c r="G181" i="79" s="1"/>
  <c r="J181" i="79" s="1"/>
  <c r="E181" i="80" s="1"/>
  <c r="G181" i="80" s="1"/>
  <c r="J181" i="80" s="1"/>
  <c r="E181" i="81" s="1"/>
  <c r="G181" i="81" s="1"/>
  <c r="J181" i="81" s="1"/>
  <c r="E181" i="82" s="1"/>
  <c r="G181" i="82" s="1"/>
  <c r="J181" i="82" s="1"/>
  <c r="E181" i="83" s="1"/>
  <c r="G181" i="83" s="1"/>
  <c r="J181" i="83" s="1"/>
  <c r="E181" i="84" s="1"/>
  <c r="G181" i="84" s="1"/>
  <c r="J181" i="84" s="1"/>
  <c r="E181" i="85" s="1"/>
  <c r="G181" i="85" s="1"/>
  <c r="J181" i="85" s="1"/>
  <c r="E181" i="86" s="1"/>
  <c r="G181" i="86" s="1"/>
  <c r="J181" i="86" s="1"/>
  <c r="E181" i="87" s="1"/>
  <c r="G181" i="87" s="1"/>
  <c r="J181" i="87" s="1"/>
  <c r="E181" i="88" s="1"/>
  <c r="G181" i="88" s="1"/>
  <c r="J181" i="88" s="1"/>
  <c r="E181" i="89" s="1"/>
  <c r="G181" i="89" s="1"/>
  <c r="J181" i="89" s="1"/>
  <c r="E181" i="90" s="1"/>
  <c r="G181" i="90" s="1"/>
  <c r="J181" i="90" s="1"/>
  <c r="E181" i="91" s="1"/>
  <c r="G181" i="91" s="1"/>
  <c r="J181" i="91" s="1"/>
  <c r="E181" i="92" s="1"/>
  <c r="G181" i="92" s="1"/>
  <c r="J181" i="92" s="1"/>
  <c r="E181" i="93" s="1"/>
  <c r="G181" i="93" s="1"/>
  <c r="J181" i="93" s="1"/>
  <c r="E181" i="94" s="1"/>
  <c r="G181" i="94" s="1"/>
  <c r="J181" i="94" s="1"/>
  <c r="E181" i="95" s="1"/>
  <c r="G181" i="95" s="1"/>
  <c r="J181" i="95" s="1"/>
  <c r="E181" i="96" s="1"/>
  <c r="G181" i="96" s="1"/>
  <c r="J181" i="96" s="1"/>
  <c r="E181" i="97" s="1"/>
  <c r="G181" i="97" s="1"/>
  <c r="J181" i="97" s="1"/>
  <c r="E181" i="98" s="1"/>
  <c r="G181" i="98" s="1"/>
  <c r="J181" i="98" s="1"/>
  <c r="E181" i="99" s="1"/>
  <c r="G181" i="99" s="1"/>
  <c r="J181" i="99" s="1"/>
  <c r="J181" i="8" s="1"/>
  <c r="G147" i="8"/>
  <c r="E147" i="77"/>
  <c r="G147" i="77" s="1"/>
  <c r="J147" i="77" s="1"/>
  <c r="E147" i="78" s="1"/>
  <c r="G147" i="78" s="1"/>
  <c r="J147" i="78" s="1"/>
  <c r="E147" i="79" s="1"/>
  <c r="G147" i="79" s="1"/>
  <c r="J147" i="79" s="1"/>
  <c r="E147" i="80" s="1"/>
  <c r="G147" i="80" s="1"/>
  <c r="J147" i="80" s="1"/>
  <c r="E147" i="81" s="1"/>
  <c r="G147" i="81" s="1"/>
  <c r="J147" i="81" s="1"/>
  <c r="E147" i="82" s="1"/>
  <c r="G147" i="82" s="1"/>
  <c r="J147" i="82" s="1"/>
  <c r="E147" i="83" s="1"/>
  <c r="G147" i="83" s="1"/>
  <c r="J147" i="83" s="1"/>
  <c r="E147" i="84" s="1"/>
  <c r="G147" i="84" s="1"/>
  <c r="J147" i="84" s="1"/>
  <c r="E147" i="85" s="1"/>
  <c r="G147" i="85" s="1"/>
  <c r="J147" i="85" s="1"/>
  <c r="E147" i="86" s="1"/>
  <c r="G147" i="86" s="1"/>
  <c r="J147" i="86" s="1"/>
  <c r="E147" i="87" s="1"/>
  <c r="G147" i="87" s="1"/>
  <c r="J147" i="87" s="1"/>
  <c r="E147" i="88" s="1"/>
  <c r="G147" i="88" s="1"/>
  <c r="J147" i="88" s="1"/>
  <c r="E147" i="89" s="1"/>
  <c r="G147" i="89" s="1"/>
  <c r="J147" i="89" s="1"/>
  <c r="E147" i="90" s="1"/>
  <c r="G147" i="90" s="1"/>
  <c r="J147" i="90" s="1"/>
  <c r="E147" i="91" s="1"/>
  <c r="G147" i="91" s="1"/>
  <c r="J147" i="91" s="1"/>
  <c r="E147" i="92" s="1"/>
  <c r="G147" i="92" s="1"/>
  <c r="J147" i="92" s="1"/>
  <c r="E147" i="93" s="1"/>
  <c r="G147" i="93" s="1"/>
  <c r="J147" i="93" s="1"/>
  <c r="E147" i="94" s="1"/>
  <c r="G147" i="94" s="1"/>
  <c r="J147" i="94" s="1"/>
  <c r="E147" i="95" s="1"/>
  <c r="G147" i="95" s="1"/>
  <c r="J147" i="95" s="1"/>
  <c r="E147" i="96" s="1"/>
  <c r="G147" i="96" s="1"/>
  <c r="J147" i="96" s="1"/>
  <c r="E147" i="97" s="1"/>
  <c r="G147" i="97" s="1"/>
  <c r="J147" i="97" s="1"/>
  <c r="E147" i="98" s="1"/>
  <c r="G147" i="98" s="1"/>
  <c r="J147" i="98" s="1"/>
  <c r="E147" i="99" s="1"/>
  <c r="G147" i="99" s="1"/>
  <c r="J147" i="99" s="1"/>
  <c r="J147" i="8" s="1"/>
  <c r="G115" i="8"/>
  <c r="E115" i="77"/>
  <c r="G115" i="77" s="1"/>
  <c r="J115" i="77" s="1"/>
  <c r="E115" i="78" s="1"/>
  <c r="G115" i="78" s="1"/>
  <c r="J115" i="78" s="1"/>
  <c r="E115" i="79" s="1"/>
  <c r="G115" i="79" s="1"/>
  <c r="J115" i="79" s="1"/>
  <c r="E115" i="80" s="1"/>
  <c r="G115" i="80" s="1"/>
  <c r="J115" i="80" s="1"/>
  <c r="E115" i="81" s="1"/>
  <c r="G115" i="81" s="1"/>
  <c r="J115" i="81" s="1"/>
  <c r="E115" i="82" s="1"/>
  <c r="G115" i="82" s="1"/>
  <c r="J115" i="82" s="1"/>
  <c r="E115" i="83" s="1"/>
  <c r="G115" i="83" s="1"/>
  <c r="J115" i="83" s="1"/>
  <c r="E115" i="84" s="1"/>
  <c r="G115" i="84" s="1"/>
  <c r="J115" i="84" s="1"/>
  <c r="E115" i="85" s="1"/>
  <c r="G115" i="85" s="1"/>
  <c r="J115" i="85" s="1"/>
  <c r="E115" i="86" s="1"/>
  <c r="G115" i="86" s="1"/>
  <c r="J115" i="86" s="1"/>
  <c r="E115" i="87" s="1"/>
  <c r="G115" i="87" s="1"/>
  <c r="J115" i="87" s="1"/>
  <c r="E115" i="88" s="1"/>
  <c r="G115" i="88" s="1"/>
  <c r="J115" i="88" s="1"/>
  <c r="E115" i="89" s="1"/>
  <c r="G115" i="89" s="1"/>
  <c r="J115" i="89" s="1"/>
  <c r="E115" i="90" s="1"/>
  <c r="G115" i="90" s="1"/>
  <c r="J115" i="90" s="1"/>
  <c r="E115" i="91" s="1"/>
  <c r="G115" i="91" s="1"/>
  <c r="J115" i="91" s="1"/>
  <c r="E115" i="92" s="1"/>
  <c r="G115" i="92" s="1"/>
  <c r="J115" i="92" s="1"/>
  <c r="E115" i="93" s="1"/>
  <c r="G115" i="93" s="1"/>
  <c r="J115" i="93" s="1"/>
  <c r="E115" i="94" s="1"/>
  <c r="G115" i="94" s="1"/>
  <c r="J115" i="94" s="1"/>
  <c r="E115" i="95" s="1"/>
  <c r="G115" i="95" s="1"/>
  <c r="J115" i="95" s="1"/>
  <c r="E115" i="96" s="1"/>
  <c r="G115" i="96" s="1"/>
  <c r="J115" i="96" s="1"/>
  <c r="E115" i="97" s="1"/>
  <c r="G115" i="97" s="1"/>
  <c r="J115" i="97" s="1"/>
  <c r="E115" i="98" s="1"/>
  <c r="G115" i="98" s="1"/>
  <c r="J115" i="98" s="1"/>
  <c r="E115" i="99" s="1"/>
  <c r="G115" i="99" s="1"/>
  <c r="J115" i="99" s="1"/>
  <c r="J115" i="8" s="1"/>
  <c r="G75" i="8"/>
  <c r="E75" i="77"/>
  <c r="G75" i="77" s="1"/>
  <c r="J75" i="77" s="1"/>
  <c r="E75" i="78" s="1"/>
  <c r="G75" i="78" s="1"/>
  <c r="J75" i="78" s="1"/>
  <c r="E75" i="79" s="1"/>
  <c r="G75" i="79" s="1"/>
  <c r="J75" i="79" s="1"/>
  <c r="E75" i="80" s="1"/>
  <c r="G75" i="80" s="1"/>
  <c r="J75" i="80" s="1"/>
  <c r="E75" i="81" s="1"/>
  <c r="G75" i="81" s="1"/>
  <c r="J75" i="81" s="1"/>
  <c r="E75" i="82" s="1"/>
  <c r="G75" i="82" s="1"/>
  <c r="J75" i="82" s="1"/>
  <c r="E75" i="83" s="1"/>
  <c r="G75" i="83" s="1"/>
  <c r="J75" i="83" s="1"/>
  <c r="E75" i="84" s="1"/>
  <c r="G75" i="84" s="1"/>
  <c r="J75" i="84" s="1"/>
  <c r="E75" i="85" s="1"/>
  <c r="G75" i="85" s="1"/>
  <c r="J75" i="85" s="1"/>
  <c r="E75" i="86" s="1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G75" i="91" s="1"/>
  <c r="J75" i="91" s="1"/>
  <c r="E75" i="92" s="1"/>
  <c r="G75" i="92" s="1"/>
  <c r="J75" i="92" s="1"/>
  <c r="E75" i="93" s="1"/>
  <c r="G75" i="93" s="1"/>
  <c r="J75" i="93" s="1"/>
  <c r="E75" i="94" s="1"/>
  <c r="G75" i="94" s="1"/>
  <c r="J75" i="94" s="1"/>
  <c r="E75" i="95" s="1"/>
  <c r="G75" i="95" s="1"/>
  <c r="J75" i="95" s="1"/>
  <c r="E75" i="96" s="1"/>
  <c r="G75" i="96" s="1"/>
  <c r="J75" i="96" s="1"/>
  <c r="E75" i="97" s="1"/>
  <c r="G75" i="97" s="1"/>
  <c r="J75" i="97" s="1"/>
  <c r="E75" i="98" s="1"/>
  <c r="G75" i="98" s="1"/>
  <c r="J75" i="98" s="1"/>
  <c r="E75" i="99" s="1"/>
  <c r="G75" i="99" s="1"/>
  <c r="J75" i="99" s="1"/>
  <c r="J75" i="8" s="1"/>
  <c r="G43" i="8"/>
  <c r="E43" i="77"/>
  <c r="G43" i="77" s="1"/>
  <c r="J43" i="77" s="1"/>
  <c r="E43" i="78" s="1"/>
  <c r="G43" i="78" s="1"/>
  <c r="J43" i="78" s="1"/>
  <c r="E43" i="79" s="1"/>
  <c r="G43" i="79" s="1"/>
  <c r="J43" i="79" s="1"/>
  <c r="E43" i="80" s="1"/>
  <c r="G43" i="80" s="1"/>
  <c r="J43" i="80" s="1"/>
  <c r="E43" i="81" s="1"/>
  <c r="G43" i="81" s="1"/>
  <c r="J43" i="81" s="1"/>
  <c r="E43" i="82" s="1"/>
  <c r="G43" i="82" s="1"/>
  <c r="J43" i="82" s="1"/>
  <c r="E43" i="83" s="1"/>
  <c r="G43" i="83" s="1"/>
  <c r="J43" i="83" s="1"/>
  <c r="E43" i="84" s="1"/>
  <c r="G43" i="84" s="1"/>
  <c r="J43" i="84" s="1"/>
  <c r="E43" i="85" s="1"/>
  <c r="G43" i="85" s="1"/>
  <c r="J43" i="85" s="1"/>
  <c r="E43" i="86" s="1"/>
  <c r="G43" i="86" s="1"/>
  <c r="J43" i="86" s="1"/>
  <c r="E43" i="87" s="1"/>
  <c r="G43" i="87" s="1"/>
  <c r="J43" i="87" s="1"/>
  <c r="E43" i="88" s="1"/>
  <c r="G43" i="88" s="1"/>
  <c r="J43" i="88" s="1"/>
  <c r="E43" i="89" s="1"/>
  <c r="G43" i="89" s="1"/>
  <c r="J43" i="89" s="1"/>
  <c r="E43" i="90" s="1"/>
  <c r="G43" i="90" s="1"/>
  <c r="J43" i="90" s="1"/>
  <c r="E43" i="91" s="1"/>
  <c r="G43" i="91" s="1"/>
  <c r="J43" i="91" s="1"/>
  <c r="E43" i="92" s="1"/>
  <c r="G43" i="92" s="1"/>
  <c r="J43" i="92" s="1"/>
  <c r="E43" i="93" s="1"/>
  <c r="G43" i="93" s="1"/>
  <c r="J43" i="93" s="1"/>
  <c r="E43" i="94" s="1"/>
  <c r="G43" i="94" s="1"/>
  <c r="J43" i="94" s="1"/>
  <c r="E43" i="95" s="1"/>
  <c r="G43" i="95" s="1"/>
  <c r="J43" i="95" s="1"/>
  <c r="E43" i="96" s="1"/>
  <c r="G43" i="96" s="1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J43" i="8" s="1"/>
  <c r="G104" i="8"/>
  <c r="E104" i="77"/>
  <c r="G104" i="77" s="1"/>
  <c r="J104" i="77" s="1"/>
  <c r="E104" i="78" s="1"/>
  <c r="G104" i="78" s="1"/>
  <c r="J104" i="78" s="1"/>
  <c r="E104" i="79" s="1"/>
  <c r="G104" i="79" s="1"/>
  <c r="J104" i="79" s="1"/>
  <c r="E104" i="80" s="1"/>
  <c r="G104" i="80" s="1"/>
  <c r="J104" i="80" s="1"/>
  <c r="E104" i="81" s="1"/>
  <c r="G104" i="81" s="1"/>
  <c r="J104" i="81" s="1"/>
  <c r="E104" i="82" s="1"/>
  <c r="G104" i="82" s="1"/>
  <c r="J104" i="82" s="1"/>
  <c r="E104" i="83" s="1"/>
  <c r="G104" i="83" s="1"/>
  <c r="J104" i="83" s="1"/>
  <c r="E104" i="84" s="1"/>
  <c r="G104" i="84" s="1"/>
  <c r="J104" i="84" s="1"/>
  <c r="E104" i="85" s="1"/>
  <c r="G104" i="85" s="1"/>
  <c r="J104" i="85" s="1"/>
  <c r="E104" i="86" s="1"/>
  <c r="G104" i="86" s="1"/>
  <c r="J104" i="86" s="1"/>
  <c r="E104" i="87" s="1"/>
  <c r="G104" i="87" s="1"/>
  <c r="J104" i="87" s="1"/>
  <c r="E104" i="88" s="1"/>
  <c r="G104" i="88" s="1"/>
  <c r="J104" i="88" s="1"/>
  <c r="E104" i="89" s="1"/>
  <c r="G104" i="89" s="1"/>
  <c r="J104" i="89" s="1"/>
  <c r="E104" i="90" s="1"/>
  <c r="G104" i="90" s="1"/>
  <c r="J104" i="90" s="1"/>
  <c r="E104" i="91" s="1"/>
  <c r="G104" i="91" s="1"/>
  <c r="J104" i="91" s="1"/>
  <c r="E104" i="92" s="1"/>
  <c r="G104" i="92" s="1"/>
  <c r="J104" i="92" s="1"/>
  <c r="E104" i="93" s="1"/>
  <c r="G104" i="93" s="1"/>
  <c r="J104" i="93" s="1"/>
  <c r="E104" i="94" s="1"/>
  <c r="G104" i="94" s="1"/>
  <c r="J104" i="94" s="1"/>
  <c r="E104" i="95" s="1"/>
  <c r="G104" i="95" s="1"/>
  <c r="J104" i="95" s="1"/>
  <c r="E104" i="96" s="1"/>
  <c r="G104" i="96" s="1"/>
  <c r="J104" i="96" s="1"/>
  <c r="E104" i="97" s="1"/>
  <c r="G104" i="97" s="1"/>
  <c r="J104" i="97" s="1"/>
  <c r="E104" i="98" s="1"/>
  <c r="G104" i="98" s="1"/>
  <c r="J104" i="98" s="1"/>
  <c r="E104" i="99" s="1"/>
  <c r="G104" i="99" s="1"/>
  <c r="J104" i="99" s="1"/>
  <c r="J104" i="8" s="1"/>
  <c r="G180" i="8"/>
  <c r="E180" i="77"/>
  <c r="G180" i="77" s="1"/>
  <c r="J180" i="77" s="1"/>
  <c r="E180" i="78" s="1"/>
  <c r="G180" i="78" s="1"/>
  <c r="J180" i="78" s="1"/>
  <c r="E180" i="79" s="1"/>
  <c r="G180" i="79" s="1"/>
  <c r="J180" i="79" s="1"/>
  <c r="E180" i="80" s="1"/>
  <c r="G180" i="80" s="1"/>
  <c r="J180" i="80" s="1"/>
  <c r="E180" i="81" s="1"/>
  <c r="G180" i="81" s="1"/>
  <c r="J180" i="81" s="1"/>
  <c r="E180" i="82" s="1"/>
  <c r="G180" i="82" s="1"/>
  <c r="J180" i="82" s="1"/>
  <c r="E180" i="83" s="1"/>
  <c r="G180" i="83" s="1"/>
  <c r="J180" i="83" s="1"/>
  <c r="E180" i="84" s="1"/>
  <c r="G180" i="84" s="1"/>
  <c r="J180" i="84" s="1"/>
  <c r="E180" i="85" s="1"/>
  <c r="G180" i="85" s="1"/>
  <c r="J180" i="85" s="1"/>
  <c r="E180" i="86" s="1"/>
  <c r="G180" i="86" s="1"/>
  <c r="J180" i="86" s="1"/>
  <c r="E180" i="87" s="1"/>
  <c r="G180" i="87" s="1"/>
  <c r="J180" i="87" s="1"/>
  <c r="E180" i="88" s="1"/>
  <c r="G180" i="88" s="1"/>
  <c r="J180" i="88" s="1"/>
  <c r="E180" i="89" s="1"/>
  <c r="G180" i="89" s="1"/>
  <c r="J180" i="89" s="1"/>
  <c r="E180" i="90" s="1"/>
  <c r="G180" i="90" s="1"/>
  <c r="J180" i="90" s="1"/>
  <c r="E180" i="91" s="1"/>
  <c r="G180" i="91" s="1"/>
  <c r="J180" i="91" s="1"/>
  <c r="E180" i="92" s="1"/>
  <c r="G180" i="92" s="1"/>
  <c r="J180" i="92" s="1"/>
  <c r="E180" i="93" s="1"/>
  <c r="G180" i="93" s="1"/>
  <c r="J180" i="93" s="1"/>
  <c r="E180" i="94" s="1"/>
  <c r="G180" i="94" s="1"/>
  <c r="J180" i="94" s="1"/>
  <c r="E180" i="95" s="1"/>
  <c r="G180" i="95" s="1"/>
  <c r="J180" i="95" s="1"/>
  <c r="E180" i="96" s="1"/>
  <c r="G180" i="96" s="1"/>
  <c r="J180" i="96" s="1"/>
  <c r="E180" i="97" s="1"/>
  <c r="G180" i="97" s="1"/>
  <c r="J180" i="97" s="1"/>
  <c r="E180" i="98" s="1"/>
  <c r="G180" i="98" s="1"/>
  <c r="J180" i="98" s="1"/>
  <c r="E180" i="99" s="1"/>
  <c r="G180" i="99" s="1"/>
  <c r="J180" i="99" s="1"/>
  <c r="J180" i="8" s="1"/>
  <c r="G146" i="8"/>
  <c r="E146" i="77"/>
  <c r="G146" i="77" s="1"/>
  <c r="J146" i="77" s="1"/>
  <c r="E146" i="78" s="1"/>
  <c r="G146" i="78" s="1"/>
  <c r="J146" i="78" s="1"/>
  <c r="E146" i="79" s="1"/>
  <c r="G146" i="79" s="1"/>
  <c r="J146" i="79" s="1"/>
  <c r="E146" i="80" s="1"/>
  <c r="G146" i="80" s="1"/>
  <c r="J146" i="80" s="1"/>
  <c r="E146" i="81" s="1"/>
  <c r="G146" i="81" s="1"/>
  <c r="J146" i="81" s="1"/>
  <c r="E146" i="82" s="1"/>
  <c r="G146" i="82" s="1"/>
  <c r="J146" i="82" s="1"/>
  <c r="E146" i="83" s="1"/>
  <c r="G146" i="83" s="1"/>
  <c r="J146" i="83" s="1"/>
  <c r="E146" i="84" s="1"/>
  <c r="G146" i="84" s="1"/>
  <c r="J146" i="84" s="1"/>
  <c r="E146" i="85" s="1"/>
  <c r="G146" i="85" s="1"/>
  <c r="J146" i="85" s="1"/>
  <c r="E146" i="86" s="1"/>
  <c r="G146" i="86" s="1"/>
  <c r="J146" i="86" s="1"/>
  <c r="E146" i="87" s="1"/>
  <c r="G146" i="87" s="1"/>
  <c r="J146" i="87" s="1"/>
  <c r="E146" i="88" s="1"/>
  <c r="G146" i="88" s="1"/>
  <c r="J146" i="88" s="1"/>
  <c r="E146" i="89" s="1"/>
  <c r="G146" i="89" s="1"/>
  <c r="J146" i="89" s="1"/>
  <c r="E146" i="90" s="1"/>
  <c r="G146" i="90" s="1"/>
  <c r="J146" i="90" s="1"/>
  <c r="E146" i="91" s="1"/>
  <c r="G146" i="91" s="1"/>
  <c r="J146" i="91" s="1"/>
  <c r="E146" i="92" s="1"/>
  <c r="G146" i="92" s="1"/>
  <c r="J146" i="92" s="1"/>
  <c r="E146" i="93" s="1"/>
  <c r="G146" i="93" s="1"/>
  <c r="J146" i="93" s="1"/>
  <c r="E146" i="94" s="1"/>
  <c r="G146" i="94" s="1"/>
  <c r="J146" i="94" s="1"/>
  <c r="E146" i="95" s="1"/>
  <c r="G146" i="95" s="1"/>
  <c r="J146" i="95" s="1"/>
  <c r="E146" i="96" s="1"/>
  <c r="G146" i="96" s="1"/>
  <c r="J146" i="96" s="1"/>
  <c r="E146" i="97" s="1"/>
  <c r="G146" i="97" s="1"/>
  <c r="J146" i="97" s="1"/>
  <c r="E146" i="98" s="1"/>
  <c r="G146" i="98" s="1"/>
  <c r="J146" i="98" s="1"/>
  <c r="E146" i="99" s="1"/>
  <c r="G146" i="99" s="1"/>
  <c r="J146" i="99" s="1"/>
  <c r="J146" i="8" s="1"/>
  <c r="G122" i="8"/>
  <c r="E122" i="77"/>
  <c r="G122" i="77" s="1"/>
  <c r="J122" i="77" s="1"/>
  <c r="E122" i="78" s="1"/>
  <c r="G122" i="78" s="1"/>
  <c r="J122" i="78" s="1"/>
  <c r="E122" i="79" s="1"/>
  <c r="G122" i="79" s="1"/>
  <c r="J122" i="79" s="1"/>
  <c r="E122" i="80" s="1"/>
  <c r="G122" i="80" s="1"/>
  <c r="J122" i="80" s="1"/>
  <c r="E122" i="81" s="1"/>
  <c r="G122" i="81" s="1"/>
  <c r="J122" i="81" s="1"/>
  <c r="E122" i="82" s="1"/>
  <c r="G122" i="82" s="1"/>
  <c r="J122" i="82" s="1"/>
  <c r="E122" i="83" s="1"/>
  <c r="G122" i="83" s="1"/>
  <c r="J122" i="83" s="1"/>
  <c r="E122" i="84" s="1"/>
  <c r="G122" i="84" s="1"/>
  <c r="J122" i="84" s="1"/>
  <c r="E122" i="85" s="1"/>
  <c r="G122" i="85" s="1"/>
  <c r="J122" i="85" s="1"/>
  <c r="E122" i="86" s="1"/>
  <c r="G122" i="86" s="1"/>
  <c r="J122" i="86" s="1"/>
  <c r="E122" i="87" s="1"/>
  <c r="G122" i="87" s="1"/>
  <c r="J122" i="87" s="1"/>
  <c r="E122" i="88" s="1"/>
  <c r="G122" i="88" s="1"/>
  <c r="J122" i="88" s="1"/>
  <c r="E122" i="89" s="1"/>
  <c r="G122" i="89" s="1"/>
  <c r="J122" i="89" s="1"/>
  <c r="E122" i="90" s="1"/>
  <c r="G122" i="90" s="1"/>
  <c r="J122" i="90" s="1"/>
  <c r="E122" i="91" s="1"/>
  <c r="G122" i="91" s="1"/>
  <c r="J122" i="91" s="1"/>
  <c r="E122" i="92" s="1"/>
  <c r="G122" i="92" s="1"/>
  <c r="J122" i="92" s="1"/>
  <c r="E122" i="93" s="1"/>
  <c r="G122" i="93" s="1"/>
  <c r="J122" i="93" s="1"/>
  <c r="E122" i="94" s="1"/>
  <c r="G122" i="94" s="1"/>
  <c r="J122" i="94" s="1"/>
  <c r="E122" i="95" s="1"/>
  <c r="G122" i="95" s="1"/>
  <c r="J122" i="95" s="1"/>
  <c r="E122" i="96" s="1"/>
  <c r="G122" i="96" s="1"/>
  <c r="J122" i="96" s="1"/>
  <c r="E122" i="97" s="1"/>
  <c r="G122" i="97" s="1"/>
  <c r="J122" i="97" s="1"/>
  <c r="E122" i="98" s="1"/>
  <c r="G122" i="98" s="1"/>
  <c r="J122" i="98" s="1"/>
  <c r="E122" i="99" s="1"/>
  <c r="G122" i="99" s="1"/>
  <c r="J122" i="99" s="1"/>
  <c r="J122" i="8" s="1"/>
  <c r="P189" i="74"/>
  <c r="M189" i="8"/>
  <c r="G103" i="8"/>
  <c r="E103" i="77"/>
  <c r="G103" i="77" s="1"/>
  <c r="J103" i="77" s="1"/>
  <c r="E103" i="78" s="1"/>
  <c r="G103" i="78" s="1"/>
  <c r="J103" i="78" s="1"/>
  <c r="E103" i="79" s="1"/>
  <c r="G103" i="79" s="1"/>
  <c r="J103" i="79" s="1"/>
  <c r="E103" i="80" s="1"/>
  <c r="G103" i="80" s="1"/>
  <c r="J103" i="80" s="1"/>
  <c r="E103" i="81" s="1"/>
  <c r="G103" i="81" s="1"/>
  <c r="J103" i="81" s="1"/>
  <c r="E103" i="82" s="1"/>
  <c r="G103" i="82" s="1"/>
  <c r="J103" i="82" s="1"/>
  <c r="E103" i="83" s="1"/>
  <c r="G103" i="83" s="1"/>
  <c r="J103" i="83" s="1"/>
  <c r="E103" i="84" s="1"/>
  <c r="G103" i="84" s="1"/>
  <c r="J103" i="84" s="1"/>
  <c r="E103" i="85" s="1"/>
  <c r="G103" i="85" s="1"/>
  <c r="J103" i="85" s="1"/>
  <c r="E103" i="86" s="1"/>
  <c r="G103" i="86" s="1"/>
  <c r="J103" i="86" s="1"/>
  <c r="E103" i="87" s="1"/>
  <c r="G103" i="87" s="1"/>
  <c r="J103" i="87" s="1"/>
  <c r="E103" i="88" s="1"/>
  <c r="G103" i="88" s="1"/>
  <c r="J103" i="88" s="1"/>
  <c r="E103" i="89" s="1"/>
  <c r="G103" i="89" s="1"/>
  <c r="J103" i="89" s="1"/>
  <c r="E103" i="90" s="1"/>
  <c r="G103" i="90" s="1"/>
  <c r="J103" i="90" s="1"/>
  <c r="E103" i="91" s="1"/>
  <c r="G103" i="91" s="1"/>
  <c r="J103" i="91" s="1"/>
  <c r="E103" i="92" s="1"/>
  <c r="G103" i="92" s="1"/>
  <c r="J103" i="92" s="1"/>
  <c r="E103" i="93" s="1"/>
  <c r="G103" i="93" s="1"/>
  <c r="J103" i="93" s="1"/>
  <c r="E103" i="94" s="1"/>
  <c r="G103" i="94" s="1"/>
  <c r="J103" i="94" s="1"/>
  <c r="E103" i="95" s="1"/>
  <c r="G103" i="95" s="1"/>
  <c r="J103" i="95" s="1"/>
  <c r="E103" i="96" s="1"/>
  <c r="G103" i="96" s="1"/>
  <c r="J103" i="96" s="1"/>
  <c r="E103" i="97" s="1"/>
  <c r="G103" i="97" s="1"/>
  <c r="J103" i="97" s="1"/>
  <c r="E103" i="98" s="1"/>
  <c r="G103" i="98" s="1"/>
  <c r="J103" i="98" s="1"/>
  <c r="E103" i="99" s="1"/>
  <c r="G103" i="99" s="1"/>
  <c r="J103" i="99" s="1"/>
  <c r="J103" i="8" s="1"/>
  <c r="G206" i="8"/>
  <c r="E206" i="77"/>
  <c r="G206" i="77" s="1"/>
  <c r="J206" i="77" s="1"/>
  <c r="E206" i="78" s="1"/>
  <c r="G206" i="78" s="1"/>
  <c r="J206" i="78" s="1"/>
  <c r="E206" i="79" s="1"/>
  <c r="G206" i="79" s="1"/>
  <c r="J206" i="79" s="1"/>
  <c r="E206" i="80" s="1"/>
  <c r="G206" i="80" s="1"/>
  <c r="J206" i="80" s="1"/>
  <c r="E206" i="81" s="1"/>
  <c r="G206" i="81" s="1"/>
  <c r="J206" i="81" s="1"/>
  <c r="E206" i="82" s="1"/>
  <c r="G206" i="82" s="1"/>
  <c r="J206" i="82" s="1"/>
  <c r="E206" i="83" s="1"/>
  <c r="G206" i="83" s="1"/>
  <c r="J206" i="83" s="1"/>
  <c r="E206" i="84" s="1"/>
  <c r="G206" i="84" s="1"/>
  <c r="J206" i="84" s="1"/>
  <c r="E206" i="85" s="1"/>
  <c r="G206" i="85" s="1"/>
  <c r="J206" i="85" s="1"/>
  <c r="E206" i="86" s="1"/>
  <c r="G206" i="86" s="1"/>
  <c r="J206" i="86" s="1"/>
  <c r="E206" i="87" s="1"/>
  <c r="G206" i="87" s="1"/>
  <c r="J206" i="87" s="1"/>
  <c r="E206" i="88" s="1"/>
  <c r="G206" i="88" s="1"/>
  <c r="J206" i="88" s="1"/>
  <c r="E206" i="89" s="1"/>
  <c r="G206" i="89" s="1"/>
  <c r="J206" i="89" s="1"/>
  <c r="E206" i="90" s="1"/>
  <c r="G206" i="90" s="1"/>
  <c r="J206" i="90" s="1"/>
  <c r="E206" i="91" s="1"/>
  <c r="G206" i="91" s="1"/>
  <c r="J206" i="91" s="1"/>
  <c r="E206" i="92" s="1"/>
  <c r="G206" i="92" s="1"/>
  <c r="J206" i="92" s="1"/>
  <c r="E206" i="93" s="1"/>
  <c r="G206" i="93" s="1"/>
  <c r="J206" i="93" s="1"/>
  <c r="E206" i="94" s="1"/>
  <c r="G206" i="94" s="1"/>
  <c r="J206" i="94" s="1"/>
  <c r="E206" i="95" s="1"/>
  <c r="G206" i="95" s="1"/>
  <c r="J206" i="95" s="1"/>
  <c r="E206" i="96" s="1"/>
  <c r="G206" i="96" s="1"/>
  <c r="J206" i="96" s="1"/>
  <c r="E206" i="97" s="1"/>
  <c r="G206" i="97" s="1"/>
  <c r="J206" i="97" s="1"/>
  <c r="E206" i="98" s="1"/>
  <c r="G206" i="98" s="1"/>
  <c r="J206" i="98" s="1"/>
  <c r="E206" i="99" s="1"/>
  <c r="G206" i="99" s="1"/>
  <c r="J206" i="99" s="1"/>
  <c r="J206" i="8" s="1"/>
  <c r="G198" i="8"/>
  <c r="E198" i="77"/>
  <c r="G198" i="77" s="1"/>
  <c r="J198" i="77" s="1"/>
  <c r="E198" i="78" s="1"/>
  <c r="G198" i="78" s="1"/>
  <c r="J198" i="78" s="1"/>
  <c r="E198" i="79" s="1"/>
  <c r="G198" i="79" s="1"/>
  <c r="J198" i="79" s="1"/>
  <c r="E198" i="80" s="1"/>
  <c r="G198" i="80" s="1"/>
  <c r="J198" i="80" s="1"/>
  <c r="E198" i="81" s="1"/>
  <c r="G198" i="81" s="1"/>
  <c r="J198" i="81" s="1"/>
  <c r="E198" i="82" s="1"/>
  <c r="G198" i="82" s="1"/>
  <c r="J198" i="82" s="1"/>
  <c r="E198" i="83" s="1"/>
  <c r="G198" i="83" s="1"/>
  <c r="J198" i="83" s="1"/>
  <c r="E198" i="84" s="1"/>
  <c r="G198" i="84" s="1"/>
  <c r="J198" i="84" s="1"/>
  <c r="E198" i="85" s="1"/>
  <c r="G198" i="85" s="1"/>
  <c r="J198" i="85" s="1"/>
  <c r="E198" i="86" s="1"/>
  <c r="G198" i="86" s="1"/>
  <c r="J198" i="86" s="1"/>
  <c r="E198" i="87" s="1"/>
  <c r="G198" i="87" s="1"/>
  <c r="J198" i="87" s="1"/>
  <c r="E198" i="88" s="1"/>
  <c r="G198" i="88" s="1"/>
  <c r="J198" i="88" s="1"/>
  <c r="E198" i="89" s="1"/>
  <c r="G198" i="89" s="1"/>
  <c r="J198" i="89" s="1"/>
  <c r="E198" i="90" s="1"/>
  <c r="G198" i="90" s="1"/>
  <c r="J198" i="90" s="1"/>
  <c r="E198" i="91" s="1"/>
  <c r="G198" i="91" s="1"/>
  <c r="J198" i="91" s="1"/>
  <c r="E198" i="92" s="1"/>
  <c r="G198" i="92" s="1"/>
  <c r="J198" i="92" s="1"/>
  <c r="E198" i="93" s="1"/>
  <c r="G198" i="93" s="1"/>
  <c r="J198" i="93" s="1"/>
  <c r="E198" i="94" s="1"/>
  <c r="G198" i="94" s="1"/>
  <c r="J198" i="94" s="1"/>
  <c r="E198" i="95" s="1"/>
  <c r="G198" i="95" s="1"/>
  <c r="J198" i="95" s="1"/>
  <c r="E198" i="96" s="1"/>
  <c r="G198" i="96" s="1"/>
  <c r="J198" i="96" s="1"/>
  <c r="E198" i="97" s="1"/>
  <c r="G198" i="97" s="1"/>
  <c r="J198" i="97" s="1"/>
  <c r="E198" i="98" s="1"/>
  <c r="G198" i="98" s="1"/>
  <c r="J198" i="98" s="1"/>
  <c r="E198" i="99" s="1"/>
  <c r="G198" i="99" s="1"/>
  <c r="J198" i="99" s="1"/>
  <c r="G190" i="8"/>
  <c r="E190" i="77"/>
  <c r="G190" i="77" s="1"/>
  <c r="J190" i="77" s="1"/>
  <c r="E190" i="78" s="1"/>
  <c r="G190" i="78" s="1"/>
  <c r="J190" i="78" s="1"/>
  <c r="E190" i="79" s="1"/>
  <c r="G190" i="79" s="1"/>
  <c r="J190" i="79" s="1"/>
  <c r="E190" i="80" s="1"/>
  <c r="G190" i="80" s="1"/>
  <c r="J190" i="80" s="1"/>
  <c r="E190" i="81" s="1"/>
  <c r="G190" i="81" s="1"/>
  <c r="J190" i="81" s="1"/>
  <c r="E190" i="82" s="1"/>
  <c r="G190" i="82" s="1"/>
  <c r="J190" i="82" s="1"/>
  <c r="E190" i="83" s="1"/>
  <c r="G190" i="83" s="1"/>
  <c r="J190" i="83" s="1"/>
  <c r="E190" i="84" s="1"/>
  <c r="G190" i="84" s="1"/>
  <c r="J190" i="84" s="1"/>
  <c r="E190" i="85" s="1"/>
  <c r="G190" i="85" s="1"/>
  <c r="J190" i="85" s="1"/>
  <c r="E190" i="86" s="1"/>
  <c r="G190" i="86" s="1"/>
  <c r="J190" i="86" s="1"/>
  <c r="E190" i="87" s="1"/>
  <c r="G190" i="87" s="1"/>
  <c r="J190" i="87" s="1"/>
  <c r="E190" i="88" s="1"/>
  <c r="G190" i="88" s="1"/>
  <c r="J190" i="88" s="1"/>
  <c r="E190" i="89" s="1"/>
  <c r="G190" i="89" s="1"/>
  <c r="J190" i="89" s="1"/>
  <c r="E190" i="90" s="1"/>
  <c r="G190" i="90" s="1"/>
  <c r="J190" i="90" s="1"/>
  <c r="E190" i="91" s="1"/>
  <c r="G190" i="91" s="1"/>
  <c r="J190" i="91" s="1"/>
  <c r="E190" i="92" s="1"/>
  <c r="G190" i="92" s="1"/>
  <c r="J190" i="92" s="1"/>
  <c r="E190" i="93" s="1"/>
  <c r="G190" i="93" s="1"/>
  <c r="J190" i="93" s="1"/>
  <c r="E190" i="94" s="1"/>
  <c r="G190" i="94" s="1"/>
  <c r="J190" i="94" s="1"/>
  <c r="E190" i="95" s="1"/>
  <c r="G190" i="95" s="1"/>
  <c r="J190" i="95" s="1"/>
  <c r="E190" i="96" s="1"/>
  <c r="G190" i="96" s="1"/>
  <c r="J190" i="96" s="1"/>
  <c r="E190" i="97" s="1"/>
  <c r="G190" i="97" s="1"/>
  <c r="J190" i="97" s="1"/>
  <c r="E190" i="98" s="1"/>
  <c r="G190" i="98" s="1"/>
  <c r="J190" i="98" s="1"/>
  <c r="E190" i="99" s="1"/>
  <c r="G190" i="99" s="1"/>
  <c r="J190" i="99" s="1"/>
  <c r="J190" i="8" s="1"/>
  <c r="G179" i="8"/>
  <c r="E179" i="77"/>
  <c r="G179" i="77" s="1"/>
  <c r="J179" i="77" s="1"/>
  <c r="E179" i="78" s="1"/>
  <c r="G179" i="78" s="1"/>
  <c r="J179" i="78" s="1"/>
  <c r="E179" i="79" s="1"/>
  <c r="G179" i="79" s="1"/>
  <c r="J179" i="79" s="1"/>
  <c r="E179" i="80" s="1"/>
  <c r="G179" i="80" s="1"/>
  <c r="J179" i="80" s="1"/>
  <c r="E179" i="81" s="1"/>
  <c r="G179" i="81" s="1"/>
  <c r="J179" i="81" s="1"/>
  <c r="E179" i="82" s="1"/>
  <c r="G179" i="82" s="1"/>
  <c r="J179" i="82" s="1"/>
  <c r="E179" i="83" s="1"/>
  <c r="G179" i="83" s="1"/>
  <c r="J179" i="83" s="1"/>
  <c r="E179" i="84" s="1"/>
  <c r="G179" i="84" s="1"/>
  <c r="J179" i="84" s="1"/>
  <c r="E179" i="85" s="1"/>
  <c r="G179" i="85" s="1"/>
  <c r="J179" i="85" s="1"/>
  <c r="E179" i="86" s="1"/>
  <c r="G179" i="86" s="1"/>
  <c r="J179" i="86" s="1"/>
  <c r="E179" i="87" s="1"/>
  <c r="G179" i="87" s="1"/>
  <c r="J179" i="87" s="1"/>
  <c r="E179" i="88" s="1"/>
  <c r="G179" i="88" s="1"/>
  <c r="J179" i="88" s="1"/>
  <c r="E179" i="89" s="1"/>
  <c r="G179" i="89" s="1"/>
  <c r="J179" i="89" s="1"/>
  <c r="E179" i="90" s="1"/>
  <c r="G179" i="90" s="1"/>
  <c r="J179" i="90" s="1"/>
  <c r="E179" i="91" s="1"/>
  <c r="G179" i="91" s="1"/>
  <c r="J179" i="91" s="1"/>
  <c r="E179" i="92" s="1"/>
  <c r="G179" i="92" s="1"/>
  <c r="J179" i="92" s="1"/>
  <c r="E179" i="93" s="1"/>
  <c r="G179" i="93" s="1"/>
  <c r="J179" i="93" s="1"/>
  <c r="E179" i="94" s="1"/>
  <c r="G179" i="94" s="1"/>
  <c r="J179" i="94" s="1"/>
  <c r="E179" i="95" s="1"/>
  <c r="G179" i="95" s="1"/>
  <c r="J179" i="95" s="1"/>
  <c r="E179" i="96" s="1"/>
  <c r="G179" i="96" s="1"/>
  <c r="J179" i="96" s="1"/>
  <c r="E179" i="97" s="1"/>
  <c r="G179" i="97" s="1"/>
  <c r="J179" i="97" s="1"/>
  <c r="E179" i="98" s="1"/>
  <c r="G179" i="98" s="1"/>
  <c r="J179" i="98" s="1"/>
  <c r="E179" i="99" s="1"/>
  <c r="G179" i="99" s="1"/>
  <c r="J179" i="99" s="1"/>
  <c r="J179" i="8" s="1"/>
  <c r="G169" i="8"/>
  <c r="E169" i="77"/>
  <c r="G169" i="77" s="1"/>
  <c r="J169" i="77" s="1"/>
  <c r="E169" i="78" s="1"/>
  <c r="G169" i="78" s="1"/>
  <c r="J169" i="78" s="1"/>
  <c r="E169" i="79" s="1"/>
  <c r="G169" i="79" s="1"/>
  <c r="J169" i="79" s="1"/>
  <c r="E169" i="80" s="1"/>
  <c r="G169" i="80" s="1"/>
  <c r="J169" i="80" s="1"/>
  <c r="E169" i="81" s="1"/>
  <c r="G169" i="81" s="1"/>
  <c r="J169" i="81" s="1"/>
  <c r="E169" i="82" s="1"/>
  <c r="G169" i="82" s="1"/>
  <c r="J169" i="82" s="1"/>
  <c r="E169" i="83" s="1"/>
  <c r="G169" i="83" s="1"/>
  <c r="J169" i="83" s="1"/>
  <c r="E169" i="84" s="1"/>
  <c r="G169" i="84" s="1"/>
  <c r="J169" i="84" s="1"/>
  <c r="E169" i="85" s="1"/>
  <c r="G169" i="85" s="1"/>
  <c r="J169" i="85" s="1"/>
  <c r="E169" i="86" s="1"/>
  <c r="G169" i="86" s="1"/>
  <c r="J169" i="86" s="1"/>
  <c r="E169" i="87" s="1"/>
  <c r="G169" i="87" s="1"/>
  <c r="J169" i="87" s="1"/>
  <c r="E169" i="88" s="1"/>
  <c r="G169" i="88" s="1"/>
  <c r="J169" i="88" s="1"/>
  <c r="E169" i="89" s="1"/>
  <c r="G169" i="89" s="1"/>
  <c r="J169" i="89" s="1"/>
  <c r="E169" i="90" s="1"/>
  <c r="G169" i="90" s="1"/>
  <c r="J169" i="90" s="1"/>
  <c r="E169" i="91" s="1"/>
  <c r="G169" i="91" s="1"/>
  <c r="J169" i="91" s="1"/>
  <c r="E169" i="92" s="1"/>
  <c r="G169" i="92" s="1"/>
  <c r="J169" i="92" s="1"/>
  <c r="E169" i="93" s="1"/>
  <c r="G169" i="93" s="1"/>
  <c r="J169" i="93" s="1"/>
  <c r="E169" i="94" s="1"/>
  <c r="G169" i="94" s="1"/>
  <c r="J169" i="94" s="1"/>
  <c r="E169" i="95" s="1"/>
  <c r="G169" i="95" s="1"/>
  <c r="J169" i="95" s="1"/>
  <c r="E169" i="96" s="1"/>
  <c r="G169" i="96" s="1"/>
  <c r="J169" i="96" s="1"/>
  <c r="E169" i="97" s="1"/>
  <c r="G169" i="97" s="1"/>
  <c r="J169" i="97" s="1"/>
  <c r="E169" i="98" s="1"/>
  <c r="G169" i="98" s="1"/>
  <c r="J169" i="98" s="1"/>
  <c r="E169" i="99" s="1"/>
  <c r="G169" i="99" s="1"/>
  <c r="J169" i="99" s="1"/>
  <c r="J169" i="8" s="1"/>
  <c r="G161" i="8"/>
  <c r="E161" i="77"/>
  <c r="G161" i="77" s="1"/>
  <c r="J161" i="77" s="1"/>
  <c r="E161" i="78" s="1"/>
  <c r="G161" i="78" s="1"/>
  <c r="J161" i="78" s="1"/>
  <c r="E161" i="79" s="1"/>
  <c r="G161" i="79" s="1"/>
  <c r="J161" i="79" s="1"/>
  <c r="E161" i="80" s="1"/>
  <c r="G161" i="80" s="1"/>
  <c r="J161" i="80" s="1"/>
  <c r="E161" i="81" s="1"/>
  <c r="G161" i="81" s="1"/>
  <c r="J161" i="81" s="1"/>
  <c r="E161" i="82" s="1"/>
  <c r="G161" i="82" s="1"/>
  <c r="J161" i="82" s="1"/>
  <c r="E161" i="83" s="1"/>
  <c r="G161" i="83" s="1"/>
  <c r="J161" i="83" s="1"/>
  <c r="E161" i="84" s="1"/>
  <c r="G161" i="84" s="1"/>
  <c r="J161" i="84" s="1"/>
  <c r="E161" i="85" s="1"/>
  <c r="G161" i="85" s="1"/>
  <c r="J161" i="85" s="1"/>
  <c r="E161" i="86" s="1"/>
  <c r="G161" i="86" s="1"/>
  <c r="J161" i="86" s="1"/>
  <c r="E161" i="87" s="1"/>
  <c r="G161" i="87" s="1"/>
  <c r="J161" i="87" s="1"/>
  <c r="E161" i="88" s="1"/>
  <c r="G161" i="88" s="1"/>
  <c r="J161" i="88" s="1"/>
  <c r="E161" i="89" s="1"/>
  <c r="G161" i="89" s="1"/>
  <c r="J161" i="89" s="1"/>
  <c r="E161" i="90" s="1"/>
  <c r="G161" i="90" s="1"/>
  <c r="J161" i="90" s="1"/>
  <c r="E161" i="91" s="1"/>
  <c r="G161" i="91" s="1"/>
  <c r="J161" i="91" s="1"/>
  <c r="E161" i="92" s="1"/>
  <c r="G161" i="92" s="1"/>
  <c r="J161" i="92" s="1"/>
  <c r="E161" i="93" s="1"/>
  <c r="G161" i="93" s="1"/>
  <c r="J161" i="93" s="1"/>
  <c r="E161" i="94" s="1"/>
  <c r="G161" i="94" s="1"/>
  <c r="J161" i="94" s="1"/>
  <c r="E161" i="95" s="1"/>
  <c r="G161" i="95" s="1"/>
  <c r="J161" i="95" s="1"/>
  <c r="E161" i="96" s="1"/>
  <c r="G161" i="96" s="1"/>
  <c r="J161" i="96" s="1"/>
  <c r="E161" i="97" s="1"/>
  <c r="G161" i="97" s="1"/>
  <c r="J161" i="97" s="1"/>
  <c r="E161" i="98" s="1"/>
  <c r="G161" i="98" s="1"/>
  <c r="J161" i="98" s="1"/>
  <c r="E161" i="99" s="1"/>
  <c r="G161" i="99" s="1"/>
  <c r="J161" i="99" s="1"/>
  <c r="J161" i="8" s="1"/>
  <c r="G153" i="8"/>
  <c r="E153" i="77"/>
  <c r="G153" i="77" s="1"/>
  <c r="J153" i="77" s="1"/>
  <c r="E153" i="78" s="1"/>
  <c r="G153" i="78" s="1"/>
  <c r="J153" i="78" s="1"/>
  <c r="E153" i="79" s="1"/>
  <c r="G153" i="79" s="1"/>
  <c r="J153" i="79" s="1"/>
  <c r="E153" i="80" s="1"/>
  <c r="G153" i="80" s="1"/>
  <c r="J153" i="80" s="1"/>
  <c r="E153" i="81" s="1"/>
  <c r="G153" i="81" s="1"/>
  <c r="J153" i="81" s="1"/>
  <c r="E153" i="82" s="1"/>
  <c r="G153" i="82" s="1"/>
  <c r="J153" i="82" s="1"/>
  <c r="E153" i="83" s="1"/>
  <c r="G153" i="83" s="1"/>
  <c r="J153" i="83" s="1"/>
  <c r="E153" i="84" s="1"/>
  <c r="G153" i="84" s="1"/>
  <c r="J153" i="84" s="1"/>
  <c r="E153" i="85" s="1"/>
  <c r="G153" i="85" s="1"/>
  <c r="J153" i="85" s="1"/>
  <c r="E153" i="86" s="1"/>
  <c r="G153" i="86" s="1"/>
  <c r="J153" i="86" s="1"/>
  <c r="E153" i="87" s="1"/>
  <c r="G153" i="87" s="1"/>
  <c r="J153" i="87" s="1"/>
  <c r="E153" i="88" s="1"/>
  <c r="G153" i="88" s="1"/>
  <c r="J153" i="88" s="1"/>
  <c r="E153" i="89" s="1"/>
  <c r="G153" i="89" s="1"/>
  <c r="J153" i="89" s="1"/>
  <c r="E153" i="90" s="1"/>
  <c r="G153" i="90" s="1"/>
  <c r="J153" i="90" s="1"/>
  <c r="E153" i="91" s="1"/>
  <c r="G153" i="91" s="1"/>
  <c r="J153" i="91" s="1"/>
  <c r="E153" i="92" s="1"/>
  <c r="G153" i="92" s="1"/>
  <c r="J153" i="92" s="1"/>
  <c r="E153" i="93" s="1"/>
  <c r="G153" i="93" s="1"/>
  <c r="J153" i="93" s="1"/>
  <c r="E153" i="94" s="1"/>
  <c r="G153" i="94" s="1"/>
  <c r="J153" i="94" s="1"/>
  <c r="E153" i="95" s="1"/>
  <c r="G153" i="95" s="1"/>
  <c r="J153" i="95" s="1"/>
  <c r="E153" i="96" s="1"/>
  <c r="G153" i="96" s="1"/>
  <c r="J153" i="96" s="1"/>
  <c r="E153" i="97" s="1"/>
  <c r="G153" i="97" s="1"/>
  <c r="J153" i="97" s="1"/>
  <c r="E153" i="98" s="1"/>
  <c r="G153" i="98" s="1"/>
  <c r="J153" i="98" s="1"/>
  <c r="E153" i="99" s="1"/>
  <c r="G153" i="99" s="1"/>
  <c r="J153" i="99" s="1"/>
  <c r="J153" i="8" s="1"/>
  <c r="G145" i="8"/>
  <c r="E145" i="77"/>
  <c r="G145" i="77" s="1"/>
  <c r="J145" i="77" s="1"/>
  <c r="E145" i="78" s="1"/>
  <c r="G145" i="78" s="1"/>
  <c r="J145" i="78" s="1"/>
  <c r="E145" i="79" s="1"/>
  <c r="G145" i="79" s="1"/>
  <c r="J145" i="79" s="1"/>
  <c r="E145" i="80" s="1"/>
  <c r="G145" i="80" s="1"/>
  <c r="J145" i="80" s="1"/>
  <c r="E145" i="81" s="1"/>
  <c r="G145" i="81" s="1"/>
  <c r="J145" i="81" s="1"/>
  <c r="E145" i="82" s="1"/>
  <c r="G145" i="82" s="1"/>
  <c r="J145" i="82" s="1"/>
  <c r="E145" i="83" s="1"/>
  <c r="G145" i="83" s="1"/>
  <c r="J145" i="83" s="1"/>
  <c r="E145" i="84" s="1"/>
  <c r="G145" i="84" s="1"/>
  <c r="J145" i="84" s="1"/>
  <c r="E145" i="85" s="1"/>
  <c r="G145" i="85" s="1"/>
  <c r="J145" i="85" s="1"/>
  <c r="E145" i="86" s="1"/>
  <c r="G145" i="86" s="1"/>
  <c r="J145" i="86" s="1"/>
  <c r="E145" i="87" s="1"/>
  <c r="G145" i="87" s="1"/>
  <c r="J145" i="87" s="1"/>
  <c r="E145" i="88" s="1"/>
  <c r="G145" i="88" s="1"/>
  <c r="J145" i="88" s="1"/>
  <c r="E145" i="89" s="1"/>
  <c r="G145" i="89" s="1"/>
  <c r="J145" i="89" s="1"/>
  <c r="E145" i="90" s="1"/>
  <c r="G145" i="90" s="1"/>
  <c r="J145" i="90" s="1"/>
  <c r="E145" i="91" s="1"/>
  <c r="G145" i="91" s="1"/>
  <c r="J145" i="91" s="1"/>
  <c r="E145" i="92" s="1"/>
  <c r="G145" i="92" s="1"/>
  <c r="J145" i="92" s="1"/>
  <c r="E145" i="93" s="1"/>
  <c r="G145" i="93" s="1"/>
  <c r="J145" i="93" s="1"/>
  <c r="E145" i="94" s="1"/>
  <c r="G145" i="94" s="1"/>
  <c r="J145" i="94" s="1"/>
  <c r="E145" i="95" s="1"/>
  <c r="G145" i="95" s="1"/>
  <c r="J145" i="95" s="1"/>
  <c r="E145" i="96" s="1"/>
  <c r="G145" i="96" s="1"/>
  <c r="J145" i="96" s="1"/>
  <c r="E145" i="97" s="1"/>
  <c r="G145" i="97" s="1"/>
  <c r="J145" i="97" s="1"/>
  <c r="E145" i="98" s="1"/>
  <c r="G145" i="98" s="1"/>
  <c r="J145" i="98" s="1"/>
  <c r="E145" i="99" s="1"/>
  <c r="G145" i="99" s="1"/>
  <c r="J145" i="99" s="1"/>
  <c r="J145" i="8" s="1"/>
  <c r="G137" i="8"/>
  <c r="E137" i="77"/>
  <c r="G137" i="77" s="1"/>
  <c r="J137" i="77" s="1"/>
  <c r="E137" i="78" s="1"/>
  <c r="G137" i="78" s="1"/>
  <c r="J137" i="78" s="1"/>
  <c r="E137" i="79" s="1"/>
  <c r="G137" i="79" s="1"/>
  <c r="J137" i="79" s="1"/>
  <c r="E137" i="80" s="1"/>
  <c r="G137" i="80" s="1"/>
  <c r="J137" i="80" s="1"/>
  <c r="E137" i="81" s="1"/>
  <c r="G137" i="81" s="1"/>
  <c r="J137" i="81" s="1"/>
  <c r="E137" i="82" s="1"/>
  <c r="G137" i="82" s="1"/>
  <c r="J137" i="82" s="1"/>
  <c r="E137" i="83" s="1"/>
  <c r="G137" i="83" s="1"/>
  <c r="J137" i="83" s="1"/>
  <c r="E137" i="84" s="1"/>
  <c r="G137" i="84" s="1"/>
  <c r="J137" i="84" s="1"/>
  <c r="E137" i="85" s="1"/>
  <c r="G137" i="85" s="1"/>
  <c r="J137" i="85" s="1"/>
  <c r="E137" i="86" s="1"/>
  <c r="G137" i="86" s="1"/>
  <c r="J137" i="86" s="1"/>
  <c r="E137" i="87" s="1"/>
  <c r="G137" i="87" s="1"/>
  <c r="J137" i="87" s="1"/>
  <c r="E137" i="88" s="1"/>
  <c r="G137" i="88" s="1"/>
  <c r="J137" i="88" s="1"/>
  <c r="E137" i="89" s="1"/>
  <c r="G137" i="89" s="1"/>
  <c r="J137" i="89" s="1"/>
  <c r="E137" i="90" s="1"/>
  <c r="G137" i="90" s="1"/>
  <c r="J137" i="90" s="1"/>
  <c r="E137" i="91" s="1"/>
  <c r="G137" i="91" s="1"/>
  <c r="J137" i="91" s="1"/>
  <c r="E137" i="92" s="1"/>
  <c r="G137" i="92" s="1"/>
  <c r="J137" i="92" s="1"/>
  <c r="E137" i="93" s="1"/>
  <c r="G137" i="93" s="1"/>
  <c r="J137" i="93" s="1"/>
  <c r="E137" i="94" s="1"/>
  <c r="G137" i="94" s="1"/>
  <c r="J137" i="94" s="1"/>
  <c r="E137" i="95" s="1"/>
  <c r="G137" i="95" s="1"/>
  <c r="J137" i="95" s="1"/>
  <c r="E137" i="96" s="1"/>
  <c r="G137" i="96" s="1"/>
  <c r="J137" i="96" s="1"/>
  <c r="E137" i="97" s="1"/>
  <c r="G137" i="97" s="1"/>
  <c r="J137" i="97" s="1"/>
  <c r="E137" i="98" s="1"/>
  <c r="G137" i="98" s="1"/>
  <c r="J137" i="98" s="1"/>
  <c r="E137" i="99" s="1"/>
  <c r="G137" i="99" s="1"/>
  <c r="J137" i="99" s="1"/>
  <c r="J137" i="8" s="1"/>
  <c r="G129" i="8"/>
  <c r="E129" i="77"/>
  <c r="G129" i="77" s="1"/>
  <c r="J129" i="77" s="1"/>
  <c r="E129" i="78" s="1"/>
  <c r="G129" i="78" s="1"/>
  <c r="J129" i="78" s="1"/>
  <c r="E129" i="79" s="1"/>
  <c r="G129" i="79" s="1"/>
  <c r="J129" i="79" s="1"/>
  <c r="E129" i="80" s="1"/>
  <c r="G129" i="80" s="1"/>
  <c r="J129" i="80" s="1"/>
  <c r="E129" i="81" s="1"/>
  <c r="G129" i="81" s="1"/>
  <c r="J129" i="81" s="1"/>
  <c r="E129" i="82" s="1"/>
  <c r="G129" i="82" s="1"/>
  <c r="J129" i="82" s="1"/>
  <c r="E129" i="83" s="1"/>
  <c r="G129" i="83" s="1"/>
  <c r="J129" i="83" s="1"/>
  <c r="E129" i="84" s="1"/>
  <c r="G129" i="84" s="1"/>
  <c r="J129" i="84" s="1"/>
  <c r="E129" i="85" s="1"/>
  <c r="G129" i="85" s="1"/>
  <c r="J129" i="85" s="1"/>
  <c r="E129" i="86" s="1"/>
  <c r="G129" i="86" s="1"/>
  <c r="J129" i="86" s="1"/>
  <c r="E129" i="87" s="1"/>
  <c r="G129" i="87" s="1"/>
  <c r="J129" i="87" s="1"/>
  <c r="E129" i="88" s="1"/>
  <c r="G129" i="88" s="1"/>
  <c r="J129" i="88" s="1"/>
  <c r="E129" i="89" s="1"/>
  <c r="G129" i="89" s="1"/>
  <c r="J129" i="89" s="1"/>
  <c r="E129" i="90" s="1"/>
  <c r="G129" i="90" s="1"/>
  <c r="J129" i="90" s="1"/>
  <c r="E129" i="91" s="1"/>
  <c r="G129" i="91" s="1"/>
  <c r="J129" i="91" s="1"/>
  <c r="E129" i="92" s="1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J129" i="8" s="1"/>
  <c r="G121" i="8"/>
  <c r="E121" i="77"/>
  <c r="G121" i="77" s="1"/>
  <c r="J121" i="77" s="1"/>
  <c r="E121" i="78" s="1"/>
  <c r="G121" i="78" s="1"/>
  <c r="J121" i="78" s="1"/>
  <c r="E121" i="79" s="1"/>
  <c r="G121" i="79" s="1"/>
  <c r="J121" i="79" s="1"/>
  <c r="E121" i="80" s="1"/>
  <c r="G121" i="80" s="1"/>
  <c r="J121" i="80" s="1"/>
  <c r="E121" i="81" s="1"/>
  <c r="G121" i="81" s="1"/>
  <c r="J121" i="81" s="1"/>
  <c r="E121" i="82" s="1"/>
  <c r="G121" i="82" s="1"/>
  <c r="J121" i="82" s="1"/>
  <c r="E121" i="83" s="1"/>
  <c r="G121" i="83" s="1"/>
  <c r="J121" i="83" s="1"/>
  <c r="E121" i="84" s="1"/>
  <c r="G121" i="84" s="1"/>
  <c r="J121" i="84" s="1"/>
  <c r="E121" i="85" s="1"/>
  <c r="G121" i="85" s="1"/>
  <c r="J121" i="85" s="1"/>
  <c r="E121" i="86" s="1"/>
  <c r="G121" i="86" s="1"/>
  <c r="J121" i="86" s="1"/>
  <c r="E121" i="87" s="1"/>
  <c r="G121" i="87" s="1"/>
  <c r="J121" i="87" s="1"/>
  <c r="E121" i="88" s="1"/>
  <c r="G121" i="88" s="1"/>
  <c r="J121" i="88" s="1"/>
  <c r="E121" i="89" s="1"/>
  <c r="G121" i="89" s="1"/>
  <c r="J121" i="89" s="1"/>
  <c r="E121" i="90" s="1"/>
  <c r="G121" i="90" s="1"/>
  <c r="J121" i="90" s="1"/>
  <c r="E121" i="91" s="1"/>
  <c r="G121" i="91" s="1"/>
  <c r="J121" i="91" s="1"/>
  <c r="E121" i="92" s="1"/>
  <c r="G121" i="92" s="1"/>
  <c r="J121" i="92" s="1"/>
  <c r="E121" i="93" s="1"/>
  <c r="G121" i="93" s="1"/>
  <c r="J121" i="93" s="1"/>
  <c r="E121" i="94" s="1"/>
  <c r="G121" i="94" s="1"/>
  <c r="J121" i="94" s="1"/>
  <c r="E121" i="95" s="1"/>
  <c r="G121" i="95" s="1"/>
  <c r="J121" i="95" s="1"/>
  <c r="E121" i="96" s="1"/>
  <c r="G121" i="96" s="1"/>
  <c r="J121" i="96" s="1"/>
  <c r="E121" i="97" s="1"/>
  <c r="G121" i="97" s="1"/>
  <c r="J121" i="97" s="1"/>
  <c r="E121" i="98" s="1"/>
  <c r="G121" i="98" s="1"/>
  <c r="J121" i="98" s="1"/>
  <c r="E121" i="99" s="1"/>
  <c r="G121" i="99" s="1"/>
  <c r="J121" i="99" s="1"/>
  <c r="J121" i="8" s="1"/>
  <c r="G113" i="8"/>
  <c r="E113" i="77"/>
  <c r="G113" i="77" s="1"/>
  <c r="J113" i="77" s="1"/>
  <c r="E113" i="78" s="1"/>
  <c r="G113" i="78" s="1"/>
  <c r="J113" i="78" s="1"/>
  <c r="E113" i="79" s="1"/>
  <c r="G113" i="79" s="1"/>
  <c r="J113" i="79" s="1"/>
  <c r="E113" i="80" s="1"/>
  <c r="G113" i="80" s="1"/>
  <c r="J113" i="80" s="1"/>
  <c r="E113" i="81" s="1"/>
  <c r="G113" i="81" s="1"/>
  <c r="J113" i="81" s="1"/>
  <c r="E113" i="82" s="1"/>
  <c r="G113" i="82" s="1"/>
  <c r="J113" i="82" s="1"/>
  <c r="E113" i="83" s="1"/>
  <c r="G113" i="83" s="1"/>
  <c r="J113" i="83" s="1"/>
  <c r="E113" i="84" s="1"/>
  <c r="G113" i="84" s="1"/>
  <c r="J113" i="84" s="1"/>
  <c r="E113" i="85" s="1"/>
  <c r="G113" i="85" s="1"/>
  <c r="J113" i="85" s="1"/>
  <c r="E113" i="86" s="1"/>
  <c r="G113" i="86" s="1"/>
  <c r="J113" i="86" s="1"/>
  <c r="E113" i="87" s="1"/>
  <c r="G113" i="87" s="1"/>
  <c r="J113" i="87" s="1"/>
  <c r="E113" i="88" s="1"/>
  <c r="G113" i="88" s="1"/>
  <c r="J113" i="88" s="1"/>
  <c r="E113" i="89" s="1"/>
  <c r="G113" i="89" s="1"/>
  <c r="J113" i="89" s="1"/>
  <c r="E113" i="90" s="1"/>
  <c r="G113" i="90" s="1"/>
  <c r="J113" i="90" s="1"/>
  <c r="E113" i="91" s="1"/>
  <c r="G113" i="91" s="1"/>
  <c r="J113" i="91" s="1"/>
  <c r="E113" i="92" s="1"/>
  <c r="G113" i="92" s="1"/>
  <c r="J113" i="92" s="1"/>
  <c r="E113" i="93" s="1"/>
  <c r="G113" i="93" s="1"/>
  <c r="J113" i="93" s="1"/>
  <c r="E113" i="94" s="1"/>
  <c r="G113" i="94" s="1"/>
  <c r="J113" i="94" s="1"/>
  <c r="E113" i="95" s="1"/>
  <c r="G113" i="95" s="1"/>
  <c r="J113" i="95" s="1"/>
  <c r="E113" i="96" s="1"/>
  <c r="G113" i="96" s="1"/>
  <c r="J113" i="96" s="1"/>
  <c r="E113" i="97" s="1"/>
  <c r="G113" i="97" s="1"/>
  <c r="J113" i="97" s="1"/>
  <c r="E113" i="98" s="1"/>
  <c r="G113" i="98" s="1"/>
  <c r="J113" i="98" s="1"/>
  <c r="E113" i="99" s="1"/>
  <c r="G113" i="99" s="1"/>
  <c r="J113" i="99" s="1"/>
  <c r="J113" i="8" s="1"/>
  <c r="G101" i="8"/>
  <c r="E101" i="77"/>
  <c r="G101" i="77" s="1"/>
  <c r="J101" i="77" s="1"/>
  <c r="E101" i="78" s="1"/>
  <c r="G101" i="78" s="1"/>
  <c r="J101" i="78" s="1"/>
  <c r="E101" i="79" s="1"/>
  <c r="G101" i="79" s="1"/>
  <c r="J101" i="79" s="1"/>
  <c r="E101" i="80" s="1"/>
  <c r="G101" i="80" s="1"/>
  <c r="J101" i="80" s="1"/>
  <c r="E101" i="81" s="1"/>
  <c r="G101" i="81" s="1"/>
  <c r="J101" i="81" s="1"/>
  <c r="E101" i="82" s="1"/>
  <c r="G101" i="82" s="1"/>
  <c r="J101" i="82" s="1"/>
  <c r="E101" i="83" s="1"/>
  <c r="G101" i="83" s="1"/>
  <c r="J101" i="83" s="1"/>
  <c r="E101" i="84" s="1"/>
  <c r="G101" i="84" s="1"/>
  <c r="J101" i="84" s="1"/>
  <c r="E101" i="85" s="1"/>
  <c r="G101" i="85" s="1"/>
  <c r="J101" i="85" s="1"/>
  <c r="E101" i="86" s="1"/>
  <c r="G101" i="86" s="1"/>
  <c r="J101" i="86" s="1"/>
  <c r="E101" i="87" s="1"/>
  <c r="G101" i="87" s="1"/>
  <c r="J101" i="87" s="1"/>
  <c r="E101" i="88" s="1"/>
  <c r="G101" i="88" s="1"/>
  <c r="J101" i="88" s="1"/>
  <c r="E101" i="89" s="1"/>
  <c r="G101" i="89" s="1"/>
  <c r="J101" i="89" s="1"/>
  <c r="E101" i="90" s="1"/>
  <c r="G101" i="90" s="1"/>
  <c r="J101" i="90" s="1"/>
  <c r="E101" i="91" s="1"/>
  <c r="G101" i="91" s="1"/>
  <c r="J101" i="91" s="1"/>
  <c r="E101" i="92" s="1"/>
  <c r="G101" i="92" s="1"/>
  <c r="J101" i="92" s="1"/>
  <c r="E101" i="93" s="1"/>
  <c r="G101" i="93" s="1"/>
  <c r="J101" i="93" s="1"/>
  <c r="E101" i="94" s="1"/>
  <c r="G101" i="94" s="1"/>
  <c r="J101" i="94" s="1"/>
  <c r="E101" i="95" s="1"/>
  <c r="G101" i="95" s="1"/>
  <c r="J101" i="95" s="1"/>
  <c r="E101" i="96" s="1"/>
  <c r="G101" i="96" s="1"/>
  <c r="J101" i="96" s="1"/>
  <c r="E101" i="97" s="1"/>
  <c r="G101" i="97" s="1"/>
  <c r="J101" i="97" s="1"/>
  <c r="E101" i="98" s="1"/>
  <c r="G101" i="98" s="1"/>
  <c r="J101" i="98" s="1"/>
  <c r="E101" i="99" s="1"/>
  <c r="G101" i="99" s="1"/>
  <c r="J101" i="99" s="1"/>
  <c r="J101" i="8" s="1"/>
  <c r="G93" i="8"/>
  <c r="E93" i="77"/>
  <c r="G93" i="77" s="1"/>
  <c r="J93" i="77" s="1"/>
  <c r="E93" i="78" s="1"/>
  <c r="G93" i="78" s="1"/>
  <c r="J93" i="78" s="1"/>
  <c r="E93" i="79" s="1"/>
  <c r="G93" i="79" s="1"/>
  <c r="J93" i="79" s="1"/>
  <c r="E93" i="80" s="1"/>
  <c r="G93" i="80" s="1"/>
  <c r="J93" i="80" s="1"/>
  <c r="E93" i="81" s="1"/>
  <c r="G93" i="81" s="1"/>
  <c r="J93" i="81" s="1"/>
  <c r="E93" i="82" s="1"/>
  <c r="G93" i="82" s="1"/>
  <c r="J93" i="82" s="1"/>
  <c r="E93" i="83" s="1"/>
  <c r="G93" i="83" s="1"/>
  <c r="J93" i="83" s="1"/>
  <c r="E93" i="84" s="1"/>
  <c r="G93" i="84" s="1"/>
  <c r="J93" i="84" s="1"/>
  <c r="E93" i="85" s="1"/>
  <c r="G93" i="85" s="1"/>
  <c r="J93" i="85" s="1"/>
  <c r="E93" i="86" s="1"/>
  <c r="G93" i="86" s="1"/>
  <c r="J93" i="86" s="1"/>
  <c r="E93" i="87" s="1"/>
  <c r="G93" i="87" s="1"/>
  <c r="J93" i="87" s="1"/>
  <c r="E93" i="88" s="1"/>
  <c r="G93" i="88" s="1"/>
  <c r="J93" i="88" s="1"/>
  <c r="E93" i="89" s="1"/>
  <c r="G93" i="89" s="1"/>
  <c r="J93" i="89" s="1"/>
  <c r="E93" i="90" s="1"/>
  <c r="G93" i="90" s="1"/>
  <c r="J93" i="90" s="1"/>
  <c r="E93" i="91" s="1"/>
  <c r="G93" i="91" s="1"/>
  <c r="J93" i="91" s="1"/>
  <c r="E93" i="92" s="1"/>
  <c r="G93" i="92" s="1"/>
  <c r="J93" i="92" s="1"/>
  <c r="E93" i="93" s="1"/>
  <c r="G93" i="93" s="1"/>
  <c r="J93" i="93" s="1"/>
  <c r="E93" i="94" s="1"/>
  <c r="G93" i="94" s="1"/>
  <c r="J93" i="94" s="1"/>
  <c r="E93" i="95" s="1"/>
  <c r="G93" i="95" s="1"/>
  <c r="J93" i="95" s="1"/>
  <c r="E93" i="96" s="1"/>
  <c r="G93" i="96" s="1"/>
  <c r="J93" i="96" s="1"/>
  <c r="E93" i="97" s="1"/>
  <c r="G93" i="97" s="1"/>
  <c r="J93" i="97" s="1"/>
  <c r="E93" i="98" s="1"/>
  <c r="G93" i="98" s="1"/>
  <c r="J93" i="98" s="1"/>
  <c r="E93" i="99" s="1"/>
  <c r="G93" i="99" s="1"/>
  <c r="J93" i="99" s="1"/>
  <c r="J93" i="8" s="1"/>
  <c r="G83" i="8"/>
  <c r="E83" i="77"/>
  <c r="G83" i="77" s="1"/>
  <c r="J83" i="77" s="1"/>
  <c r="E83" i="78" s="1"/>
  <c r="G83" i="78" s="1"/>
  <c r="J83" i="78" s="1"/>
  <c r="E83" i="79" s="1"/>
  <c r="G83" i="79" s="1"/>
  <c r="J83" i="79" s="1"/>
  <c r="E83" i="80" s="1"/>
  <c r="G83" i="80" s="1"/>
  <c r="J83" i="80" s="1"/>
  <c r="E83" i="81" s="1"/>
  <c r="G83" i="81" s="1"/>
  <c r="J83" i="81" s="1"/>
  <c r="E83" i="82" s="1"/>
  <c r="G83" i="82" s="1"/>
  <c r="J83" i="82" s="1"/>
  <c r="E83" i="83" s="1"/>
  <c r="G83" i="83" s="1"/>
  <c r="J83" i="83" s="1"/>
  <c r="E83" i="84" s="1"/>
  <c r="G83" i="84" s="1"/>
  <c r="J83" i="84" s="1"/>
  <c r="E83" i="85" s="1"/>
  <c r="G83" i="85" s="1"/>
  <c r="J83" i="85" s="1"/>
  <c r="E83" i="86" s="1"/>
  <c r="G83" i="86" s="1"/>
  <c r="J83" i="86" s="1"/>
  <c r="E83" i="87" s="1"/>
  <c r="G83" i="87" s="1"/>
  <c r="J83" i="87" s="1"/>
  <c r="E83" i="88" s="1"/>
  <c r="G83" i="88" s="1"/>
  <c r="J83" i="88" s="1"/>
  <c r="E83" i="89" s="1"/>
  <c r="G83" i="89" s="1"/>
  <c r="J83" i="89" s="1"/>
  <c r="E83" i="90" s="1"/>
  <c r="G83" i="90" s="1"/>
  <c r="J83" i="90" s="1"/>
  <c r="E83" i="91" s="1"/>
  <c r="G83" i="91" s="1"/>
  <c r="J83" i="91" s="1"/>
  <c r="E83" i="92" s="1"/>
  <c r="G83" i="92" s="1"/>
  <c r="J83" i="92" s="1"/>
  <c r="E83" i="93" s="1"/>
  <c r="G83" i="93" s="1"/>
  <c r="J83" i="93" s="1"/>
  <c r="E83" i="94" s="1"/>
  <c r="G83" i="94" s="1"/>
  <c r="J83" i="94" s="1"/>
  <c r="E83" i="95" s="1"/>
  <c r="G83" i="95" s="1"/>
  <c r="J83" i="95" s="1"/>
  <c r="E83" i="96" s="1"/>
  <c r="G83" i="96" s="1"/>
  <c r="J83" i="96" s="1"/>
  <c r="E83" i="97" s="1"/>
  <c r="G83" i="97" s="1"/>
  <c r="J83" i="97" s="1"/>
  <c r="E83" i="98" s="1"/>
  <c r="G83" i="98" s="1"/>
  <c r="J83" i="98" s="1"/>
  <c r="E83" i="99" s="1"/>
  <c r="G83" i="99" s="1"/>
  <c r="J83" i="99" s="1"/>
  <c r="J83" i="8" s="1"/>
  <c r="G73" i="8"/>
  <c r="E73" i="77"/>
  <c r="G73" i="77" s="1"/>
  <c r="J73" i="77" s="1"/>
  <c r="E73" i="78" s="1"/>
  <c r="G73" i="78" s="1"/>
  <c r="J73" i="78" s="1"/>
  <c r="E73" i="79" s="1"/>
  <c r="G73" i="79" s="1"/>
  <c r="J73" i="79" s="1"/>
  <c r="E73" i="80" s="1"/>
  <c r="G73" i="80" s="1"/>
  <c r="J73" i="80" s="1"/>
  <c r="E73" i="81" s="1"/>
  <c r="G73" i="81" s="1"/>
  <c r="J73" i="81" s="1"/>
  <c r="E73" i="82" s="1"/>
  <c r="G73" i="82" s="1"/>
  <c r="J73" i="82" s="1"/>
  <c r="E73" i="83" s="1"/>
  <c r="G73" i="83" s="1"/>
  <c r="J73" i="83" s="1"/>
  <c r="E73" i="84" s="1"/>
  <c r="G73" i="84" s="1"/>
  <c r="J73" i="84" s="1"/>
  <c r="E73" i="85" s="1"/>
  <c r="G73" i="85" s="1"/>
  <c r="J73" i="85" s="1"/>
  <c r="E73" i="86" s="1"/>
  <c r="G73" i="86" s="1"/>
  <c r="J73" i="86" s="1"/>
  <c r="E73" i="87" s="1"/>
  <c r="G73" i="87" s="1"/>
  <c r="J73" i="87" s="1"/>
  <c r="E73" i="88" s="1"/>
  <c r="G73" i="88" s="1"/>
  <c r="J73" i="88" s="1"/>
  <c r="E73" i="89" s="1"/>
  <c r="G73" i="89" s="1"/>
  <c r="J73" i="89" s="1"/>
  <c r="E73" i="90" s="1"/>
  <c r="G73" i="90" s="1"/>
  <c r="J73" i="90" s="1"/>
  <c r="E73" i="91" s="1"/>
  <c r="G73" i="91" s="1"/>
  <c r="J73" i="91" s="1"/>
  <c r="E73" i="92" s="1"/>
  <c r="G73" i="92" s="1"/>
  <c r="J73" i="92" s="1"/>
  <c r="E73" i="93" s="1"/>
  <c r="G73" i="93" s="1"/>
  <c r="J73" i="93" s="1"/>
  <c r="E73" i="94" s="1"/>
  <c r="G73" i="94" s="1"/>
  <c r="J73" i="94" s="1"/>
  <c r="E73" i="95" s="1"/>
  <c r="G73" i="95" s="1"/>
  <c r="J73" i="95" s="1"/>
  <c r="E73" i="96" s="1"/>
  <c r="G73" i="96" s="1"/>
  <c r="J73" i="96" s="1"/>
  <c r="E73" i="97" s="1"/>
  <c r="G73" i="97" s="1"/>
  <c r="J73" i="97" s="1"/>
  <c r="E73" i="98" s="1"/>
  <c r="G73" i="98" s="1"/>
  <c r="J73" i="98" s="1"/>
  <c r="E73" i="99" s="1"/>
  <c r="G73" i="99" s="1"/>
  <c r="J73" i="99" s="1"/>
  <c r="J73" i="8" s="1"/>
  <c r="G65" i="8"/>
  <c r="E65" i="77"/>
  <c r="G65" i="77" s="1"/>
  <c r="J65" i="77" s="1"/>
  <c r="E65" i="78" s="1"/>
  <c r="G65" i="78" s="1"/>
  <c r="J65" i="78" s="1"/>
  <c r="E65" i="79" s="1"/>
  <c r="G65" i="79" s="1"/>
  <c r="J65" i="79" s="1"/>
  <c r="E65" i="80" s="1"/>
  <c r="G65" i="80" s="1"/>
  <c r="J65" i="80" s="1"/>
  <c r="E65" i="81" s="1"/>
  <c r="G65" i="81" s="1"/>
  <c r="J65" i="81" s="1"/>
  <c r="E65" i="82" s="1"/>
  <c r="G65" i="82" s="1"/>
  <c r="J65" i="82" s="1"/>
  <c r="E65" i="83" s="1"/>
  <c r="G65" i="83" s="1"/>
  <c r="J65" i="83" s="1"/>
  <c r="E65" i="84" s="1"/>
  <c r="G65" i="84" s="1"/>
  <c r="J65" i="84" s="1"/>
  <c r="E65" i="85" s="1"/>
  <c r="G65" i="85" s="1"/>
  <c r="J65" i="85" s="1"/>
  <c r="E65" i="86" s="1"/>
  <c r="G65" i="86" s="1"/>
  <c r="J65" i="86" s="1"/>
  <c r="E65" i="87" s="1"/>
  <c r="G65" i="87" s="1"/>
  <c r="J65" i="87" s="1"/>
  <c r="E65" i="88" s="1"/>
  <c r="G65" i="88" s="1"/>
  <c r="J65" i="88" s="1"/>
  <c r="E65" i="89" s="1"/>
  <c r="G65" i="89" s="1"/>
  <c r="J65" i="89" s="1"/>
  <c r="E65" i="90" s="1"/>
  <c r="G65" i="90" s="1"/>
  <c r="J65" i="90" s="1"/>
  <c r="E65" i="91" s="1"/>
  <c r="G65" i="91" s="1"/>
  <c r="J65" i="91" s="1"/>
  <c r="E65" i="92" s="1"/>
  <c r="G65" i="92" s="1"/>
  <c r="J65" i="92" s="1"/>
  <c r="E65" i="93" s="1"/>
  <c r="G65" i="93" s="1"/>
  <c r="J65" i="93" s="1"/>
  <c r="E65" i="94" s="1"/>
  <c r="G65" i="94" s="1"/>
  <c r="J65" i="94" s="1"/>
  <c r="E65" i="95" s="1"/>
  <c r="G65" i="95" s="1"/>
  <c r="J65" i="95" s="1"/>
  <c r="E65" i="96" s="1"/>
  <c r="G65" i="96" s="1"/>
  <c r="J65" i="96" s="1"/>
  <c r="E65" i="97" s="1"/>
  <c r="G65" i="97" s="1"/>
  <c r="J65" i="97" s="1"/>
  <c r="E65" i="98" s="1"/>
  <c r="G65" i="98" s="1"/>
  <c r="J65" i="98" s="1"/>
  <c r="E65" i="99" s="1"/>
  <c r="G65" i="99" s="1"/>
  <c r="J65" i="99" s="1"/>
  <c r="J65" i="8" s="1"/>
  <c r="G57" i="8"/>
  <c r="E57" i="77"/>
  <c r="G57" i="77" s="1"/>
  <c r="J57" i="77" s="1"/>
  <c r="E57" i="78" s="1"/>
  <c r="G57" i="78" s="1"/>
  <c r="J57" i="78" s="1"/>
  <c r="E57" i="79" s="1"/>
  <c r="G57" i="79" s="1"/>
  <c r="J57" i="79" s="1"/>
  <c r="E57" i="80" s="1"/>
  <c r="G57" i="80" s="1"/>
  <c r="J57" i="80" s="1"/>
  <c r="E57" i="81" s="1"/>
  <c r="G57" i="81" s="1"/>
  <c r="J57" i="81" s="1"/>
  <c r="E57" i="82" s="1"/>
  <c r="G57" i="82" s="1"/>
  <c r="J57" i="82" s="1"/>
  <c r="E57" i="83" s="1"/>
  <c r="G57" i="83" s="1"/>
  <c r="J57" i="83" s="1"/>
  <c r="E57" i="84" s="1"/>
  <c r="G57" i="84" s="1"/>
  <c r="J57" i="84" s="1"/>
  <c r="E57" i="85" s="1"/>
  <c r="G57" i="85" s="1"/>
  <c r="J57" i="85" s="1"/>
  <c r="E57" i="86" s="1"/>
  <c r="G57" i="86" s="1"/>
  <c r="J57" i="86" s="1"/>
  <c r="E57" i="87" s="1"/>
  <c r="G57" i="87" s="1"/>
  <c r="J57" i="87" s="1"/>
  <c r="E57" i="88" s="1"/>
  <c r="G57" i="88" s="1"/>
  <c r="J57" i="88" s="1"/>
  <c r="E57" i="89" s="1"/>
  <c r="G57" i="89" s="1"/>
  <c r="J57" i="89" s="1"/>
  <c r="E57" i="90" s="1"/>
  <c r="G57" i="90" s="1"/>
  <c r="J57" i="90" s="1"/>
  <c r="E57" i="91" s="1"/>
  <c r="G57" i="91" s="1"/>
  <c r="J57" i="91" s="1"/>
  <c r="E57" i="92" s="1"/>
  <c r="G57" i="92" s="1"/>
  <c r="J57" i="92" s="1"/>
  <c r="E57" i="93" s="1"/>
  <c r="G57" i="93" s="1"/>
  <c r="J57" i="93" s="1"/>
  <c r="E57" i="94" s="1"/>
  <c r="G57" i="94" s="1"/>
  <c r="J57" i="94" s="1"/>
  <c r="E57" i="95" s="1"/>
  <c r="G57" i="95" s="1"/>
  <c r="J57" i="95" s="1"/>
  <c r="E57" i="96" s="1"/>
  <c r="G57" i="96" s="1"/>
  <c r="J57" i="96" s="1"/>
  <c r="E57" i="97" s="1"/>
  <c r="G57" i="97" s="1"/>
  <c r="J57" i="97" s="1"/>
  <c r="E57" i="98" s="1"/>
  <c r="G57" i="98" s="1"/>
  <c r="J57" i="98" s="1"/>
  <c r="E57" i="99" s="1"/>
  <c r="G57" i="99" s="1"/>
  <c r="J57" i="99" s="1"/>
  <c r="J57" i="8" s="1"/>
  <c r="G49" i="8"/>
  <c r="E49" i="77"/>
  <c r="G49" i="77" s="1"/>
  <c r="J49" i="77" s="1"/>
  <c r="E49" i="78" s="1"/>
  <c r="G49" i="78" s="1"/>
  <c r="J49" i="78" s="1"/>
  <c r="E49" i="79" s="1"/>
  <c r="G49" i="79" s="1"/>
  <c r="J49" i="79" s="1"/>
  <c r="E49" i="80" s="1"/>
  <c r="G49" i="80" s="1"/>
  <c r="J49" i="80" s="1"/>
  <c r="E49" i="81" s="1"/>
  <c r="G49" i="81" s="1"/>
  <c r="J49" i="81" s="1"/>
  <c r="E49" i="82" s="1"/>
  <c r="G49" i="82" s="1"/>
  <c r="J49" i="82" s="1"/>
  <c r="E49" i="83" s="1"/>
  <c r="G49" i="83" s="1"/>
  <c r="J49" i="83" s="1"/>
  <c r="E49" i="84" s="1"/>
  <c r="G49" i="84" s="1"/>
  <c r="J49" i="84" s="1"/>
  <c r="E49" i="85" s="1"/>
  <c r="G49" i="85" s="1"/>
  <c r="J49" i="85" s="1"/>
  <c r="E49" i="86" s="1"/>
  <c r="G49" i="86" s="1"/>
  <c r="J49" i="86" s="1"/>
  <c r="E49" i="87" s="1"/>
  <c r="G49" i="87" s="1"/>
  <c r="J49" i="87" s="1"/>
  <c r="E49" i="88" s="1"/>
  <c r="G49" i="88" s="1"/>
  <c r="J49" i="88" s="1"/>
  <c r="E49" i="89" s="1"/>
  <c r="G49" i="89" s="1"/>
  <c r="J49" i="89" s="1"/>
  <c r="E49" i="90" s="1"/>
  <c r="G49" i="90" s="1"/>
  <c r="J49" i="90" s="1"/>
  <c r="E49" i="91" s="1"/>
  <c r="G49" i="91" s="1"/>
  <c r="J49" i="91" s="1"/>
  <c r="E49" i="92" s="1"/>
  <c r="G49" i="92" s="1"/>
  <c r="J49" i="92" s="1"/>
  <c r="E49" i="93" s="1"/>
  <c r="G49" i="93" s="1"/>
  <c r="J49" i="93" s="1"/>
  <c r="E49" i="94" s="1"/>
  <c r="G49" i="94" s="1"/>
  <c r="J49" i="94" s="1"/>
  <c r="E49" i="95" s="1"/>
  <c r="G49" i="95" s="1"/>
  <c r="J49" i="95" s="1"/>
  <c r="E49" i="96" s="1"/>
  <c r="G49" i="96" s="1"/>
  <c r="J49" i="96" s="1"/>
  <c r="E49" i="97" s="1"/>
  <c r="G49" i="97" s="1"/>
  <c r="J49" i="97" s="1"/>
  <c r="E49" i="98" s="1"/>
  <c r="G49" i="98" s="1"/>
  <c r="J49" i="98" s="1"/>
  <c r="E49" i="99" s="1"/>
  <c r="G49" i="99" s="1"/>
  <c r="J49" i="99" s="1"/>
  <c r="J49" i="8" s="1"/>
  <c r="G41" i="8"/>
  <c r="E41" i="77"/>
  <c r="G41" i="77" s="1"/>
  <c r="J41" i="77" s="1"/>
  <c r="E41" i="78" s="1"/>
  <c r="G41" i="78" s="1"/>
  <c r="J41" i="78" s="1"/>
  <c r="E41" i="79" s="1"/>
  <c r="G41" i="79" s="1"/>
  <c r="J41" i="79" s="1"/>
  <c r="E41" i="80" s="1"/>
  <c r="G41" i="80" s="1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G41" i="84" s="1"/>
  <c r="J41" i="84" s="1"/>
  <c r="E41" i="85" s="1"/>
  <c r="G41" i="85" s="1"/>
  <c r="J41" i="85" s="1"/>
  <c r="E41" i="86" s="1"/>
  <c r="G41" i="86" s="1"/>
  <c r="J41" i="86" s="1"/>
  <c r="E41" i="87" s="1"/>
  <c r="G41" i="87" s="1"/>
  <c r="J41" i="87" s="1"/>
  <c r="E41" i="88" s="1"/>
  <c r="G41" i="88" s="1"/>
  <c r="J41" i="88" s="1"/>
  <c r="E41" i="89" s="1"/>
  <c r="G41" i="89" s="1"/>
  <c r="J41" i="89" s="1"/>
  <c r="E41" i="90" s="1"/>
  <c r="G41" i="90" s="1"/>
  <c r="J41" i="90" s="1"/>
  <c r="E41" i="91" s="1"/>
  <c r="G41" i="91" s="1"/>
  <c r="J41" i="91" s="1"/>
  <c r="E41" i="92" s="1"/>
  <c r="G41" i="92" s="1"/>
  <c r="J41" i="92" s="1"/>
  <c r="E41" i="93" s="1"/>
  <c r="G41" i="93" s="1"/>
  <c r="J41" i="93" s="1"/>
  <c r="E41" i="94" s="1"/>
  <c r="G41" i="94" s="1"/>
  <c r="J41" i="94" s="1"/>
  <c r="E41" i="95" s="1"/>
  <c r="G41" i="95" s="1"/>
  <c r="J41" i="95" s="1"/>
  <c r="E41" i="96" s="1"/>
  <c r="G41" i="96" s="1"/>
  <c r="J41" i="96" s="1"/>
  <c r="E41" i="97" s="1"/>
  <c r="G41" i="97" s="1"/>
  <c r="J41" i="97" s="1"/>
  <c r="E41" i="98" s="1"/>
  <c r="G41" i="98" s="1"/>
  <c r="J41" i="98" s="1"/>
  <c r="E41" i="99" s="1"/>
  <c r="G41" i="99" s="1"/>
  <c r="J41" i="99" s="1"/>
  <c r="J41" i="8" s="1"/>
  <c r="G33" i="8"/>
  <c r="E33" i="77"/>
  <c r="G33" i="77" s="1"/>
  <c r="J33" i="77" s="1"/>
  <c r="E33" i="78" s="1"/>
  <c r="G33" i="78" s="1"/>
  <c r="J33" i="78" s="1"/>
  <c r="E33" i="79" s="1"/>
  <c r="G33" i="79" s="1"/>
  <c r="J33" i="79" s="1"/>
  <c r="E33" i="80" s="1"/>
  <c r="G33" i="80" s="1"/>
  <c r="J33" i="80" s="1"/>
  <c r="E33" i="81" s="1"/>
  <c r="G33" i="81" s="1"/>
  <c r="J33" i="81" s="1"/>
  <c r="E33" i="82" s="1"/>
  <c r="G33" i="82" s="1"/>
  <c r="J33" i="82" s="1"/>
  <c r="E33" i="83" s="1"/>
  <c r="G33" i="83" s="1"/>
  <c r="J33" i="83" s="1"/>
  <c r="E33" i="84" s="1"/>
  <c r="G33" i="84" s="1"/>
  <c r="J33" i="84" s="1"/>
  <c r="E33" i="85" s="1"/>
  <c r="G33" i="85" s="1"/>
  <c r="J33" i="85" s="1"/>
  <c r="E33" i="86" s="1"/>
  <c r="G33" i="86" s="1"/>
  <c r="J33" i="86" s="1"/>
  <c r="E33" i="87" s="1"/>
  <c r="G33" i="87" s="1"/>
  <c r="J33" i="87" s="1"/>
  <c r="E33" i="88" s="1"/>
  <c r="G33" i="88" s="1"/>
  <c r="J33" i="88" s="1"/>
  <c r="E33" i="89" s="1"/>
  <c r="G33" i="89" s="1"/>
  <c r="J33" i="89" s="1"/>
  <c r="E33" i="90" s="1"/>
  <c r="G33" i="90" s="1"/>
  <c r="J33" i="90" s="1"/>
  <c r="E33" i="91" s="1"/>
  <c r="G33" i="91" s="1"/>
  <c r="J33" i="91" s="1"/>
  <c r="E33" i="92" s="1"/>
  <c r="G33" i="92" s="1"/>
  <c r="J33" i="92" s="1"/>
  <c r="E33" i="93" s="1"/>
  <c r="G33" i="93" s="1"/>
  <c r="J33" i="93" s="1"/>
  <c r="E33" i="94" s="1"/>
  <c r="G33" i="94" s="1"/>
  <c r="J33" i="94" s="1"/>
  <c r="E33" i="95" s="1"/>
  <c r="G33" i="95" s="1"/>
  <c r="J33" i="95" s="1"/>
  <c r="E33" i="96" s="1"/>
  <c r="G33" i="96" s="1"/>
  <c r="J33" i="96" s="1"/>
  <c r="E33" i="97" s="1"/>
  <c r="G33" i="97" s="1"/>
  <c r="J33" i="97" s="1"/>
  <c r="E33" i="98" s="1"/>
  <c r="G33" i="98" s="1"/>
  <c r="J33" i="98" s="1"/>
  <c r="E33" i="99" s="1"/>
  <c r="G33" i="99" s="1"/>
  <c r="J33" i="99" s="1"/>
  <c r="J33" i="8" s="1"/>
  <c r="J102" i="8"/>
  <c r="G203" i="8"/>
  <c r="E203" i="77"/>
  <c r="G203" i="77" s="1"/>
  <c r="J203" i="77" s="1"/>
  <c r="E203" i="78" s="1"/>
  <c r="G203" i="78" s="1"/>
  <c r="J203" i="78" s="1"/>
  <c r="E203" i="79" s="1"/>
  <c r="G203" i="79" s="1"/>
  <c r="J203" i="79" s="1"/>
  <c r="E203" i="80" s="1"/>
  <c r="G203" i="80" s="1"/>
  <c r="J203" i="80" s="1"/>
  <c r="E203" i="81" s="1"/>
  <c r="G203" i="81" s="1"/>
  <c r="J203" i="81" s="1"/>
  <c r="E203" i="82" s="1"/>
  <c r="G203" i="82" s="1"/>
  <c r="J203" i="82" s="1"/>
  <c r="E203" i="83" s="1"/>
  <c r="G203" i="83" s="1"/>
  <c r="J203" i="83" s="1"/>
  <c r="E203" i="84" s="1"/>
  <c r="G203" i="84" s="1"/>
  <c r="J203" i="84" s="1"/>
  <c r="E203" i="85" s="1"/>
  <c r="G203" i="85" s="1"/>
  <c r="J203" i="85" s="1"/>
  <c r="E203" i="86" s="1"/>
  <c r="G203" i="86" s="1"/>
  <c r="J203" i="86" s="1"/>
  <c r="E203" i="87" s="1"/>
  <c r="G203" i="87" s="1"/>
  <c r="J203" i="87" s="1"/>
  <c r="E203" i="88" s="1"/>
  <c r="G203" i="88" s="1"/>
  <c r="J203" i="88" s="1"/>
  <c r="E203" i="89" s="1"/>
  <c r="G203" i="89" s="1"/>
  <c r="J203" i="89" s="1"/>
  <c r="E203" i="90" s="1"/>
  <c r="G203" i="90" s="1"/>
  <c r="J203" i="90" s="1"/>
  <c r="E203" i="91" s="1"/>
  <c r="G203" i="91" s="1"/>
  <c r="J203" i="91" s="1"/>
  <c r="E203" i="92" s="1"/>
  <c r="G203" i="92" s="1"/>
  <c r="J203" i="92" s="1"/>
  <c r="E203" i="93" s="1"/>
  <c r="G203" i="93" s="1"/>
  <c r="J203" i="93" s="1"/>
  <c r="E203" i="94" s="1"/>
  <c r="G203" i="94" s="1"/>
  <c r="J203" i="94" s="1"/>
  <c r="E203" i="95" s="1"/>
  <c r="G203" i="95" s="1"/>
  <c r="J203" i="95" s="1"/>
  <c r="E203" i="96" s="1"/>
  <c r="G203" i="96" s="1"/>
  <c r="J203" i="96" s="1"/>
  <c r="E203" i="97" s="1"/>
  <c r="G203" i="97" s="1"/>
  <c r="J203" i="97" s="1"/>
  <c r="E203" i="98" s="1"/>
  <c r="G203" i="98" s="1"/>
  <c r="J203" i="98" s="1"/>
  <c r="E203" i="99" s="1"/>
  <c r="G203" i="99" s="1"/>
  <c r="J203" i="99" s="1"/>
  <c r="J203" i="8" s="1"/>
  <c r="G211" i="8"/>
  <c r="E211" i="77"/>
  <c r="G211" i="77" s="1"/>
  <c r="J211" i="77" s="1"/>
  <c r="E211" i="78" s="1"/>
  <c r="G211" i="78" s="1"/>
  <c r="J211" i="78" s="1"/>
  <c r="E211" i="79" s="1"/>
  <c r="G211" i="79" s="1"/>
  <c r="J211" i="79" s="1"/>
  <c r="E211" i="80" s="1"/>
  <c r="G211" i="80" s="1"/>
  <c r="J211" i="80" s="1"/>
  <c r="E211" i="81" s="1"/>
  <c r="G211" i="81" s="1"/>
  <c r="J211" i="81" s="1"/>
  <c r="E211" i="82" s="1"/>
  <c r="G211" i="82" s="1"/>
  <c r="J211" i="82" s="1"/>
  <c r="E211" i="83" s="1"/>
  <c r="G211" i="83" s="1"/>
  <c r="J211" i="83" s="1"/>
  <c r="E211" i="84" s="1"/>
  <c r="G211" i="84" s="1"/>
  <c r="J211" i="84" s="1"/>
  <c r="E211" i="85" s="1"/>
  <c r="G211" i="85" s="1"/>
  <c r="J211" i="85" s="1"/>
  <c r="E211" i="86" s="1"/>
  <c r="G211" i="86" s="1"/>
  <c r="J211" i="86" s="1"/>
  <c r="E211" i="87" s="1"/>
  <c r="G211" i="87" s="1"/>
  <c r="J211" i="87" s="1"/>
  <c r="E211" i="88" s="1"/>
  <c r="G211" i="88" s="1"/>
  <c r="J211" i="88" s="1"/>
  <c r="E211" i="89" s="1"/>
  <c r="G211" i="89" s="1"/>
  <c r="J211" i="89" s="1"/>
  <c r="E211" i="90" s="1"/>
  <c r="G211" i="90" s="1"/>
  <c r="J211" i="90" s="1"/>
  <c r="E211" i="91" s="1"/>
  <c r="G211" i="91" s="1"/>
  <c r="J211" i="91" s="1"/>
  <c r="E211" i="92" s="1"/>
  <c r="G211" i="92" s="1"/>
  <c r="J211" i="92" s="1"/>
  <c r="E211" i="93" s="1"/>
  <c r="G211" i="93" s="1"/>
  <c r="J211" i="93" s="1"/>
  <c r="E211" i="94" s="1"/>
  <c r="G211" i="94" s="1"/>
  <c r="J211" i="94" s="1"/>
  <c r="E211" i="95" s="1"/>
  <c r="G211" i="95" s="1"/>
  <c r="J211" i="95" s="1"/>
  <c r="E211" i="96" s="1"/>
  <c r="G211" i="96" s="1"/>
  <c r="J211" i="96" s="1"/>
  <c r="E211" i="97" s="1"/>
  <c r="G211" i="97" s="1"/>
  <c r="J211" i="97" s="1"/>
  <c r="E211" i="98" s="1"/>
  <c r="G211" i="98" s="1"/>
  <c r="J211" i="98" s="1"/>
  <c r="E211" i="99" s="1"/>
  <c r="G211" i="99" s="1"/>
  <c r="J211" i="99" s="1"/>
  <c r="J211" i="8" s="1"/>
  <c r="G165" i="8"/>
  <c r="E165" i="77"/>
  <c r="G165" i="77" s="1"/>
  <c r="J165" i="77" s="1"/>
  <c r="E165" i="78" s="1"/>
  <c r="G165" i="78" s="1"/>
  <c r="J165" i="78" s="1"/>
  <c r="E165" i="79" s="1"/>
  <c r="G165" i="79" s="1"/>
  <c r="J165" i="79" s="1"/>
  <c r="E165" i="80" s="1"/>
  <c r="G165" i="80" s="1"/>
  <c r="J165" i="80" s="1"/>
  <c r="E165" i="81" s="1"/>
  <c r="G165" i="81" s="1"/>
  <c r="J165" i="81" s="1"/>
  <c r="E165" i="82" s="1"/>
  <c r="G165" i="82" s="1"/>
  <c r="J165" i="82" s="1"/>
  <c r="E165" i="83" s="1"/>
  <c r="G165" i="83" s="1"/>
  <c r="J165" i="83" s="1"/>
  <c r="E165" i="84" s="1"/>
  <c r="G165" i="84" s="1"/>
  <c r="J165" i="84" s="1"/>
  <c r="E165" i="85" s="1"/>
  <c r="G165" i="85" s="1"/>
  <c r="J165" i="85" s="1"/>
  <c r="E165" i="86" s="1"/>
  <c r="G165" i="86" s="1"/>
  <c r="J165" i="86" s="1"/>
  <c r="E165" i="87" s="1"/>
  <c r="G165" i="87" s="1"/>
  <c r="J165" i="87" s="1"/>
  <c r="E165" i="88" s="1"/>
  <c r="G165" i="88" s="1"/>
  <c r="J165" i="88" s="1"/>
  <c r="E165" i="89" s="1"/>
  <c r="G165" i="89" s="1"/>
  <c r="J165" i="89" s="1"/>
  <c r="E165" i="90" s="1"/>
  <c r="G165" i="90" s="1"/>
  <c r="J165" i="90" s="1"/>
  <c r="E165" i="91" s="1"/>
  <c r="G165" i="91" s="1"/>
  <c r="J165" i="91" s="1"/>
  <c r="E165" i="92" s="1"/>
  <c r="G165" i="92" s="1"/>
  <c r="J165" i="92" s="1"/>
  <c r="E165" i="93" s="1"/>
  <c r="G165" i="93" s="1"/>
  <c r="J165" i="93" s="1"/>
  <c r="E165" i="94" s="1"/>
  <c r="G165" i="94" s="1"/>
  <c r="J165" i="94" s="1"/>
  <c r="E165" i="95" s="1"/>
  <c r="G165" i="95" s="1"/>
  <c r="J165" i="95" s="1"/>
  <c r="E165" i="96" s="1"/>
  <c r="G165" i="96" s="1"/>
  <c r="J165" i="96" s="1"/>
  <c r="E165" i="97" s="1"/>
  <c r="G165" i="97" s="1"/>
  <c r="J165" i="97" s="1"/>
  <c r="E165" i="98" s="1"/>
  <c r="G165" i="98" s="1"/>
  <c r="J165" i="98" s="1"/>
  <c r="E165" i="99" s="1"/>
  <c r="G165" i="99" s="1"/>
  <c r="J165" i="99" s="1"/>
  <c r="J165" i="8" s="1"/>
  <c r="G192" i="8"/>
  <c r="E192" i="77"/>
  <c r="G192" i="77" s="1"/>
  <c r="J192" i="77" s="1"/>
  <c r="E192" i="78" s="1"/>
  <c r="G192" i="78" s="1"/>
  <c r="J192" i="78" s="1"/>
  <c r="E192" i="79" s="1"/>
  <c r="G192" i="79" s="1"/>
  <c r="J192" i="79" s="1"/>
  <c r="E192" i="80" s="1"/>
  <c r="G192" i="80" s="1"/>
  <c r="J192" i="80" s="1"/>
  <c r="E192" i="81" s="1"/>
  <c r="G192" i="81" s="1"/>
  <c r="J192" i="81" s="1"/>
  <c r="E192" i="82" s="1"/>
  <c r="G192" i="82" s="1"/>
  <c r="J192" i="82" s="1"/>
  <c r="E192" i="83" s="1"/>
  <c r="G192" i="83" s="1"/>
  <c r="J192" i="83" s="1"/>
  <c r="E192" i="84" s="1"/>
  <c r="G192" i="84" s="1"/>
  <c r="J192" i="84" s="1"/>
  <c r="E192" i="85" s="1"/>
  <c r="G192" i="85" s="1"/>
  <c r="J192" i="85" s="1"/>
  <c r="E192" i="86" s="1"/>
  <c r="G192" i="86" s="1"/>
  <c r="J192" i="86" s="1"/>
  <c r="E192" i="87" s="1"/>
  <c r="G192" i="87" s="1"/>
  <c r="J192" i="87" s="1"/>
  <c r="E192" i="88" s="1"/>
  <c r="G192" i="88" s="1"/>
  <c r="J192" i="88" s="1"/>
  <c r="E192" i="89" s="1"/>
  <c r="G192" i="89" s="1"/>
  <c r="J192" i="89" s="1"/>
  <c r="E192" i="90" s="1"/>
  <c r="G192" i="90" s="1"/>
  <c r="J192" i="90" s="1"/>
  <c r="E192" i="91" s="1"/>
  <c r="G192" i="91" s="1"/>
  <c r="J192" i="91" s="1"/>
  <c r="E192" i="92" s="1"/>
  <c r="G192" i="92" s="1"/>
  <c r="J192" i="92" s="1"/>
  <c r="E192" i="93" s="1"/>
  <c r="G192" i="93" s="1"/>
  <c r="J192" i="93" s="1"/>
  <c r="E192" i="94" s="1"/>
  <c r="G192" i="94" s="1"/>
  <c r="J192" i="94" s="1"/>
  <c r="E192" i="95" s="1"/>
  <c r="G192" i="95" s="1"/>
  <c r="J192" i="95" s="1"/>
  <c r="E192" i="96" s="1"/>
  <c r="G192" i="96" s="1"/>
  <c r="J192" i="96" s="1"/>
  <c r="E192" i="97" s="1"/>
  <c r="G192" i="97" s="1"/>
  <c r="J192" i="97" s="1"/>
  <c r="E192" i="98" s="1"/>
  <c r="G192" i="98" s="1"/>
  <c r="J192" i="98" s="1"/>
  <c r="E192" i="99" s="1"/>
  <c r="G192" i="99" s="1"/>
  <c r="J192" i="99" s="1"/>
  <c r="J192" i="8" s="1"/>
  <c r="G155" i="8"/>
  <c r="E155" i="77"/>
  <c r="G155" i="77" s="1"/>
  <c r="J155" i="77" s="1"/>
  <c r="E155" i="78" s="1"/>
  <c r="G155" i="78" s="1"/>
  <c r="J155" i="78" s="1"/>
  <c r="E155" i="79" s="1"/>
  <c r="G155" i="79" s="1"/>
  <c r="J155" i="79" s="1"/>
  <c r="E155" i="80" s="1"/>
  <c r="G155" i="80" s="1"/>
  <c r="J155" i="80" s="1"/>
  <c r="E155" i="81" s="1"/>
  <c r="G155" i="81" s="1"/>
  <c r="J155" i="81" s="1"/>
  <c r="E155" i="82" s="1"/>
  <c r="G155" i="82" s="1"/>
  <c r="J155" i="82" s="1"/>
  <c r="E155" i="83" s="1"/>
  <c r="G155" i="83" s="1"/>
  <c r="J155" i="83" s="1"/>
  <c r="E155" i="84" s="1"/>
  <c r="G155" i="84" s="1"/>
  <c r="J155" i="84" s="1"/>
  <c r="E155" i="85" s="1"/>
  <c r="G155" i="85" s="1"/>
  <c r="J155" i="85" s="1"/>
  <c r="E155" i="86" s="1"/>
  <c r="G155" i="86" s="1"/>
  <c r="J155" i="86" s="1"/>
  <c r="E155" i="87" s="1"/>
  <c r="G155" i="87" s="1"/>
  <c r="J155" i="87" s="1"/>
  <c r="E155" i="88" s="1"/>
  <c r="G155" i="88" s="1"/>
  <c r="J155" i="88" s="1"/>
  <c r="E155" i="89" s="1"/>
  <c r="G155" i="89" s="1"/>
  <c r="J155" i="89" s="1"/>
  <c r="E155" i="90" s="1"/>
  <c r="G155" i="90" s="1"/>
  <c r="J155" i="90" s="1"/>
  <c r="E155" i="91" s="1"/>
  <c r="G155" i="91" s="1"/>
  <c r="J155" i="91" s="1"/>
  <c r="E155" i="92" s="1"/>
  <c r="G155" i="92" s="1"/>
  <c r="J155" i="92" s="1"/>
  <c r="E155" i="93" s="1"/>
  <c r="G155" i="93" s="1"/>
  <c r="J155" i="93" s="1"/>
  <c r="E155" i="94" s="1"/>
  <c r="G155" i="94" s="1"/>
  <c r="J155" i="94" s="1"/>
  <c r="E155" i="95" s="1"/>
  <c r="G155" i="95" s="1"/>
  <c r="J155" i="95" s="1"/>
  <c r="E155" i="96" s="1"/>
  <c r="G155" i="96" s="1"/>
  <c r="J155" i="96" s="1"/>
  <c r="E155" i="97" s="1"/>
  <c r="G155" i="97" s="1"/>
  <c r="J155" i="97" s="1"/>
  <c r="E155" i="98" s="1"/>
  <c r="G155" i="98" s="1"/>
  <c r="J155" i="98" s="1"/>
  <c r="E155" i="99" s="1"/>
  <c r="G155" i="99" s="1"/>
  <c r="J155" i="99" s="1"/>
  <c r="J155" i="8" s="1"/>
  <c r="G123" i="8"/>
  <c r="E123" i="77"/>
  <c r="G123" i="77" s="1"/>
  <c r="J123" i="77" s="1"/>
  <c r="E123" i="78" s="1"/>
  <c r="G123" i="78" s="1"/>
  <c r="J123" i="78" s="1"/>
  <c r="E123" i="79" s="1"/>
  <c r="G123" i="79" s="1"/>
  <c r="J123" i="79" s="1"/>
  <c r="E123" i="80" s="1"/>
  <c r="G123" i="80" s="1"/>
  <c r="J123" i="80" s="1"/>
  <c r="E123" i="81" s="1"/>
  <c r="G123" i="81" s="1"/>
  <c r="J123" i="81" s="1"/>
  <c r="E123" i="82" s="1"/>
  <c r="G123" i="82" s="1"/>
  <c r="J123" i="82" s="1"/>
  <c r="E123" i="83" s="1"/>
  <c r="G123" i="83" s="1"/>
  <c r="J123" i="83" s="1"/>
  <c r="E123" i="84" s="1"/>
  <c r="G123" i="84" s="1"/>
  <c r="J123" i="84" s="1"/>
  <c r="E123" i="85" s="1"/>
  <c r="G123" i="85" s="1"/>
  <c r="J123" i="85" s="1"/>
  <c r="E123" i="86" s="1"/>
  <c r="G123" i="86" s="1"/>
  <c r="J123" i="86" s="1"/>
  <c r="E123" i="87" s="1"/>
  <c r="G123" i="87" s="1"/>
  <c r="J123" i="87" s="1"/>
  <c r="E123" i="88" s="1"/>
  <c r="G123" i="88" s="1"/>
  <c r="J123" i="88" s="1"/>
  <c r="E123" i="89" s="1"/>
  <c r="G123" i="89" s="1"/>
  <c r="J123" i="89" s="1"/>
  <c r="E123" i="90" s="1"/>
  <c r="G123" i="90" s="1"/>
  <c r="J123" i="90" s="1"/>
  <c r="E123" i="91" s="1"/>
  <c r="G123" i="91" s="1"/>
  <c r="J123" i="91" s="1"/>
  <c r="E123" i="92" s="1"/>
  <c r="G123" i="92" s="1"/>
  <c r="J123" i="92" s="1"/>
  <c r="E123" i="93" s="1"/>
  <c r="G123" i="93" s="1"/>
  <c r="J123" i="93" s="1"/>
  <c r="E123" i="94" s="1"/>
  <c r="G123" i="94" s="1"/>
  <c r="J123" i="94" s="1"/>
  <c r="E123" i="95" s="1"/>
  <c r="G123" i="95" s="1"/>
  <c r="J123" i="95" s="1"/>
  <c r="E123" i="96" s="1"/>
  <c r="G123" i="96" s="1"/>
  <c r="J123" i="96" s="1"/>
  <c r="E123" i="97" s="1"/>
  <c r="G123" i="97" s="1"/>
  <c r="J123" i="97" s="1"/>
  <c r="E123" i="98" s="1"/>
  <c r="G123" i="98" s="1"/>
  <c r="J123" i="98" s="1"/>
  <c r="E123" i="99" s="1"/>
  <c r="G123" i="99" s="1"/>
  <c r="J123" i="99" s="1"/>
  <c r="J123" i="8" s="1"/>
  <c r="G95" i="8"/>
  <c r="E95" i="77"/>
  <c r="G95" i="77" s="1"/>
  <c r="J95" i="77" s="1"/>
  <c r="E95" i="78" s="1"/>
  <c r="G95" i="78" s="1"/>
  <c r="J95" i="78" s="1"/>
  <c r="E95" i="79" s="1"/>
  <c r="G95" i="79" s="1"/>
  <c r="J95" i="79" s="1"/>
  <c r="E95" i="80" s="1"/>
  <c r="G95" i="80" s="1"/>
  <c r="J95" i="80" s="1"/>
  <c r="E95" i="81" s="1"/>
  <c r="G95" i="81" s="1"/>
  <c r="J95" i="81" s="1"/>
  <c r="E95" i="82" s="1"/>
  <c r="G95" i="82" s="1"/>
  <c r="J95" i="82" s="1"/>
  <c r="E95" i="83" s="1"/>
  <c r="G95" i="83" s="1"/>
  <c r="J95" i="83" s="1"/>
  <c r="E95" i="84" s="1"/>
  <c r="G95" i="84" s="1"/>
  <c r="J95" i="84" s="1"/>
  <c r="E95" i="85" s="1"/>
  <c r="G95" i="85" s="1"/>
  <c r="J95" i="85" s="1"/>
  <c r="E95" i="86" s="1"/>
  <c r="G95" i="86" s="1"/>
  <c r="J95" i="86" s="1"/>
  <c r="E95" i="87" s="1"/>
  <c r="G95" i="87" s="1"/>
  <c r="J95" i="87" s="1"/>
  <c r="E95" i="88" s="1"/>
  <c r="G95" i="88" s="1"/>
  <c r="J95" i="88" s="1"/>
  <c r="E95" i="89" s="1"/>
  <c r="G95" i="89" s="1"/>
  <c r="J95" i="89" s="1"/>
  <c r="E95" i="90" s="1"/>
  <c r="G95" i="90" s="1"/>
  <c r="J95" i="90" s="1"/>
  <c r="E95" i="91" s="1"/>
  <c r="G95" i="91" s="1"/>
  <c r="J95" i="91" s="1"/>
  <c r="E95" i="92" s="1"/>
  <c r="G95" i="92" s="1"/>
  <c r="J95" i="92" s="1"/>
  <c r="E95" i="93" s="1"/>
  <c r="G95" i="93" s="1"/>
  <c r="J95" i="93" s="1"/>
  <c r="E95" i="94" s="1"/>
  <c r="G95" i="94" s="1"/>
  <c r="J95" i="94" s="1"/>
  <c r="E95" i="95" s="1"/>
  <c r="G95" i="95" s="1"/>
  <c r="J95" i="95" s="1"/>
  <c r="E95" i="96" s="1"/>
  <c r="G95" i="96" s="1"/>
  <c r="J95" i="96" s="1"/>
  <c r="E95" i="97" s="1"/>
  <c r="G95" i="97" s="1"/>
  <c r="J95" i="97" s="1"/>
  <c r="E95" i="98" s="1"/>
  <c r="G95" i="98" s="1"/>
  <c r="J95" i="98" s="1"/>
  <c r="E95" i="99" s="1"/>
  <c r="G95" i="99" s="1"/>
  <c r="J95" i="99" s="1"/>
  <c r="J95" i="8" s="1"/>
  <c r="G59" i="8"/>
  <c r="E59" i="77"/>
  <c r="G59" i="77" s="1"/>
  <c r="J59" i="77" s="1"/>
  <c r="E59" i="78" s="1"/>
  <c r="G59" i="78" s="1"/>
  <c r="J59" i="78" s="1"/>
  <c r="E59" i="79" s="1"/>
  <c r="G59" i="79" s="1"/>
  <c r="J59" i="79" s="1"/>
  <c r="E59" i="80" s="1"/>
  <c r="G59" i="80" s="1"/>
  <c r="J59" i="80" s="1"/>
  <c r="E59" i="81" s="1"/>
  <c r="G59" i="81" s="1"/>
  <c r="J59" i="81" s="1"/>
  <c r="E59" i="82" s="1"/>
  <c r="G59" i="82" s="1"/>
  <c r="J59" i="82" s="1"/>
  <c r="E59" i="83" s="1"/>
  <c r="G59" i="83" s="1"/>
  <c r="J59" i="83" s="1"/>
  <c r="E59" i="84" s="1"/>
  <c r="G59" i="84" s="1"/>
  <c r="J59" i="84" s="1"/>
  <c r="E59" i="85" s="1"/>
  <c r="G59" i="85" s="1"/>
  <c r="J59" i="85" s="1"/>
  <c r="E59" i="86" s="1"/>
  <c r="G59" i="86" s="1"/>
  <c r="J59" i="86" s="1"/>
  <c r="E59" i="87" s="1"/>
  <c r="G59" i="87" s="1"/>
  <c r="J59" i="87" s="1"/>
  <c r="E59" i="88" s="1"/>
  <c r="G59" i="88" s="1"/>
  <c r="J59" i="88" s="1"/>
  <c r="E59" i="89" s="1"/>
  <c r="G59" i="89" s="1"/>
  <c r="J59" i="89" s="1"/>
  <c r="E59" i="90" s="1"/>
  <c r="G59" i="90" s="1"/>
  <c r="J59" i="90" s="1"/>
  <c r="E59" i="91" s="1"/>
  <c r="G59" i="91" s="1"/>
  <c r="J59" i="91" s="1"/>
  <c r="E59" i="92" s="1"/>
  <c r="G59" i="92" s="1"/>
  <c r="J59" i="92" s="1"/>
  <c r="E59" i="93" s="1"/>
  <c r="G59" i="93" s="1"/>
  <c r="J59" i="93" s="1"/>
  <c r="E59" i="94" s="1"/>
  <c r="G59" i="94" s="1"/>
  <c r="J59" i="94" s="1"/>
  <c r="E59" i="95" s="1"/>
  <c r="G59" i="95" s="1"/>
  <c r="J59" i="95" s="1"/>
  <c r="E59" i="96" s="1"/>
  <c r="G59" i="96" s="1"/>
  <c r="J59" i="96" s="1"/>
  <c r="E59" i="97" s="1"/>
  <c r="G59" i="97" s="1"/>
  <c r="J59" i="97" s="1"/>
  <c r="E59" i="98" s="1"/>
  <c r="G59" i="98" s="1"/>
  <c r="J59" i="98" s="1"/>
  <c r="E59" i="99" s="1"/>
  <c r="G59" i="99" s="1"/>
  <c r="J59" i="99" s="1"/>
  <c r="J59" i="8" s="1"/>
  <c r="G27" i="8"/>
  <c r="E27" i="77"/>
  <c r="G27" i="77" s="1"/>
  <c r="J27" i="77" s="1"/>
  <c r="E27" i="78" s="1"/>
  <c r="G27" i="78" s="1"/>
  <c r="J27" i="78" s="1"/>
  <c r="E27" i="79" s="1"/>
  <c r="G27" i="79" s="1"/>
  <c r="J27" i="79" s="1"/>
  <c r="E27" i="80" s="1"/>
  <c r="G27" i="80" s="1"/>
  <c r="J27" i="80" s="1"/>
  <c r="E27" i="81" s="1"/>
  <c r="G27" i="81" s="1"/>
  <c r="J27" i="81" s="1"/>
  <c r="E27" i="82" s="1"/>
  <c r="G27" i="82" s="1"/>
  <c r="J27" i="82" s="1"/>
  <c r="E27" i="83" s="1"/>
  <c r="G27" i="83" s="1"/>
  <c r="J27" i="83" s="1"/>
  <c r="E27" i="84" s="1"/>
  <c r="G27" i="84" s="1"/>
  <c r="J27" i="84" s="1"/>
  <c r="E27" i="85" s="1"/>
  <c r="G27" i="85" s="1"/>
  <c r="J27" i="85" s="1"/>
  <c r="E27" i="86" s="1"/>
  <c r="G27" i="86" s="1"/>
  <c r="J27" i="86" s="1"/>
  <c r="E27" i="87" s="1"/>
  <c r="G27" i="87" s="1"/>
  <c r="J27" i="87" s="1"/>
  <c r="E27" i="88" s="1"/>
  <c r="G27" i="88" s="1"/>
  <c r="J27" i="88" s="1"/>
  <c r="E27" i="89" s="1"/>
  <c r="G27" i="89" s="1"/>
  <c r="J27" i="89" s="1"/>
  <c r="E27" i="90" s="1"/>
  <c r="G27" i="90" s="1"/>
  <c r="J27" i="90" s="1"/>
  <c r="E27" i="91" s="1"/>
  <c r="G27" i="91" s="1"/>
  <c r="J27" i="91" s="1"/>
  <c r="E27" i="92" s="1"/>
  <c r="G27" i="92" s="1"/>
  <c r="J27" i="92" s="1"/>
  <c r="E27" i="93" s="1"/>
  <c r="G27" i="93" s="1"/>
  <c r="J27" i="93" s="1"/>
  <c r="E27" i="94" s="1"/>
  <c r="G27" i="94" s="1"/>
  <c r="J27" i="94" s="1"/>
  <c r="E27" i="95" s="1"/>
  <c r="G27" i="95" s="1"/>
  <c r="J27" i="95" s="1"/>
  <c r="E27" i="96" s="1"/>
  <c r="G27" i="96" s="1"/>
  <c r="J27" i="96" s="1"/>
  <c r="E27" i="97" s="1"/>
  <c r="G27" i="97" s="1"/>
  <c r="J27" i="97" s="1"/>
  <c r="E27" i="98" s="1"/>
  <c r="G27" i="98" s="1"/>
  <c r="J27" i="98" s="1"/>
  <c r="E27" i="99" s="1"/>
  <c r="G27" i="99" s="1"/>
  <c r="J27" i="99" s="1"/>
  <c r="J27" i="8" s="1"/>
  <c r="P103" i="74"/>
  <c r="M103" i="8"/>
  <c r="G208" i="8"/>
  <c r="E208" i="77"/>
  <c r="G208" i="77" s="1"/>
  <c r="J208" i="77" s="1"/>
  <c r="E208" i="78" s="1"/>
  <c r="G208" i="78" s="1"/>
  <c r="J208" i="78" s="1"/>
  <c r="E208" i="79" s="1"/>
  <c r="G208" i="79" s="1"/>
  <c r="J208" i="79" s="1"/>
  <c r="E208" i="80" s="1"/>
  <c r="G208" i="80" s="1"/>
  <c r="J208" i="80" s="1"/>
  <c r="E208" i="81" s="1"/>
  <c r="G208" i="81" s="1"/>
  <c r="J208" i="81" s="1"/>
  <c r="E208" i="82" s="1"/>
  <c r="G208" i="82" s="1"/>
  <c r="J208" i="82" s="1"/>
  <c r="E208" i="83" s="1"/>
  <c r="G208" i="83" s="1"/>
  <c r="J208" i="83" s="1"/>
  <c r="E208" i="84" s="1"/>
  <c r="G208" i="84" s="1"/>
  <c r="J208" i="84" s="1"/>
  <c r="E208" i="85" s="1"/>
  <c r="G208" i="85" s="1"/>
  <c r="J208" i="85" s="1"/>
  <c r="E208" i="86" s="1"/>
  <c r="G208" i="86" s="1"/>
  <c r="J208" i="86" s="1"/>
  <c r="E208" i="87" s="1"/>
  <c r="G208" i="87" s="1"/>
  <c r="J208" i="87" s="1"/>
  <c r="E208" i="88" s="1"/>
  <c r="G208" i="88" s="1"/>
  <c r="J208" i="88" s="1"/>
  <c r="E208" i="89" s="1"/>
  <c r="G208" i="89" s="1"/>
  <c r="J208" i="89" s="1"/>
  <c r="E208" i="90" s="1"/>
  <c r="G208" i="90" s="1"/>
  <c r="J208" i="90" s="1"/>
  <c r="E208" i="91" s="1"/>
  <c r="G208" i="91" s="1"/>
  <c r="J208" i="91" s="1"/>
  <c r="E208" i="92" s="1"/>
  <c r="G208" i="92" s="1"/>
  <c r="J208" i="92" s="1"/>
  <c r="E208" i="93" s="1"/>
  <c r="G208" i="93" s="1"/>
  <c r="J208" i="93" s="1"/>
  <c r="E208" i="94" s="1"/>
  <c r="G208" i="94" s="1"/>
  <c r="J208" i="94" s="1"/>
  <c r="E208" i="95" s="1"/>
  <c r="G208" i="95" s="1"/>
  <c r="J208" i="95" s="1"/>
  <c r="E208" i="96" s="1"/>
  <c r="G208" i="96" s="1"/>
  <c r="J208" i="96" s="1"/>
  <c r="E208" i="97" s="1"/>
  <c r="G208" i="97" s="1"/>
  <c r="J208" i="97" s="1"/>
  <c r="E208" i="98" s="1"/>
  <c r="G208" i="98" s="1"/>
  <c r="J208" i="98" s="1"/>
  <c r="E208" i="99" s="1"/>
  <c r="G208" i="99" s="1"/>
  <c r="J208" i="99" s="1"/>
  <c r="J208" i="8" s="1"/>
  <c r="G170" i="8"/>
  <c r="E170" i="77"/>
  <c r="G170" i="77" s="1"/>
  <c r="J170" i="77" s="1"/>
  <c r="E170" i="78" s="1"/>
  <c r="G170" i="78" s="1"/>
  <c r="J170" i="78" s="1"/>
  <c r="E170" i="79" s="1"/>
  <c r="G170" i="79" s="1"/>
  <c r="J170" i="79" s="1"/>
  <c r="E170" i="80" s="1"/>
  <c r="G170" i="80" s="1"/>
  <c r="J170" i="80" s="1"/>
  <c r="E170" i="81" s="1"/>
  <c r="G170" i="81" s="1"/>
  <c r="J170" i="81" s="1"/>
  <c r="E170" i="82" s="1"/>
  <c r="G170" i="82" s="1"/>
  <c r="J170" i="82" s="1"/>
  <c r="E170" i="83" s="1"/>
  <c r="G170" i="83" s="1"/>
  <c r="J170" i="83" s="1"/>
  <c r="E170" i="84" s="1"/>
  <c r="G170" i="84" s="1"/>
  <c r="J170" i="84" s="1"/>
  <c r="E170" i="85" s="1"/>
  <c r="G170" i="85" s="1"/>
  <c r="J170" i="85" s="1"/>
  <c r="E170" i="86" s="1"/>
  <c r="G170" i="86" s="1"/>
  <c r="J170" i="86" s="1"/>
  <c r="E170" i="87" s="1"/>
  <c r="G170" i="87" s="1"/>
  <c r="J170" i="87" s="1"/>
  <c r="E170" i="88" s="1"/>
  <c r="G170" i="88" s="1"/>
  <c r="J170" i="88" s="1"/>
  <c r="E170" i="89" s="1"/>
  <c r="G170" i="89" s="1"/>
  <c r="J170" i="89" s="1"/>
  <c r="E170" i="90" s="1"/>
  <c r="G170" i="90" s="1"/>
  <c r="J170" i="90" s="1"/>
  <c r="E170" i="91" s="1"/>
  <c r="G170" i="91" s="1"/>
  <c r="J170" i="91" s="1"/>
  <c r="E170" i="92" s="1"/>
  <c r="G170" i="92" s="1"/>
  <c r="J170" i="92" s="1"/>
  <c r="E170" i="93" s="1"/>
  <c r="G170" i="93" s="1"/>
  <c r="J170" i="93" s="1"/>
  <c r="E170" i="94" s="1"/>
  <c r="G170" i="94" s="1"/>
  <c r="J170" i="94" s="1"/>
  <c r="E170" i="95" s="1"/>
  <c r="G170" i="95" s="1"/>
  <c r="J170" i="95" s="1"/>
  <c r="E170" i="96" s="1"/>
  <c r="G170" i="96" s="1"/>
  <c r="J170" i="96" s="1"/>
  <c r="E170" i="97" s="1"/>
  <c r="G170" i="97" s="1"/>
  <c r="J170" i="97" s="1"/>
  <c r="E170" i="98" s="1"/>
  <c r="G170" i="98" s="1"/>
  <c r="J170" i="98" s="1"/>
  <c r="E170" i="99" s="1"/>
  <c r="G170" i="99" s="1"/>
  <c r="J170" i="99" s="1"/>
  <c r="J170" i="8" s="1"/>
  <c r="G138" i="8"/>
  <c r="E138" i="77"/>
  <c r="G138" i="77" s="1"/>
  <c r="J138" i="77" s="1"/>
  <c r="E138" i="78" s="1"/>
  <c r="G138" i="78" s="1"/>
  <c r="J138" i="78" s="1"/>
  <c r="E138" i="79" s="1"/>
  <c r="G138" i="79" s="1"/>
  <c r="J138" i="79" s="1"/>
  <c r="E138" i="80" s="1"/>
  <c r="G138" i="80" s="1"/>
  <c r="J138" i="80" s="1"/>
  <c r="E138" i="81" s="1"/>
  <c r="G138" i="81" s="1"/>
  <c r="J138" i="81" s="1"/>
  <c r="E138" i="82" s="1"/>
  <c r="G138" i="82" s="1"/>
  <c r="J138" i="82" s="1"/>
  <c r="E138" i="83" s="1"/>
  <c r="G138" i="83" s="1"/>
  <c r="J138" i="83" s="1"/>
  <c r="E138" i="84" s="1"/>
  <c r="G138" i="84" s="1"/>
  <c r="J138" i="84" s="1"/>
  <c r="E138" i="85" s="1"/>
  <c r="G138" i="85" s="1"/>
  <c r="J138" i="85" s="1"/>
  <c r="E138" i="86" s="1"/>
  <c r="G138" i="86" s="1"/>
  <c r="J138" i="86" s="1"/>
  <c r="E138" i="87" s="1"/>
  <c r="G138" i="87" s="1"/>
  <c r="J138" i="87" s="1"/>
  <c r="E138" i="88" s="1"/>
  <c r="G138" i="88" s="1"/>
  <c r="J138" i="88" s="1"/>
  <c r="E138" i="89" s="1"/>
  <c r="G138" i="89" s="1"/>
  <c r="J138" i="89" s="1"/>
  <c r="E138" i="90" s="1"/>
  <c r="G138" i="90" s="1"/>
  <c r="J138" i="90" s="1"/>
  <c r="E138" i="91" s="1"/>
  <c r="G138" i="91" s="1"/>
  <c r="J138" i="91" s="1"/>
  <c r="E138" i="92" s="1"/>
  <c r="G138" i="92" s="1"/>
  <c r="J138" i="92" s="1"/>
  <c r="E138" i="93" s="1"/>
  <c r="G138" i="93" s="1"/>
  <c r="J138" i="93" s="1"/>
  <c r="E138" i="94" s="1"/>
  <c r="G138" i="94" s="1"/>
  <c r="J138" i="94" s="1"/>
  <c r="E138" i="95" s="1"/>
  <c r="G138" i="95" s="1"/>
  <c r="J138" i="95" s="1"/>
  <c r="E138" i="96" s="1"/>
  <c r="G138" i="96" s="1"/>
  <c r="J138" i="96" s="1"/>
  <c r="E138" i="97" s="1"/>
  <c r="G138" i="97" s="1"/>
  <c r="J138" i="97" s="1"/>
  <c r="E138" i="98" s="1"/>
  <c r="G138" i="98" s="1"/>
  <c r="J138" i="98" s="1"/>
  <c r="E138" i="99" s="1"/>
  <c r="G138" i="99" s="1"/>
  <c r="J138" i="99" s="1"/>
  <c r="J138" i="8" s="1"/>
  <c r="G106" i="8"/>
  <c r="E106" i="77"/>
  <c r="G106" i="77" s="1"/>
  <c r="J106" i="77" s="1"/>
  <c r="E106" i="78" s="1"/>
  <c r="G106" i="78" s="1"/>
  <c r="J106" i="78" s="1"/>
  <c r="E106" i="79" s="1"/>
  <c r="G106" i="79" s="1"/>
  <c r="J106" i="79" s="1"/>
  <c r="E106" i="80" s="1"/>
  <c r="G106" i="80" s="1"/>
  <c r="J106" i="80" s="1"/>
  <c r="E106" i="81" s="1"/>
  <c r="G106" i="81" s="1"/>
  <c r="J106" i="81" s="1"/>
  <c r="E106" i="82" s="1"/>
  <c r="G106" i="82" s="1"/>
  <c r="J106" i="82" s="1"/>
  <c r="E106" i="83" s="1"/>
  <c r="G106" i="83" s="1"/>
  <c r="J106" i="83" s="1"/>
  <c r="E106" i="84" s="1"/>
  <c r="G106" i="84" s="1"/>
  <c r="J106" i="84" s="1"/>
  <c r="E106" i="85" s="1"/>
  <c r="G106" i="85" s="1"/>
  <c r="J106" i="85" s="1"/>
  <c r="E106" i="86" s="1"/>
  <c r="G106" i="86" s="1"/>
  <c r="J106" i="86" s="1"/>
  <c r="E106" i="87" s="1"/>
  <c r="G106" i="87" s="1"/>
  <c r="J106" i="87" s="1"/>
  <c r="E106" i="88" s="1"/>
  <c r="G106" i="88" s="1"/>
  <c r="J106" i="88" s="1"/>
  <c r="E106" i="89" s="1"/>
  <c r="G106" i="89" s="1"/>
  <c r="J106" i="89" s="1"/>
  <c r="E106" i="90" s="1"/>
  <c r="G106" i="90" s="1"/>
  <c r="J106" i="90" s="1"/>
  <c r="E106" i="91" s="1"/>
  <c r="G106" i="91" s="1"/>
  <c r="J106" i="91" s="1"/>
  <c r="E106" i="92" s="1"/>
  <c r="G106" i="92" s="1"/>
  <c r="J106" i="92" s="1"/>
  <c r="E106" i="93" s="1"/>
  <c r="G106" i="93" s="1"/>
  <c r="J106" i="93" s="1"/>
  <c r="E106" i="94" s="1"/>
  <c r="G106" i="94" s="1"/>
  <c r="J106" i="94" s="1"/>
  <c r="E106" i="95" s="1"/>
  <c r="G106" i="95" s="1"/>
  <c r="J106" i="95" s="1"/>
  <c r="E106" i="96" s="1"/>
  <c r="G106" i="96" s="1"/>
  <c r="J106" i="96" s="1"/>
  <c r="E106" i="97" s="1"/>
  <c r="G106" i="97" s="1"/>
  <c r="J106" i="97" s="1"/>
  <c r="E106" i="98" s="1"/>
  <c r="G106" i="98" s="1"/>
  <c r="J106" i="98" s="1"/>
  <c r="E106" i="99" s="1"/>
  <c r="G106" i="99" s="1"/>
  <c r="J106" i="99" s="1"/>
  <c r="J106" i="8" s="1"/>
  <c r="P186" i="74"/>
  <c r="M186" i="8"/>
  <c r="P104" i="74"/>
  <c r="M104" i="8"/>
  <c r="G82" i="8"/>
  <c r="E82" i="77"/>
  <c r="G82" i="77" s="1"/>
  <c r="J82" i="77" s="1"/>
  <c r="E82" i="78" s="1"/>
  <c r="G82" i="78" s="1"/>
  <c r="J82" i="78" s="1"/>
  <c r="E82" i="79" s="1"/>
  <c r="G82" i="79" s="1"/>
  <c r="J82" i="79" s="1"/>
  <c r="E82" i="80" s="1"/>
  <c r="G82" i="80" s="1"/>
  <c r="J82" i="80" s="1"/>
  <c r="E82" i="81" s="1"/>
  <c r="G82" i="81" s="1"/>
  <c r="J82" i="81" s="1"/>
  <c r="E82" i="82" s="1"/>
  <c r="G82" i="82" s="1"/>
  <c r="J82" i="82" s="1"/>
  <c r="E82" i="83" s="1"/>
  <c r="G82" i="83" s="1"/>
  <c r="J82" i="83" s="1"/>
  <c r="E82" i="84" s="1"/>
  <c r="G82" i="84" s="1"/>
  <c r="J82" i="84" s="1"/>
  <c r="E82" i="85" s="1"/>
  <c r="G82" i="85" s="1"/>
  <c r="J82" i="85" s="1"/>
  <c r="E82" i="86" s="1"/>
  <c r="G82" i="86" s="1"/>
  <c r="J82" i="86" s="1"/>
  <c r="E82" i="87" s="1"/>
  <c r="G82" i="87" s="1"/>
  <c r="J82" i="87" s="1"/>
  <c r="E82" i="88" s="1"/>
  <c r="G82" i="88" s="1"/>
  <c r="J82" i="88" s="1"/>
  <c r="E82" i="89" s="1"/>
  <c r="G82" i="89" s="1"/>
  <c r="J82" i="89" s="1"/>
  <c r="E82" i="90" s="1"/>
  <c r="G82" i="90" s="1"/>
  <c r="J82" i="90" s="1"/>
  <c r="E82" i="91" s="1"/>
  <c r="G82" i="91" s="1"/>
  <c r="J82" i="91" s="1"/>
  <c r="E82" i="92" s="1"/>
  <c r="G82" i="92" s="1"/>
  <c r="J82" i="92" s="1"/>
  <c r="E82" i="93" s="1"/>
  <c r="G82" i="93" s="1"/>
  <c r="J82" i="93" s="1"/>
  <c r="E82" i="94" s="1"/>
  <c r="G82" i="94" s="1"/>
  <c r="J82" i="94" s="1"/>
  <c r="E82" i="95" s="1"/>
  <c r="G82" i="95" s="1"/>
  <c r="J82" i="95" s="1"/>
  <c r="E82" i="96" s="1"/>
  <c r="G82" i="96" s="1"/>
  <c r="J82" i="96" s="1"/>
  <c r="E82" i="97" s="1"/>
  <c r="G82" i="97" s="1"/>
  <c r="J82" i="97" s="1"/>
  <c r="E82" i="98" s="1"/>
  <c r="G82" i="98" s="1"/>
  <c r="J82" i="98" s="1"/>
  <c r="E82" i="99" s="1"/>
  <c r="G82" i="99" s="1"/>
  <c r="J82" i="99" s="1"/>
  <c r="J82" i="8" s="1"/>
  <c r="G205" i="8"/>
  <c r="E205" i="77"/>
  <c r="G205" i="77" s="1"/>
  <c r="J205" i="77" s="1"/>
  <c r="E205" i="78" s="1"/>
  <c r="G205" i="78" s="1"/>
  <c r="J205" i="78" s="1"/>
  <c r="E205" i="79" s="1"/>
  <c r="G205" i="79" s="1"/>
  <c r="J205" i="79" s="1"/>
  <c r="E205" i="80" s="1"/>
  <c r="G205" i="80" s="1"/>
  <c r="J205" i="80" s="1"/>
  <c r="E205" i="81" s="1"/>
  <c r="G205" i="81" s="1"/>
  <c r="J205" i="81" s="1"/>
  <c r="E205" i="82" s="1"/>
  <c r="G205" i="82" s="1"/>
  <c r="J205" i="82" s="1"/>
  <c r="E205" i="83" s="1"/>
  <c r="G205" i="83" s="1"/>
  <c r="J205" i="83" s="1"/>
  <c r="E205" i="84" s="1"/>
  <c r="G205" i="84" s="1"/>
  <c r="J205" i="84" s="1"/>
  <c r="E205" i="85" s="1"/>
  <c r="G205" i="85" s="1"/>
  <c r="J205" i="85" s="1"/>
  <c r="E205" i="86" s="1"/>
  <c r="G205" i="86" s="1"/>
  <c r="J205" i="86" s="1"/>
  <c r="E205" i="87" s="1"/>
  <c r="G205" i="87" s="1"/>
  <c r="J205" i="87" s="1"/>
  <c r="E205" i="88" s="1"/>
  <c r="G205" i="88" s="1"/>
  <c r="J205" i="88" s="1"/>
  <c r="E205" i="89" s="1"/>
  <c r="G205" i="89" s="1"/>
  <c r="J205" i="89" s="1"/>
  <c r="E205" i="90" s="1"/>
  <c r="G205" i="90" s="1"/>
  <c r="J205" i="90" s="1"/>
  <c r="E205" i="91" s="1"/>
  <c r="G205" i="91" s="1"/>
  <c r="J205" i="91" s="1"/>
  <c r="E205" i="92" s="1"/>
  <c r="G205" i="92" s="1"/>
  <c r="J205" i="92" s="1"/>
  <c r="E205" i="93" s="1"/>
  <c r="G205" i="93" s="1"/>
  <c r="J205" i="93" s="1"/>
  <c r="E205" i="94" s="1"/>
  <c r="G205" i="94" s="1"/>
  <c r="J205" i="94" s="1"/>
  <c r="E205" i="95" s="1"/>
  <c r="G205" i="95" s="1"/>
  <c r="J205" i="95" s="1"/>
  <c r="E205" i="96" s="1"/>
  <c r="G205" i="96" s="1"/>
  <c r="J205" i="96" s="1"/>
  <c r="E205" i="97" s="1"/>
  <c r="G205" i="97" s="1"/>
  <c r="J205" i="97" s="1"/>
  <c r="E205" i="98" s="1"/>
  <c r="G205" i="98" s="1"/>
  <c r="J205" i="98" s="1"/>
  <c r="E205" i="99" s="1"/>
  <c r="G205" i="99" s="1"/>
  <c r="J205" i="99" s="1"/>
  <c r="J205" i="8" s="1"/>
  <c r="G197" i="8"/>
  <c r="E197" i="77"/>
  <c r="G197" i="77" s="1"/>
  <c r="J197" i="77" s="1"/>
  <c r="E197" i="78" s="1"/>
  <c r="G197" i="78" s="1"/>
  <c r="J197" i="78" s="1"/>
  <c r="E197" i="79" s="1"/>
  <c r="G197" i="79" s="1"/>
  <c r="J197" i="79" s="1"/>
  <c r="E197" i="80" s="1"/>
  <c r="G197" i="80" s="1"/>
  <c r="J197" i="80" s="1"/>
  <c r="E197" i="81" s="1"/>
  <c r="G197" i="81" s="1"/>
  <c r="J197" i="81" s="1"/>
  <c r="E197" i="82" s="1"/>
  <c r="G197" i="82" s="1"/>
  <c r="J197" i="82" s="1"/>
  <c r="E197" i="83" s="1"/>
  <c r="G197" i="83" s="1"/>
  <c r="J197" i="83" s="1"/>
  <c r="E197" i="84" s="1"/>
  <c r="G197" i="84" s="1"/>
  <c r="J197" i="84" s="1"/>
  <c r="E197" i="85" s="1"/>
  <c r="G197" i="85" s="1"/>
  <c r="J197" i="85" s="1"/>
  <c r="E197" i="86" s="1"/>
  <c r="G197" i="86" s="1"/>
  <c r="J197" i="86" s="1"/>
  <c r="E197" i="87" s="1"/>
  <c r="G197" i="87" s="1"/>
  <c r="J197" i="87" s="1"/>
  <c r="E197" i="88" s="1"/>
  <c r="G197" i="88" s="1"/>
  <c r="J197" i="88" s="1"/>
  <c r="E197" i="89" s="1"/>
  <c r="G197" i="89" s="1"/>
  <c r="J197" i="89" s="1"/>
  <c r="E197" i="90" s="1"/>
  <c r="G197" i="90" s="1"/>
  <c r="J197" i="90" s="1"/>
  <c r="E197" i="91" s="1"/>
  <c r="G197" i="91" s="1"/>
  <c r="J197" i="91" s="1"/>
  <c r="E197" i="92" s="1"/>
  <c r="G197" i="92" s="1"/>
  <c r="J197" i="92" s="1"/>
  <c r="E197" i="93" s="1"/>
  <c r="G197" i="93" s="1"/>
  <c r="J197" i="93" s="1"/>
  <c r="E197" i="94" s="1"/>
  <c r="G197" i="94" s="1"/>
  <c r="J197" i="94" s="1"/>
  <c r="E197" i="95" s="1"/>
  <c r="G197" i="95" s="1"/>
  <c r="J197" i="95" s="1"/>
  <c r="E197" i="96" s="1"/>
  <c r="G197" i="96" s="1"/>
  <c r="J197" i="96" s="1"/>
  <c r="E197" i="97" s="1"/>
  <c r="G197" i="97" s="1"/>
  <c r="J197" i="97" s="1"/>
  <c r="E197" i="98" s="1"/>
  <c r="G197" i="98" s="1"/>
  <c r="J197" i="98" s="1"/>
  <c r="E197" i="99" s="1"/>
  <c r="G197" i="99" s="1"/>
  <c r="J197" i="99" s="1"/>
  <c r="J197" i="8" s="1"/>
  <c r="G186" i="8"/>
  <c r="E186" i="77"/>
  <c r="G186" i="77" s="1"/>
  <c r="J186" i="77" s="1"/>
  <c r="E186" i="78" s="1"/>
  <c r="G186" i="78" s="1"/>
  <c r="J186" i="78" s="1"/>
  <c r="E186" i="79" s="1"/>
  <c r="G186" i="79" s="1"/>
  <c r="J186" i="79" s="1"/>
  <c r="E186" i="80" s="1"/>
  <c r="G186" i="80" s="1"/>
  <c r="J186" i="80" s="1"/>
  <c r="E186" i="81" s="1"/>
  <c r="G186" i="81" s="1"/>
  <c r="J186" i="81" s="1"/>
  <c r="E186" i="82" s="1"/>
  <c r="G186" i="82" s="1"/>
  <c r="J186" i="82" s="1"/>
  <c r="E186" i="83" s="1"/>
  <c r="G186" i="83" s="1"/>
  <c r="J186" i="83" s="1"/>
  <c r="E186" i="84" s="1"/>
  <c r="G186" i="84" s="1"/>
  <c r="J186" i="84" s="1"/>
  <c r="E186" i="85" s="1"/>
  <c r="G186" i="85" s="1"/>
  <c r="J186" i="85" s="1"/>
  <c r="E186" i="86" s="1"/>
  <c r="G186" i="86" s="1"/>
  <c r="J186" i="86" s="1"/>
  <c r="E186" i="87" s="1"/>
  <c r="G186" i="87" s="1"/>
  <c r="J186" i="87" s="1"/>
  <c r="E186" i="88" s="1"/>
  <c r="G186" i="88" s="1"/>
  <c r="J186" i="88" s="1"/>
  <c r="E186" i="89" s="1"/>
  <c r="G186" i="89" s="1"/>
  <c r="J186" i="89" s="1"/>
  <c r="E186" i="90" s="1"/>
  <c r="G186" i="90" s="1"/>
  <c r="J186" i="90" s="1"/>
  <c r="E186" i="91" s="1"/>
  <c r="G186" i="91" s="1"/>
  <c r="J186" i="91" s="1"/>
  <c r="E186" i="92" s="1"/>
  <c r="G186" i="92" s="1"/>
  <c r="J186" i="92" s="1"/>
  <c r="E186" i="93" s="1"/>
  <c r="G186" i="93" s="1"/>
  <c r="J186" i="93" s="1"/>
  <c r="E186" i="94" s="1"/>
  <c r="G186" i="94" s="1"/>
  <c r="J186" i="94" s="1"/>
  <c r="E186" i="95" s="1"/>
  <c r="G186" i="95" s="1"/>
  <c r="J186" i="95" s="1"/>
  <c r="E186" i="96" s="1"/>
  <c r="G186" i="96" s="1"/>
  <c r="J186" i="96" s="1"/>
  <c r="E186" i="97" s="1"/>
  <c r="G186" i="97" s="1"/>
  <c r="J186" i="97" s="1"/>
  <c r="E186" i="98" s="1"/>
  <c r="G186" i="98" s="1"/>
  <c r="J186" i="98" s="1"/>
  <c r="E186" i="99" s="1"/>
  <c r="G186" i="99" s="1"/>
  <c r="J186" i="99" s="1"/>
  <c r="J186" i="8" s="1"/>
  <c r="G178" i="8"/>
  <c r="E178" i="77"/>
  <c r="G178" i="77" s="1"/>
  <c r="J178" i="77" s="1"/>
  <c r="E178" i="78" s="1"/>
  <c r="G178" i="78" s="1"/>
  <c r="J178" i="78" s="1"/>
  <c r="E178" i="79" s="1"/>
  <c r="G178" i="79" s="1"/>
  <c r="J178" i="79" s="1"/>
  <c r="E178" i="80" s="1"/>
  <c r="G178" i="80" s="1"/>
  <c r="J178" i="80" s="1"/>
  <c r="E178" i="81" s="1"/>
  <c r="G178" i="81" s="1"/>
  <c r="J178" i="81" s="1"/>
  <c r="E178" i="82" s="1"/>
  <c r="G178" i="82" s="1"/>
  <c r="J178" i="82" s="1"/>
  <c r="E178" i="83" s="1"/>
  <c r="G178" i="83" s="1"/>
  <c r="J178" i="83" s="1"/>
  <c r="E178" i="84" s="1"/>
  <c r="G178" i="84" s="1"/>
  <c r="J178" i="84" s="1"/>
  <c r="E178" i="85" s="1"/>
  <c r="G178" i="85" s="1"/>
  <c r="J178" i="85" s="1"/>
  <c r="E178" i="86" s="1"/>
  <c r="G178" i="86" s="1"/>
  <c r="J178" i="86" s="1"/>
  <c r="E178" i="87" s="1"/>
  <c r="G178" i="87" s="1"/>
  <c r="J178" i="87" s="1"/>
  <c r="E178" i="88" s="1"/>
  <c r="G178" i="88" s="1"/>
  <c r="J178" i="88" s="1"/>
  <c r="E178" i="89" s="1"/>
  <c r="G178" i="89" s="1"/>
  <c r="J178" i="89" s="1"/>
  <c r="E178" i="90" s="1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G178" i="96" s="1"/>
  <c r="J178" i="96" s="1"/>
  <c r="E178" i="97" s="1"/>
  <c r="G178" i="97" s="1"/>
  <c r="J178" i="97" s="1"/>
  <c r="E178" i="98" s="1"/>
  <c r="G178" i="98" s="1"/>
  <c r="J178" i="98" s="1"/>
  <c r="E178" i="99" s="1"/>
  <c r="G178" i="99" s="1"/>
  <c r="J178" i="99" s="1"/>
  <c r="J178" i="8" s="1"/>
  <c r="G168" i="8"/>
  <c r="E168" i="77"/>
  <c r="G168" i="77" s="1"/>
  <c r="J168" i="77" s="1"/>
  <c r="E168" i="78" s="1"/>
  <c r="G168" i="78" s="1"/>
  <c r="J168" i="78" s="1"/>
  <c r="E168" i="79" s="1"/>
  <c r="G168" i="79" s="1"/>
  <c r="J168" i="79" s="1"/>
  <c r="E168" i="80" s="1"/>
  <c r="G168" i="80" s="1"/>
  <c r="J168" i="80" s="1"/>
  <c r="E168" i="81" s="1"/>
  <c r="G168" i="81" s="1"/>
  <c r="J168" i="81" s="1"/>
  <c r="E168" i="82" s="1"/>
  <c r="G168" i="82" s="1"/>
  <c r="J168" i="82" s="1"/>
  <c r="E168" i="83" s="1"/>
  <c r="G168" i="83" s="1"/>
  <c r="J168" i="83" s="1"/>
  <c r="E168" i="84" s="1"/>
  <c r="G168" i="84" s="1"/>
  <c r="J168" i="84" s="1"/>
  <c r="E168" i="85" s="1"/>
  <c r="G168" i="85" s="1"/>
  <c r="J168" i="85" s="1"/>
  <c r="E168" i="86" s="1"/>
  <c r="G168" i="86" s="1"/>
  <c r="J168" i="86" s="1"/>
  <c r="E168" i="87" s="1"/>
  <c r="G168" i="87" s="1"/>
  <c r="J168" i="87" s="1"/>
  <c r="E168" i="88" s="1"/>
  <c r="G168" i="88" s="1"/>
  <c r="J168" i="88" s="1"/>
  <c r="E168" i="89" s="1"/>
  <c r="G168" i="89" s="1"/>
  <c r="J168" i="89" s="1"/>
  <c r="E168" i="90" s="1"/>
  <c r="G168" i="90" s="1"/>
  <c r="J168" i="90" s="1"/>
  <c r="E168" i="91" s="1"/>
  <c r="G168" i="91" s="1"/>
  <c r="J168" i="91" s="1"/>
  <c r="E168" i="92" s="1"/>
  <c r="G168" i="92" s="1"/>
  <c r="J168" i="92" s="1"/>
  <c r="E168" i="93" s="1"/>
  <c r="G168" i="93" s="1"/>
  <c r="J168" i="93" s="1"/>
  <c r="E168" i="94" s="1"/>
  <c r="G168" i="94" s="1"/>
  <c r="J168" i="94" s="1"/>
  <c r="E168" i="95" s="1"/>
  <c r="G168" i="95" s="1"/>
  <c r="J168" i="95" s="1"/>
  <c r="E168" i="96" s="1"/>
  <c r="G168" i="96" s="1"/>
  <c r="J168" i="96" s="1"/>
  <c r="E168" i="97" s="1"/>
  <c r="G168" i="97" s="1"/>
  <c r="J168" i="97" s="1"/>
  <c r="E168" i="98" s="1"/>
  <c r="G168" i="98" s="1"/>
  <c r="J168" i="98" s="1"/>
  <c r="E168" i="99" s="1"/>
  <c r="G168" i="99" s="1"/>
  <c r="J168" i="99" s="1"/>
  <c r="J168" i="8" s="1"/>
  <c r="G160" i="8"/>
  <c r="E160" i="77"/>
  <c r="G160" i="77" s="1"/>
  <c r="J160" i="77" s="1"/>
  <c r="E160" i="78" s="1"/>
  <c r="G160" i="78" s="1"/>
  <c r="J160" i="78" s="1"/>
  <c r="E160" i="79" s="1"/>
  <c r="G160" i="79" s="1"/>
  <c r="J160" i="79" s="1"/>
  <c r="E160" i="80" s="1"/>
  <c r="G160" i="80" s="1"/>
  <c r="J160" i="80" s="1"/>
  <c r="E160" i="81" s="1"/>
  <c r="G160" i="81" s="1"/>
  <c r="J160" i="81" s="1"/>
  <c r="E160" i="82" s="1"/>
  <c r="G160" i="82" s="1"/>
  <c r="J160" i="82" s="1"/>
  <c r="E160" i="83" s="1"/>
  <c r="G160" i="83" s="1"/>
  <c r="J160" i="83" s="1"/>
  <c r="E160" i="84" s="1"/>
  <c r="G160" i="84" s="1"/>
  <c r="J160" i="84" s="1"/>
  <c r="E160" i="85" s="1"/>
  <c r="G160" i="85" s="1"/>
  <c r="J160" i="85" s="1"/>
  <c r="E160" i="86" s="1"/>
  <c r="G160" i="86" s="1"/>
  <c r="J160" i="86" s="1"/>
  <c r="E160" i="87" s="1"/>
  <c r="G160" i="87" s="1"/>
  <c r="J160" i="87" s="1"/>
  <c r="E160" i="88" s="1"/>
  <c r="G160" i="88" s="1"/>
  <c r="J160" i="88" s="1"/>
  <c r="E160" i="89" s="1"/>
  <c r="G160" i="89" s="1"/>
  <c r="J160" i="89" s="1"/>
  <c r="E160" i="90" s="1"/>
  <c r="G160" i="90" s="1"/>
  <c r="J160" i="90" s="1"/>
  <c r="E160" i="91" s="1"/>
  <c r="G160" i="91" s="1"/>
  <c r="J160" i="91" s="1"/>
  <c r="E160" i="92" s="1"/>
  <c r="G160" i="92" s="1"/>
  <c r="J160" i="92" s="1"/>
  <c r="E160" i="93" s="1"/>
  <c r="G160" i="93" s="1"/>
  <c r="J160" i="93" s="1"/>
  <c r="E160" i="94" s="1"/>
  <c r="G160" i="94" s="1"/>
  <c r="J160" i="94" s="1"/>
  <c r="E160" i="95" s="1"/>
  <c r="G160" i="95" s="1"/>
  <c r="J160" i="95" s="1"/>
  <c r="E160" i="96" s="1"/>
  <c r="G160" i="96" s="1"/>
  <c r="J160" i="96" s="1"/>
  <c r="E160" i="97" s="1"/>
  <c r="G160" i="97" s="1"/>
  <c r="J160" i="97" s="1"/>
  <c r="E160" i="98" s="1"/>
  <c r="G160" i="98" s="1"/>
  <c r="J160" i="98" s="1"/>
  <c r="E160" i="99" s="1"/>
  <c r="G160" i="99" s="1"/>
  <c r="J160" i="99" s="1"/>
  <c r="J160" i="8" s="1"/>
  <c r="G152" i="8"/>
  <c r="E152" i="77"/>
  <c r="G152" i="77" s="1"/>
  <c r="J152" i="77" s="1"/>
  <c r="E152" i="78" s="1"/>
  <c r="G152" i="78" s="1"/>
  <c r="J152" i="78" s="1"/>
  <c r="E152" i="79" s="1"/>
  <c r="G152" i="79" s="1"/>
  <c r="J152" i="79" s="1"/>
  <c r="E152" i="80" s="1"/>
  <c r="G152" i="80" s="1"/>
  <c r="J152" i="80" s="1"/>
  <c r="E152" i="81" s="1"/>
  <c r="G152" i="81" s="1"/>
  <c r="J152" i="81" s="1"/>
  <c r="E152" i="82" s="1"/>
  <c r="G152" i="82" s="1"/>
  <c r="J152" i="82" s="1"/>
  <c r="E152" i="83" s="1"/>
  <c r="G152" i="83" s="1"/>
  <c r="J152" i="83" s="1"/>
  <c r="E152" i="84" s="1"/>
  <c r="G152" i="84" s="1"/>
  <c r="J152" i="84" s="1"/>
  <c r="E152" i="85" s="1"/>
  <c r="G152" i="85" s="1"/>
  <c r="J152" i="85" s="1"/>
  <c r="E152" i="86" s="1"/>
  <c r="G152" i="86" s="1"/>
  <c r="J152" i="86" s="1"/>
  <c r="E152" i="87" s="1"/>
  <c r="G152" i="87" s="1"/>
  <c r="J152" i="87" s="1"/>
  <c r="E152" i="88" s="1"/>
  <c r="G152" i="88" s="1"/>
  <c r="J152" i="88" s="1"/>
  <c r="E152" i="89" s="1"/>
  <c r="G152" i="89" s="1"/>
  <c r="J152" i="89" s="1"/>
  <c r="E152" i="90" s="1"/>
  <c r="G152" i="90" s="1"/>
  <c r="J152" i="90" s="1"/>
  <c r="E152" i="91" s="1"/>
  <c r="G152" i="91" s="1"/>
  <c r="J152" i="91" s="1"/>
  <c r="E152" i="92" s="1"/>
  <c r="G152" i="92" s="1"/>
  <c r="J152" i="92" s="1"/>
  <c r="E152" i="93" s="1"/>
  <c r="G152" i="93" s="1"/>
  <c r="J152" i="93" s="1"/>
  <c r="E152" i="94" s="1"/>
  <c r="G152" i="94" s="1"/>
  <c r="J152" i="94" s="1"/>
  <c r="E152" i="95" s="1"/>
  <c r="G152" i="95" s="1"/>
  <c r="J152" i="95" s="1"/>
  <c r="E152" i="96" s="1"/>
  <c r="G152" i="96" s="1"/>
  <c r="J152" i="96" s="1"/>
  <c r="E152" i="97" s="1"/>
  <c r="G152" i="97" s="1"/>
  <c r="J152" i="97" s="1"/>
  <c r="E152" i="98" s="1"/>
  <c r="G152" i="98" s="1"/>
  <c r="J152" i="98" s="1"/>
  <c r="E152" i="99" s="1"/>
  <c r="G152" i="99" s="1"/>
  <c r="J152" i="99" s="1"/>
  <c r="J152" i="8" s="1"/>
  <c r="G144" i="8"/>
  <c r="E144" i="77"/>
  <c r="G144" i="77" s="1"/>
  <c r="J144" i="77" s="1"/>
  <c r="E144" i="78" s="1"/>
  <c r="G144" i="78" s="1"/>
  <c r="J144" i="78" s="1"/>
  <c r="E144" i="79" s="1"/>
  <c r="G144" i="79" s="1"/>
  <c r="J144" i="79" s="1"/>
  <c r="E144" i="80" s="1"/>
  <c r="G144" i="80" s="1"/>
  <c r="J144" i="80" s="1"/>
  <c r="E144" i="81" s="1"/>
  <c r="G144" i="81" s="1"/>
  <c r="J144" i="81" s="1"/>
  <c r="E144" i="82" s="1"/>
  <c r="G144" i="82" s="1"/>
  <c r="J144" i="82" s="1"/>
  <c r="E144" i="83" s="1"/>
  <c r="G144" i="83" s="1"/>
  <c r="J144" i="83" s="1"/>
  <c r="E144" i="84" s="1"/>
  <c r="G144" i="84" s="1"/>
  <c r="J144" i="84" s="1"/>
  <c r="E144" i="85" s="1"/>
  <c r="G144" i="85" s="1"/>
  <c r="J144" i="85" s="1"/>
  <c r="E144" i="86" s="1"/>
  <c r="G144" i="86" s="1"/>
  <c r="J144" i="86" s="1"/>
  <c r="E144" i="87" s="1"/>
  <c r="G144" i="87" s="1"/>
  <c r="J144" i="87" s="1"/>
  <c r="E144" i="88" s="1"/>
  <c r="G144" i="88" s="1"/>
  <c r="J144" i="88" s="1"/>
  <c r="E144" i="89" s="1"/>
  <c r="G144" i="89" s="1"/>
  <c r="J144" i="89" s="1"/>
  <c r="E144" i="90" s="1"/>
  <c r="G144" i="90" s="1"/>
  <c r="J144" i="90" s="1"/>
  <c r="E144" i="91" s="1"/>
  <c r="G144" i="91" s="1"/>
  <c r="J144" i="91" s="1"/>
  <c r="E144" i="92" s="1"/>
  <c r="G144" i="92" s="1"/>
  <c r="J144" i="92" s="1"/>
  <c r="E144" i="93" s="1"/>
  <c r="G144" i="93" s="1"/>
  <c r="J144" i="93" s="1"/>
  <c r="E144" i="94" s="1"/>
  <c r="G144" i="94" s="1"/>
  <c r="J144" i="94" s="1"/>
  <c r="E144" i="95" s="1"/>
  <c r="G144" i="95" s="1"/>
  <c r="J144" i="95" s="1"/>
  <c r="E144" i="96" s="1"/>
  <c r="G144" i="96" s="1"/>
  <c r="J144" i="96" s="1"/>
  <c r="E144" i="97" s="1"/>
  <c r="G144" i="97" s="1"/>
  <c r="J144" i="97" s="1"/>
  <c r="E144" i="98" s="1"/>
  <c r="G144" i="98" s="1"/>
  <c r="J144" i="98" s="1"/>
  <c r="E144" i="99" s="1"/>
  <c r="G144" i="99" s="1"/>
  <c r="J144" i="99" s="1"/>
  <c r="J144" i="8" s="1"/>
  <c r="G136" i="8"/>
  <c r="E136" i="77"/>
  <c r="G136" i="77" s="1"/>
  <c r="J136" i="77" s="1"/>
  <c r="E136" i="78" s="1"/>
  <c r="G136" i="78" s="1"/>
  <c r="J136" i="78" s="1"/>
  <c r="E136" i="79" s="1"/>
  <c r="G136" i="79" s="1"/>
  <c r="J136" i="79" s="1"/>
  <c r="E136" i="80" s="1"/>
  <c r="G136" i="80" s="1"/>
  <c r="J136" i="80" s="1"/>
  <c r="E136" i="81" s="1"/>
  <c r="G136" i="81" s="1"/>
  <c r="J136" i="81" s="1"/>
  <c r="E136" i="82" s="1"/>
  <c r="G136" i="82" s="1"/>
  <c r="J136" i="82" s="1"/>
  <c r="E136" i="83" s="1"/>
  <c r="G136" i="83" s="1"/>
  <c r="J136" i="83" s="1"/>
  <c r="E136" i="84" s="1"/>
  <c r="G136" i="84" s="1"/>
  <c r="J136" i="84" s="1"/>
  <c r="E136" i="85" s="1"/>
  <c r="G136" i="85" s="1"/>
  <c r="J136" i="85" s="1"/>
  <c r="E136" i="86" s="1"/>
  <c r="G136" i="86" s="1"/>
  <c r="J136" i="86" s="1"/>
  <c r="E136" i="87" s="1"/>
  <c r="G136" i="87" s="1"/>
  <c r="J136" i="87" s="1"/>
  <c r="E136" i="88" s="1"/>
  <c r="G136" i="88" s="1"/>
  <c r="J136" i="88" s="1"/>
  <c r="E136" i="89" s="1"/>
  <c r="G136" i="89" s="1"/>
  <c r="J136" i="89" s="1"/>
  <c r="E136" i="90" s="1"/>
  <c r="G136" i="90" s="1"/>
  <c r="J136" i="90" s="1"/>
  <c r="E136" i="91" s="1"/>
  <c r="G136" i="91" s="1"/>
  <c r="J136" i="91" s="1"/>
  <c r="E136" i="92" s="1"/>
  <c r="G136" i="92" s="1"/>
  <c r="J136" i="92" s="1"/>
  <c r="E136" i="93" s="1"/>
  <c r="G136" i="93" s="1"/>
  <c r="J136" i="93" s="1"/>
  <c r="E136" i="94" s="1"/>
  <c r="G136" i="94" s="1"/>
  <c r="J136" i="94" s="1"/>
  <c r="E136" i="95" s="1"/>
  <c r="G136" i="95" s="1"/>
  <c r="J136" i="95" s="1"/>
  <c r="E136" i="96" s="1"/>
  <c r="G136" i="96" s="1"/>
  <c r="J136" i="96" s="1"/>
  <c r="E136" i="97" s="1"/>
  <c r="G136" i="97" s="1"/>
  <c r="J136" i="97" s="1"/>
  <c r="E136" i="98" s="1"/>
  <c r="G136" i="98" s="1"/>
  <c r="J136" i="98" s="1"/>
  <c r="E136" i="99" s="1"/>
  <c r="G136" i="99" s="1"/>
  <c r="J136" i="99" s="1"/>
  <c r="J136" i="8" s="1"/>
  <c r="G128" i="8"/>
  <c r="E128" i="77"/>
  <c r="G128" i="77" s="1"/>
  <c r="J128" i="77" s="1"/>
  <c r="E128" i="78" s="1"/>
  <c r="G128" i="78" s="1"/>
  <c r="J128" i="78" s="1"/>
  <c r="E128" i="79" s="1"/>
  <c r="G128" i="79" s="1"/>
  <c r="J128" i="79" s="1"/>
  <c r="E128" i="80" s="1"/>
  <c r="G128" i="80" s="1"/>
  <c r="J128" i="80" s="1"/>
  <c r="E128" i="81" s="1"/>
  <c r="G128" i="81" s="1"/>
  <c r="J128" i="81" s="1"/>
  <c r="E128" i="82" s="1"/>
  <c r="G128" i="82" s="1"/>
  <c r="J128" i="82" s="1"/>
  <c r="E128" i="83" s="1"/>
  <c r="G128" i="83" s="1"/>
  <c r="J128" i="83" s="1"/>
  <c r="E128" i="84" s="1"/>
  <c r="G128" i="84" s="1"/>
  <c r="J128" i="84" s="1"/>
  <c r="E128" i="85" s="1"/>
  <c r="G128" i="85" s="1"/>
  <c r="J128" i="85" s="1"/>
  <c r="E128" i="86" s="1"/>
  <c r="G128" i="86" s="1"/>
  <c r="J128" i="86" s="1"/>
  <c r="E128" i="87" s="1"/>
  <c r="G128" i="87" s="1"/>
  <c r="J128" i="87" s="1"/>
  <c r="E128" i="88" s="1"/>
  <c r="G128" i="88" s="1"/>
  <c r="J128" i="88" s="1"/>
  <c r="E128" i="89" s="1"/>
  <c r="G128" i="89" s="1"/>
  <c r="J128" i="89" s="1"/>
  <c r="E128" i="90" s="1"/>
  <c r="G128" i="90" s="1"/>
  <c r="J128" i="90" s="1"/>
  <c r="E128" i="91" s="1"/>
  <c r="G128" i="91" s="1"/>
  <c r="J128" i="91" s="1"/>
  <c r="E128" i="92" s="1"/>
  <c r="G128" i="92" s="1"/>
  <c r="J128" i="92" s="1"/>
  <c r="E128" i="93" s="1"/>
  <c r="G128" i="93" s="1"/>
  <c r="J128" i="93" s="1"/>
  <c r="E128" i="94" s="1"/>
  <c r="G128" i="94" s="1"/>
  <c r="J128" i="94" s="1"/>
  <c r="E128" i="95" s="1"/>
  <c r="G128" i="95" s="1"/>
  <c r="J128" i="95" s="1"/>
  <c r="E128" i="96" s="1"/>
  <c r="G128" i="96" s="1"/>
  <c r="J128" i="96" s="1"/>
  <c r="E128" i="97" s="1"/>
  <c r="G128" i="97" s="1"/>
  <c r="J128" i="97" s="1"/>
  <c r="E128" i="98" s="1"/>
  <c r="G128" i="98" s="1"/>
  <c r="J128" i="98" s="1"/>
  <c r="E128" i="99" s="1"/>
  <c r="G128" i="99" s="1"/>
  <c r="J128" i="99" s="1"/>
  <c r="J128" i="8" s="1"/>
  <c r="G120" i="8"/>
  <c r="E120" i="77"/>
  <c r="G120" i="77" s="1"/>
  <c r="J120" i="77" s="1"/>
  <c r="E120" i="78" s="1"/>
  <c r="G120" i="78" s="1"/>
  <c r="J120" i="78" s="1"/>
  <c r="E120" i="79" s="1"/>
  <c r="G120" i="79" s="1"/>
  <c r="J120" i="79" s="1"/>
  <c r="E120" i="80" s="1"/>
  <c r="G120" i="80" s="1"/>
  <c r="J120" i="80" s="1"/>
  <c r="E120" i="81" s="1"/>
  <c r="G120" i="81" s="1"/>
  <c r="J120" i="81" s="1"/>
  <c r="E120" i="82" s="1"/>
  <c r="G120" i="82" s="1"/>
  <c r="J120" i="82" s="1"/>
  <c r="E120" i="83" s="1"/>
  <c r="G120" i="83" s="1"/>
  <c r="J120" i="83" s="1"/>
  <c r="E120" i="84" s="1"/>
  <c r="G120" i="84" s="1"/>
  <c r="J120" i="84" s="1"/>
  <c r="E120" i="85" s="1"/>
  <c r="G120" i="85" s="1"/>
  <c r="J120" i="85" s="1"/>
  <c r="E120" i="86" s="1"/>
  <c r="G120" i="86" s="1"/>
  <c r="J120" i="86" s="1"/>
  <c r="E120" i="87" s="1"/>
  <c r="G120" i="87" s="1"/>
  <c r="J120" i="87" s="1"/>
  <c r="E120" i="88" s="1"/>
  <c r="G120" i="88" s="1"/>
  <c r="J120" i="88" s="1"/>
  <c r="E120" i="89" s="1"/>
  <c r="G120" i="89" s="1"/>
  <c r="J120" i="89" s="1"/>
  <c r="E120" i="90" s="1"/>
  <c r="G120" i="90" s="1"/>
  <c r="J120" i="90" s="1"/>
  <c r="E120" i="91" s="1"/>
  <c r="G120" i="91" s="1"/>
  <c r="J120" i="91" s="1"/>
  <c r="E120" i="92" s="1"/>
  <c r="G120" i="92" s="1"/>
  <c r="J120" i="92" s="1"/>
  <c r="E120" i="93" s="1"/>
  <c r="G120" i="93" s="1"/>
  <c r="J120" i="93" s="1"/>
  <c r="E120" i="94" s="1"/>
  <c r="G120" i="94" s="1"/>
  <c r="J120" i="94" s="1"/>
  <c r="E120" i="95" s="1"/>
  <c r="G120" i="95" s="1"/>
  <c r="J120" i="95" s="1"/>
  <c r="E120" i="96" s="1"/>
  <c r="G120" i="96" s="1"/>
  <c r="J120" i="96" s="1"/>
  <c r="E120" i="97" s="1"/>
  <c r="G120" i="97" s="1"/>
  <c r="J120" i="97" s="1"/>
  <c r="E120" i="98" s="1"/>
  <c r="G120" i="98" s="1"/>
  <c r="J120" i="98" s="1"/>
  <c r="E120" i="99" s="1"/>
  <c r="G120" i="99" s="1"/>
  <c r="J120" i="99" s="1"/>
  <c r="J120" i="8" s="1"/>
  <c r="G112" i="8"/>
  <c r="E112" i="77"/>
  <c r="G112" i="77" s="1"/>
  <c r="J112" i="77" s="1"/>
  <c r="E112" i="78" s="1"/>
  <c r="G112" i="78" s="1"/>
  <c r="J112" i="78" s="1"/>
  <c r="E112" i="79" s="1"/>
  <c r="G112" i="79" s="1"/>
  <c r="J112" i="79" s="1"/>
  <c r="E112" i="80" s="1"/>
  <c r="G112" i="80" s="1"/>
  <c r="J112" i="80" s="1"/>
  <c r="E112" i="81" s="1"/>
  <c r="G112" i="81" s="1"/>
  <c r="J112" i="81" s="1"/>
  <c r="E112" i="82" s="1"/>
  <c r="G112" i="82" s="1"/>
  <c r="J112" i="82" s="1"/>
  <c r="E112" i="83" s="1"/>
  <c r="G112" i="83" s="1"/>
  <c r="J112" i="83" s="1"/>
  <c r="E112" i="84" s="1"/>
  <c r="G112" i="84" s="1"/>
  <c r="J112" i="84" s="1"/>
  <c r="E112" i="85" s="1"/>
  <c r="G112" i="85" s="1"/>
  <c r="J112" i="85" s="1"/>
  <c r="E112" i="86" s="1"/>
  <c r="G112" i="86" s="1"/>
  <c r="J112" i="86" s="1"/>
  <c r="E112" i="87" s="1"/>
  <c r="G112" i="87" s="1"/>
  <c r="J112" i="87" s="1"/>
  <c r="E112" i="88" s="1"/>
  <c r="G112" i="88" s="1"/>
  <c r="J112" i="88" s="1"/>
  <c r="E112" i="89" s="1"/>
  <c r="G112" i="89" s="1"/>
  <c r="J112" i="89" s="1"/>
  <c r="E112" i="90" s="1"/>
  <c r="G112" i="90" s="1"/>
  <c r="J112" i="90" s="1"/>
  <c r="E112" i="91" s="1"/>
  <c r="G112" i="91" s="1"/>
  <c r="J112" i="91" s="1"/>
  <c r="E112" i="92" s="1"/>
  <c r="G112" i="92" s="1"/>
  <c r="J112" i="92" s="1"/>
  <c r="E112" i="93" s="1"/>
  <c r="G112" i="93" s="1"/>
  <c r="J112" i="93" s="1"/>
  <c r="E112" i="94" s="1"/>
  <c r="G112" i="94" s="1"/>
  <c r="J112" i="94" s="1"/>
  <c r="E112" i="95" s="1"/>
  <c r="G112" i="95" s="1"/>
  <c r="J112" i="95" s="1"/>
  <c r="E112" i="96" s="1"/>
  <c r="G112" i="96" s="1"/>
  <c r="J112" i="96" s="1"/>
  <c r="E112" i="97" s="1"/>
  <c r="G112" i="97" s="1"/>
  <c r="J112" i="97" s="1"/>
  <c r="E112" i="98" s="1"/>
  <c r="G112" i="98" s="1"/>
  <c r="J112" i="98" s="1"/>
  <c r="E112" i="99" s="1"/>
  <c r="G112" i="99" s="1"/>
  <c r="J112" i="99" s="1"/>
  <c r="J112" i="8" s="1"/>
  <c r="G100" i="8"/>
  <c r="E100" i="77"/>
  <c r="G100" i="77" s="1"/>
  <c r="J100" i="77" s="1"/>
  <c r="E100" i="78" s="1"/>
  <c r="G100" i="78" s="1"/>
  <c r="J100" i="78" s="1"/>
  <c r="E100" i="79" s="1"/>
  <c r="G100" i="79" s="1"/>
  <c r="J100" i="79" s="1"/>
  <c r="E100" i="80" s="1"/>
  <c r="G100" i="80" s="1"/>
  <c r="J100" i="80" s="1"/>
  <c r="E100" i="81" s="1"/>
  <c r="G100" i="81" s="1"/>
  <c r="J100" i="81" s="1"/>
  <c r="E100" i="82" s="1"/>
  <c r="G100" i="82" s="1"/>
  <c r="J100" i="82" s="1"/>
  <c r="E100" i="83" s="1"/>
  <c r="G100" i="83" s="1"/>
  <c r="J100" i="83" s="1"/>
  <c r="E100" i="84" s="1"/>
  <c r="G100" i="84" s="1"/>
  <c r="J100" i="84" s="1"/>
  <c r="E100" i="85" s="1"/>
  <c r="G100" i="85" s="1"/>
  <c r="J100" i="85" s="1"/>
  <c r="E100" i="86" s="1"/>
  <c r="G100" i="86" s="1"/>
  <c r="J100" i="86" s="1"/>
  <c r="E100" i="87" s="1"/>
  <c r="G100" i="87" s="1"/>
  <c r="J100" i="87" s="1"/>
  <c r="E100" i="88" s="1"/>
  <c r="G100" i="88" s="1"/>
  <c r="J100" i="88" s="1"/>
  <c r="E100" i="89" s="1"/>
  <c r="G100" i="89" s="1"/>
  <c r="J100" i="89" s="1"/>
  <c r="E100" i="90" s="1"/>
  <c r="G100" i="90" s="1"/>
  <c r="J100" i="90" s="1"/>
  <c r="E100" i="91" s="1"/>
  <c r="G100" i="91" s="1"/>
  <c r="J100" i="91" s="1"/>
  <c r="E100" i="92" s="1"/>
  <c r="G100" i="92" s="1"/>
  <c r="J100" i="92" s="1"/>
  <c r="E100" i="93" s="1"/>
  <c r="G100" i="93" s="1"/>
  <c r="J100" i="93" s="1"/>
  <c r="E100" i="94" s="1"/>
  <c r="G100" i="94" s="1"/>
  <c r="J100" i="94" s="1"/>
  <c r="E100" i="95" s="1"/>
  <c r="G100" i="95" s="1"/>
  <c r="J100" i="95" s="1"/>
  <c r="E100" i="96" s="1"/>
  <c r="G100" i="96" s="1"/>
  <c r="J100" i="96" s="1"/>
  <c r="E100" i="97" s="1"/>
  <c r="G100" i="97" s="1"/>
  <c r="J100" i="97" s="1"/>
  <c r="E100" i="98" s="1"/>
  <c r="G100" i="98" s="1"/>
  <c r="J100" i="98" s="1"/>
  <c r="E100" i="99" s="1"/>
  <c r="G100" i="99" s="1"/>
  <c r="J100" i="99" s="1"/>
  <c r="J100" i="8" s="1"/>
  <c r="G92" i="8"/>
  <c r="E92" i="77"/>
  <c r="G92" i="77" s="1"/>
  <c r="J92" i="77" s="1"/>
  <c r="E92" i="78" s="1"/>
  <c r="G92" i="78" s="1"/>
  <c r="J92" i="78" s="1"/>
  <c r="E92" i="79" s="1"/>
  <c r="G92" i="79" s="1"/>
  <c r="J92" i="79" s="1"/>
  <c r="E92" i="80" s="1"/>
  <c r="G92" i="80" s="1"/>
  <c r="J92" i="80" s="1"/>
  <c r="E92" i="81" s="1"/>
  <c r="G92" i="81" s="1"/>
  <c r="J92" i="81" s="1"/>
  <c r="E92" i="82" s="1"/>
  <c r="G92" i="82" s="1"/>
  <c r="J92" i="82" s="1"/>
  <c r="E92" i="83" s="1"/>
  <c r="G92" i="83" s="1"/>
  <c r="J92" i="83" s="1"/>
  <c r="E92" i="84" s="1"/>
  <c r="G92" i="84" s="1"/>
  <c r="J92" i="84" s="1"/>
  <c r="E92" i="85" s="1"/>
  <c r="G92" i="85" s="1"/>
  <c r="J92" i="85" s="1"/>
  <c r="E92" i="86" s="1"/>
  <c r="G92" i="86" s="1"/>
  <c r="J92" i="86" s="1"/>
  <c r="E92" i="87" s="1"/>
  <c r="G92" i="87" s="1"/>
  <c r="J92" i="87" s="1"/>
  <c r="E92" i="88" s="1"/>
  <c r="G92" i="88" s="1"/>
  <c r="J92" i="88" s="1"/>
  <c r="E92" i="89" s="1"/>
  <c r="G92" i="89" s="1"/>
  <c r="J92" i="89" s="1"/>
  <c r="E92" i="90" s="1"/>
  <c r="G92" i="90" s="1"/>
  <c r="J92" i="90" s="1"/>
  <c r="E92" i="91" s="1"/>
  <c r="G92" i="91" s="1"/>
  <c r="J92" i="91" s="1"/>
  <c r="E92" i="92" s="1"/>
  <c r="G92" i="92" s="1"/>
  <c r="J92" i="92" s="1"/>
  <c r="E92" i="93" s="1"/>
  <c r="G92" i="93" s="1"/>
  <c r="J92" i="93" s="1"/>
  <c r="E92" i="94" s="1"/>
  <c r="G92" i="94" s="1"/>
  <c r="J92" i="94" s="1"/>
  <c r="E92" i="95" s="1"/>
  <c r="G92" i="95" s="1"/>
  <c r="J92" i="95" s="1"/>
  <c r="E92" i="96" s="1"/>
  <c r="G92" i="96" s="1"/>
  <c r="J92" i="96" s="1"/>
  <c r="E92" i="97" s="1"/>
  <c r="G92" i="97" s="1"/>
  <c r="J92" i="97" s="1"/>
  <c r="E92" i="98" s="1"/>
  <c r="G92" i="98" s="1"/>
  <c r="J92" i="98" s="1"/>
  <c r="E92" i="99" s="1"/>
  <c r="G92" i="99" s="1"/>
  <c r="J92" i="99" s="1"/>
  <c r="J92" i="8" s="1"/>
  <c r="G81" i="8"/>
  <c r="E81" i="77"/>
  <c r="G81" i="77" s="1"/>
  <c r="J81" i="77" s="1"/>
  <c r="E81" i="78" s="1"/>
  <c r="G81" i="78" s="1"/>
  <c r="J81" i="78" s="1"/>
  <c r="E81" i="79" s="1"/>
  <c r="G81" i="79" s="1"/>
  <c r="J81" i="79" s="1"/>
  <c r="E81" i="80" s="1"/>
  <c r="G81" i="80" s="1"/>
  <c r="J81" i="80" s="1"/>
  <c r="E81" i="81" s="1"/>
  <c r="G81" i="81" s="1"/>
  <c r="J81" i="81" s="1"/>
  <c r="E81" i="82" s="1"/>
  <c r="G81" i="82" s="1"/>
  <c r="J81" i="82" s="1"/>
  <c r="E81" i="83" s="1"/>
  <c r="G81" i="83" s="1"/>
  <c r="J81" i="83" s="1"/>
  <c r="E81" i="84" s="1"/>
  <c r="G81" i="84" s="1"/>
  <c r="J81" i="84" s="1"/>
  <c r="E81" i="85" s="1"/>
  <c r="G81" i="85" s="1"/>
  <c r="J81" i="85" s="1"/>
  <c r="E81" i="86" s="1"/>
  <c r="G81" i="86" s="1"/>
  <c r="J81" i="86" s="1"/>
  <c r="E81" i="87" s="1"/>
  <c r="G81" i="87" s="1"/>
  <c r="J81" i="87" s="1"/>
  <c r="E81" i="88" s="1"/>
  <c r="G81" i="88" s="1"/>
  <c r="J81" i="88" s="1"/>
  <c r="E81" i="89" s="1"/>
  <c r="G81" i="89" s="1"/>
  <c r="J81" i="89" s="1"/>
  <c r="E81" i="90" s="1"/>
  <c r="G81" i="90" s="1"/>
  <c r="J81" i="90" s="1"/>
  <c r="E81" i="91" s="1"/>
  <c r="G81" i="91" s="1"/>
  <c r="J81" i="91" s="1"/>
  <c r="E81" i="92" s="1"/>
  <c r="G81" i="92" s="1"/>
  <c r="J81" i="92" s="1"/>
  <c r="E81" i="93" s="1"/>
  <c r="G81" i="93" s="1"/>
  <c r="J81" i="93" s="1"/>
  <c r="E81" i="94" s="1"/>
  <c r="G81" i="94" s="1"/>
  <c r="J81" i="94" s="1"/>
  <c r="E81" i="95" s="1"/>
  <c r="G81" i="95" s="1"/>
  <c r="J81" i="95" s="1"/>
  <c r="E81" i="96" s="1"/>
  <c r="G81" i="96" s="1"/>
  <c r="J81" i="96" s="1"/>
  <c r="E81" i="97" s="1"/>
  <c r="G81" i="97" s="1"/>
  <c r="J81" i="97" s="1"/>
  <c r="E81" i="98" s="1"/>
  <c r="G81" i="98" s="1"/>
  <c r="J81" i="98" s="1"/>
  <c r="E81" i="99" s="1"/>
  <c r="G81" i="99" s="1"/>
  <c r="J81" i="99" s="1"/>
  <c r="J81" i="8" s="1"/>
  <c r="G72" i="8"/>
  <c r="E72" i="77"/>
  <c r="G72" i="77" s="1"/>
  <c r="J72" i="77" s="1"/>
  <c r="E72" i="78" s="1"/>
  <c r="G72" i="78" s="1"/>
  <c r="J72" i="78" s="1"/>
  <c r="E72" i="79" s="1"/>
  <c r="G72" i="79" s="1"/>
  <c r="J72" i="79" s="1"/>
  <c r="E72" i="80" s="1"/>
  <c r="G72" i="80" s="1"/>
  <c r="J72" i="80" s="1"/>
  <c r="E72" i="81" s="1"/>
  <c r="G72" i="81" s="1"/>
  <c r="J72" i="81" s="1"/>
  <c r="E72" i="82" s="1"/>
  <c r="G72" i="82" s="1"/>
  <c r="J72" i="82" s="1"/>
  <c r="E72" i="83" s="1"/>
  <c r="G72" i="83" s="1"/>
  <c r="J72" i="83" s="1"/>
  <c r="E72" i="84" s="1"/>
  <c r="G72" i="84" s="1"/>
  <c r="J72" i="84" s="1"/>
  <c r="E72" i="85" s="1"/>
  <c r="G72" i="85" s="1"/>
  <c r="J72" i="85" s="1"/>
  <c r="E72" i="86" s="1"/>
  <c r="G72" i="86" s="1"/>
  <c r="J72" i="86" s="1"/>
  <c r="E72" i="87" s="1"/>
  <c r="G72" i="87" s="1"/>
  <c r="J72" i="87" s="1"/>
  <c r="E72" i="88" s="1"/>
  <c r="G72" i="88" s="1"/>
  <c r="J72" i="88" s="1"/>
  <c r="E72" i="89" s="1"/>
  <c r="G72" i="89" s="1"/>
  <c r="J72" i="89" s="1"/>
  <c r="E72" i="90" s="1"/>
  <c r="G72" i="90" s="1"/>
  <c r="J72" i="90" s="1"/>
  <c r="E72" i="91" s="1"/>
  <c r="G72" i="91" s="1"/>
  <c r="J72" i="91" s="1"/>
  <c r="E72" i="92" s="1"/>
  <c r="G72" i="92" s="1"/>
  <c r="J72" i="92" s="1"/>
  <c r="E72" i="93" s="1"/>
  <c r="G72" i="93" s="1"/>
  <c r="J72" i="93" s="1"/>
  <c r="E72" i="94" s="1"/>
  <c r="G72" i="94" s="1"/>
  <c r="J72" i="94" s="1"/>
  <c r="E72" i="95" s="1"/>
  <c r="G72" i="95" s="1"/>
  <c r="J72" i="95" s="1"/>
  <c r="E72" i="96" s="1"/>
  <c r="G72" i="96" s="1"/>
  <c r="J72" i="96" s="1"/>
  <c r="E72" i="97" s="1"/>
  <c r="G72" i="97" s="1"/>
  <c r="J72" i="97" s="1"/>
  <c r="E72" i="98" s="1"/>
  <c r="G72" i="98" s="1"/>
  <c r="J72" i="98" s="1"/>
  <c r="E72" i="99" s="1"/>
  <c r="G72" i="99" s="1"/>
  <c r="J72" i="99" s="1"/>
  <c r="J72" i="8" s="1"/>
  <c r="G64" i="8"/>
  <c r="E64" i="77"/>
  <c r="G64" i="77" s="1"/>
  <c r="J64" i="77" s="1"/>
  <c r="E64" i="78" s="1"/>
  <c r="G64" i="78" s="1"/>
  <c r="J64" i="78" s="1"/>
  <c r="E64" i="79" s="1"/>
  <c r="G64" i="79" s="1"/>
  <c r="J64" i="79" s="1"/>
  <c r="E64" i="80" s="1"/>
  <c r="G64" i="80" s="1"/>
  <c r="J64" i="80" s="1"/>
  <c r="E64" i="81" s="1"/>
  <c r="G64" i="81" s="1"/>
  <c r="J64" i="81" s="1"/>
  <c r="E64" i="82" s="1"/>
  <c r="G64" i="82" s="1"/>
  <c r="J64" i="82" s="1"/>
  <c r="E64" i="83" s="1"/>
  <c r="G64" i="83" s="1"/>
  <c r="J64" i="83" s="1"/>
  <c r="E64" i="84" s="1"/>
  <c r="G64" i="84" s="1"/>
  <c r="J64" i="84" s="1"/>
  <c r="E64" i="85" s="1"/>
  <c r="G64" i="85" s="1"/>
  <c r="J64" i="85" s="1"/>
  <c r="E64" i="86" s="1"/>
  <c r="G64" i="86" s="1"/>
  <c r="J64" i="86" s="1"/>
  <c r="E64" i="87" s="1"/>
  <c r="G64" i="87" s="1"/>
  <c r="J64" i="87" s="1"/>
  <c r="E64" i="88" s="1"/>
  <c r="G64" i="88" s="1"/>
  <c r="J64" i="88" s="1"/>
  <c r="E64" i="89" s="1"/>
  <c r="G64" i="89" s="1"/>
  <c r="J64" i="89" s="1"/>
  <c r="E64" i="90" s="1"/>
  <c r="G64" i="90" s="1"/>
  <c r="J64" i="90" s="1"/>
  <c r="E64" i="91" s="1"/>
  <c r="G64" i="91" s="1"/>
  <c r="J64" i="91" s="1"/>
  <c r="E64" i="92" s="1"/>
  <c r="G64" i="92" s="1"/>
  <c r="J64" i="92" s="1"/>
  <c r="E64" i="93" s="1"/>
  <c r="G64" i="93" s="1"/>
  <c r="J64" i="93" s="1"/>
  <c r="E64" i="94" s="1"/>
  <c r="G64" i="94" s="1"/>
  <c r="J64" i="94" s="1"/>
  <c r="E64" i="95" s="1"/>
  <c r="G64" i="95" s="1"/>
  <c r="J64" i="95" s="1"/>
  <c r="E64" i="96" s="1"/>
  <c r="G64" i="96" s="1"/>
  <c r="J64" i="96" s="1"/>
  <c r="E64" i="97" s="1"/>
  <c r="G64" i="97" s="1"/>
  <c r="J64" i="97" s="1"/>
  <c r="E64" i="98" s="1"/>
  <c r="G64" i="98" s="1"/>
  <c r="J64" i="98" s="1"/>
  <c r="E64" i="99" s="1"/>
  <c r="G64" i="99" s="1"/>
  <c r="J64" i="99" s="1"/>
  <c r="J64" i="8" s="1"/>
  <c r="G56" i="8"/>
  <c r="E56" i="77"/>
  <c r="G56" i="77" s="1"/>
  <c r="J56" i="77" s="1"/>
  <c r="E56" i="78" s="1"/>
  <c r="G56" i="78" s="1"/>
  <c r="J56" i="78" s="1"/>
  <c r="E56" i="79" s="1"/>
  <c r="G56" i="79" s="1"/>
  <c r="J56" i="79" s="1"/>
  <c r="E56" i="80" s="1"/>
  <c r="G56" i="80" s="1"/>
  <c r="J56" i="80" s="1"/>
  <c r="E56" i="81" s="1"/>
  <c r="G56" i="81" s="1"/>
  <c r="J56" i="81" s="1"/>
  <c r="E56" i="82" s="1"/>
  <c r="G56" i="82" s="1"/>
  <c r="J56" i="82" s="1"/>
  <c r="E56" i="83" s="1"/>
  <c r="G56" i="83" s="1"/>
  <c r="J56" i="83" s="1"/>
  <c r="E56" i="84" s="1"/>
  <c r="G56" i="84" s="1"/>
  <c r="J56" i="84" s="1"/>
  <c r="E56" i="85" s="1"/>
  <c r="G56" i="85" s="1"/>
  <c r="J56" i="85" s="1"/>
  <c r="E56" i="86" s="1"/>
  <c r="G56" i="86" s="1"/>
  <c r="J56" i="86" s="1"/>
  <c r="E56" i="87" s="1"/>
  <c r="G56" i="87" s="1"/>
  <c r="J56" i="87" s="1"/>
  <c r="E56" i="88" s="1"/>
  <c r="G56" i="88" s="1"/>
  <c r="J56" i="88" s="1"/>
  <c r="E56" i="89" s="1"/>
  <c r="G56" i="89" s="1"/>
  <c r="J56" i="89" s="1"/>
  <c r="E56" i="90" s="1"/>
  <c r="G56" i="90" s="1"/>
  <c r="J56" i="90" s="1"/>
  <c r="E56" i="91" s="1"/>
  <c r="G56" i="91" s="1"/>
  <c r="J56" i="91" s="1"/>
  <c r="E56" i="92" s="1"/>
  <c r="G56" i="92" s="1"/>
  <c r="J56" i="92" s="1"/>
  <c r="E56" i="93" s="1"/>
  <c r="G56" i="93" s="1"/>
  <c r="J56" i="93" s="1"/>
  <c r="E56" i="94" s="1"/>
  <c r="G56" i="94" s="1"/>
  <c r="J56" i="94" s="1"/>
  <c r="E56" i="95" s="1"/>
  <c r="G56" i="95" s="1"/>
  <c r="J56" i="95" s="1"/>
  <c r="E56" i="96" s="1"/>
  <c r="G56" i="96" s="1"/>
  <c r="J56" i="96" s="1"/>
  <c r="E56" i="97" s="1"/>
  <c r="G56" i="97" s="1"/>
  <c r="J56" i="97" s="1"/>
  <c r="E56" i="98" s="1"/>
  <c r="G56" i="98" s="1"/>
  <c r="J56" i="98" s="1"/>
  <c r="E56" i="99" s="1"/>
  <c r="G56" i="99" s="1"/>
  <c r="J56" i="99" s="1"/>
  <c r="J56" i="8" s="1"/>
  <c r="G48" i="8"/>
  <c r="E48" i="77"/>
  <c r="G48" i="77" s="1"/>
  <c r="J48" i="77" s="1"/>
  <c r="E48" i="78" s="1"/>
  <c r="G48" i="78" s="1"/>
  <c r="J48" i="78" s="1"/>
  <c r="E48" i="79" s="1"/>
  <c r="G48" i="79" s="1"/>
  <c r="J48" i="79" s="1"/>
  <c r="E48" i="80" s="1"/>
  <c r="G48" i="80" s="1"/>
  <c r="J48" i="80" s="1"/>
  <c r="E48" i="81" s="1"/>
  <c r="G48" i="81" s="1"/>
  <c r="J48" i="81" s="1"/>
  <c r="E48" i="82" s="1"/>
  <c r="G48" i="82" s="1"/>
  <c r="J48" i="82" s="1"/>
  <c r="E48" i="83" s="1"/>
  <c r="G48" i="83" s="1"/>
  <c r="J48" i="83" s="1"/>
  <c r="E48" i="84" s="1"/>
  <c r="G48" i="84" s="1"/>
  <c r="J48" i="84" s="1"/>
  <c r="E48" i="85" s="1"/>
  <c r="G48" i="85" s="1"/>
  <c r="J48" i="85" s="1"/>
  <c r="E48" i="86" s="1"/>
  <c r="G48" i="86" s="1"/>
  <c r="J48" i="86" s="1"/>
  <c r="E48" i="87" s="1"/>
  <c r="G48" i="87" s="1"/>
  <c r="J48" i="87" s="1"/>
  <c r="E48" i="88" s="1"/>
  <c r="G48" i="88" s="1"/>
  <c r="J48" i="88" s="1"/>
  <c r="E48" i="89" s="1"/>
  <c r="G48" i="89" s="1"/>
  <c r="J48" i="89" s="1"/>
  <c r="E48" i="90" s="1"/>
  <c r="G48" i="90" s="1"/>
  <c r="J48" i="90" s="1"/>
  <c r="E48" i="91" s="1"/>
  <c r="G48" i="91" s="1"/>
  <c r="J48" i="91" s="1"/>
  <c r="E48" i="92" s="1"/>
  <c r="G48" i="92" s="1"/>
  <c r="J48" i="92" s="1"/>
  <c r="E48" i="93" s="1"/>
  <c r="G48" i="93" s="1"/>
  <c r="J48" i="93" s="1"/>
  <c r="E48" i="94" s="1"/>
  <c r="G48" i="94" s="1"/>
  <c r="J48" i="94" s="1"/>
  <c r="E48" i="95" s="1"/>
  <c r="G48" i="95" s="1"/>
  <c r="J48" i="95" s="1"/>
  <c r="E48" i="96" s="1"/>
  <c r="G48" i="96" s="1"/>
  <c r="J48" i="96" s="1"/>
  <c r="E48" i="97" s="1"/>
  <c r="G48" i="97" s="1"/>
  <c r="J48" i="97" s="1"/>
  <c r="E48" i="98" s="1"/>
  <c r="G48" i="98" s="1"/>
  <c r="J48" i="98" s="1"/>
  <c r="E48" i="99" s="1"/>
  <c r="G48" i="99" s="1"/>
  <c r="J48" i="99" s="1"/>
  <c r="J48" i="8" s="1"/>
  <c r="G40" i="8"/>
  <c r="E40" i="77"/>
  <c r="G40" i="77" s="1"/>
  <c r="J40" i="77" s="1"/>
  <c r="E40" i="78" s="1"/>
  <c r="G40" i="78" s="1"/>
  <c r="J40" i="78" s="1"/>
  <c r="E40" i="79" s="1"/>
  <c r="G40" i="79" s="1"/>
  <c r="J40" i="79" s="1"/>
  <c r="E40" i="80" s="1"/>
  <c r="G40" i="80" s="1"/>
  <c r="J40" i="80" s="1"/>
  <c r="E40" i="81" s="1"/>
  <c r="G40" i="81" s="1"/>
  <c r="J40" i="81" s="1"/>
  <c r="E40" i="82" s="1"/>
  <c r="G40" i="82" s="1"/>
  <c r="J40" i="82" s="1"/>
  <c r="E40" i="83" s="1"/>
  <c r="G40" i="83" s="1"/>
  <c r="J40" i="83" s="1"/>
  <c r="E40" i="84" s="1"/>
  <c r="G40" i="84" s="1"/>
  <c r="J40" i="84" s="1"/>
  <c r="E40" i="85" s="1"/>
  <c r="G40" i="85" s="1"/>
  <c r="J40" i="85" s="1"/>
  <c r="E40" i="86" s="1"/>
  <c r="G40" i="86" s="1"/>
  <c r="J40" i="86" s="1"/>
  <c r="E40" i="87" s="1"/>
  <c r="G40" i="87" s="1"/>
  <c r="J40" i="87" s="1"/>
  <c r="E40" i="88" s="1"/>
  <c r="G40" i="88" s="1"/>
  <c r="J40" i="88" s="1"/>
  <c r="E40" i="89" s="1"/>
  <c r="G40" i="89" s="1"/>
  <c r="J40" i="89" s="1"/>
  <c r="E40" i="90" s="1"/>
  <c r="G40" i="90" s="1"/>
  <c r="J40" i="90" s="1"/>
  <c r="E40" i="91" s="1"/>
  <c r="G40" i="91" s="1"/>
  <c r="J40" i="91" s="1"/>
  <c r="E40" i="92" s="1"/>
  <c r="G40" i="92" s="1"/>
  <c r="J40" i="92" s="1"/>
  <c r="E40" i="93" s="1"/>
  <c r="G40" i="93" s="1"/>
  <c r="J40" i="93" s="1"/>
  <c r="E40" i="94" s="1"/>
  <c r="G40" i="94" s="1"/>
  <c r="J40" i="94" s="1"/>
  <c r="E40" i="95" s="1"/>
  <c r="G40" i="95" s="1"/>
  <c r="J40" i="95" s="1"/>
  <c r="E40" i="96" s="1"/>
  <c r="G40" i="96" s="1"/>
  <c r="J40" i="96" s="1"/>
  <c r="E40" i="97" s="1"/>
  <c r="G40" i="97" s="1"/>
  <c r="J40" i="97" s="1"/>
  <c r="E40" i="98" s="1"/>
  <c r="G40" i="98" s="1"/>
  <c r="J40" i="98" s="1"/>
  <c r="E40" i="99" s="1"/>
  <c r="G40" i="99" s="1"/>
  <c r="J40" i="99" s="1"/>
  <c r="J40" i="8" s="1"/>
  <c r="G32" i="8"/>
  <c r="E32" i="77"/>
  <c r="G32" i="77" s="1"/>
  <c r="J32" i="77" s="1"/>
  <c r="E32" i="78" s="1"/>
  <c r="G32" i="78" s="1"/>
  <c r="J32" i="78" s="1"/>
  <c r="E32" i="79" s="1"/>
  <c r="G32" i="79" s="1"/>
  <c r="J32" i="79" s="1"/>
  <c r="E32" i="80" s="1"/>
  <c r="G32" i="80" s="1"/>
  <c r="J32" i="80" s="1"/>
  <c r="E32" i="81" s="1"/>
  <c r="G32" i="81" s="1"/>
  <c r="J32" i="81" s="1"/>
  <c r="E32" i="82" s="1"/>
  <c r="G32" i="82" s="1"/>
  <c r="J32" i="82" s="1"/>
  <c r="E32" i="83" s="1"/>
  <c r="G32" i="83" s="1"/>
  <c r="J32" i="83" s="1"/>
  <c r="E32" i="84" s="1"/>
  <c r="G32" i="84" s="1"/>
  <c r="J32" i="84" s="1"/>
  <c r="E32" i="85" s="1"/>
  <c r="G32" i="85" s="1"/>
  <c r="J32" i="85" s="1"/>
  <c r="E32" i="86" s="1"/>
  <c r="G32" i="86" s="1"/>
  <c r="J32" i="86" s="1"/>
  <c r="E32" i="87" s="1"/>
  <c r="G32" i="87" s="1"/>
  <c r="J32" i="87" s="1"/>
  <c r="E32" i="88" s="1"/>
  <c r="G32" i="88" s="1"/>
  <c r="J32" i="88" s="1"/>
  <c r="E32" i="89" s="1"/>
  <c r="G32" i="89" s="1"/>
  <c r="J32" i="89" s="1"/>
  <c r="E32" i="90" s="1"/>
  <c r="G32" i="90" s="1"/>
  <c r="J32" i="90" s="1"/>
  <c r="E32" i="91" s="1"/>
  <c r="G32" i="91" s="1"/>
  <c r="J32" i="91" s="1"/>
  <c r="E32" i="92" s="1"/>
  <c r="G32" i="92" s="1"/>
  <c r="J32" i="92" s="1"/>
  <c r="E32" i="93" s="1"/>
  <c r="G32" i="93" s="1"/>
  <c r="J32" i="93" s="1"/>
  <c r="E32" i="94" s="1"/>
  <c r="G32" i="94" s="1"/>
  <c r="J32" i="94" s="1"/>
  <c r="E32" i="95" s="1"/>
  <c r="G32" i="95" s="1"/>
  <c r="J32" i="95" s="1"/>
  <c r="E32" i="96" s="1"/>
  <c r="G32" i="96" s="1"/>
  <c r="J32" i="96" s="1"/>
  <c r="E32" i="97" s="1"/>
  <c r="G32" i="97" s="1"/>
  <c r="J32" i="97" s="1"/>
  <c r="E32" i="98" s="1"/>
  <c r="G32" i="98" s="1"/>
  <c r="J32" i="98" s="1"/>
  <c r="E32" i="99" s="1"/>
  <c r="G32" i="99" s="1"/>
  <c r="J32" i="99" s="1"/>
  <c r="J32" i="8" s="1"/>
  <c r="G195" i="8"/>
  <c r="E195" i="77"/>
  <c r="G195" i="77" s="1"/>
  <c r="J195" i="77" s="1"/>
  <c r="E195" i="78" s="1"/>
  <c r="G195" i="78" s="1"/>
  <c r="J195" i="78" s="1"/>
  <c r="E195" i="79" s="1"/>
  <c r="G195" i="79" s="1"/>
  <c r="J195" i="79" s="1"/>
  <c r="E195" i="80" s="1"/>
  <c r="G195" i="80" s="1"/>
  <c r="J195" i="80" s="1"/>
  <c r="E195" i="81" s="1"/>
  <c r="G195" i="81" s="1"/>
  <c r="J195" i="81" s="1"/>
  <c r="E195" i="82" s="1"/>
  <c r="G195" i="82" s="1"/>
  <c r="J195" i="82" s="1"/>
  <c r="E195" i="83" s="1"/>
  <c r="G195" i="83" s="1"/>
  <c r="J195" i="83" s="1"/>
  <c r="E195" i="84" s="1"/>
  <c r="G195" i="84" s="1"/>
  <c r="J195" i="84" s="1"/>
  <c r="E195" i="85" s="1"/>
  <c r="G195" i="85" s="1"/>
  <c r="J195" i="85" s="1"/>
  <c r="E195" i="86" s="1"/>
  <c r="G195" i="86" s="1"/>
  <c r="J195" i="86" s="1"/>
  <c r="E195" i="87" s="1"/>
  <c r="G195" i="87" s="1"/>
  <c r="J195" i="87" s="1"/>
  <c r="E195" i="88" s="1"/>
  <c r="G195" i="88" s="1"/>
  <c r="J195" i="88" s="1"/>
  <c r="E195" i="89" s="1"/>
  <c r="G195" i="89" s="1"/>
  <c r="J195" i="89" s="1"/>
  <c r="E195" i="90" s="1"/>
  <c r="G195" i="90" s="1"/>
  <c r="J195" i="90" s="1"/>
  <c r="E195" i="91" s="1"/>
  <c r="G195" i="91" s="1"/>
  <c r="J195" i="91" s="1"/>
  <c r="E195" i="92" s="1"/>
  <c r="G195" i="92" s="1"/>
  <c r="J195" i="92" s="1"/>
  <c r="E195" i="93" s="1"/>
  <c r="G195" i="93" s="1"/>
  <c r="J195" i="93" s="1"/>
  <c r="E195" i="94" s="1"/>
  <c r="G195" i="94" s="1"/>
  <c r="J195" i="94" s="1"/>
  <c r="E195" i="95" s="1"/>
  <c r="G195" i="95" s="1"/>
  <c r="J195" i="95" s="1"/>
  <c r="E195" i="96" s="1"/>
  <c r="G195" i="96" s="1"/>
  <c r="J195" i="96" s="1"/>
  <c r="E195" i="97" s="1"/>
  <c r="G195" i="97" s="1"/>
  <c r="J195" i="97" s="1"/>
  <c r="E195" i="98" s="1"/>
  <c r="G195" i="98" s="1"/>
  <c r="J195" i="98" s="1"/>
  <c r="E195" i="99" s="1"/>
  <c r="G195" i="99" s="1"/>
  <c r="J195" i="99" s="1"/>
  <c r="J195" i="8" s="1"/>
  <c r="G175" i="8"/>
  <c r="E175" i="77"/>
  <c r="G175" i="77" s="1"/>
  <c r="J175" i="77" s="1"/>
  <c r="E175" i="78" s="1"/>
  <c r="G175" i="78" s="1"/>
  <c r="J175" i="78" s="1"/>
  <c r="E175" i="79" s="1"/>
  <c r="G175" i="79" s="1"/>
  <c r="J175" i="79" s="1"/>
  <c r="E175" i="80" s="1"/>
  <c r="G175" i="80" s="1"/>
  <c r="J175" i="80" s="1"/>
  <c r="E175" i="81" s="1"/>
  <c r="G175" i="81" s="1"/>
  <c r="J175" i="81" s="1"/>
  <c r="E175" i="82" s="1"/>
  <c r="G175" i="82" s="1"/>
  <c r="J175" i="82" s="1"/>
  <c r="E175" i="83" s="1"/>
  <c r="G175" i="83" s="1"/>
  <c r="J175" i="83" s="1"/>
  <c r="E175" i="84" s="1"/>
  <c r="G175" i="84" s="1"/>
  <c r="J175" i="84" s="1"/>
  <c r="E175" i="85" s="1"/>
  <c r="G175" i="85" s="1"/>
  <c r="J175" i="85" s="1"/>
  <c r="E175" i="86" s="1"/>
  <c r="G175" i="86" s="1"/>
  <c r="J175" i="86" s="1"/>
  <c r="E175" i="87" s="1"/>
  <c r="G175" i="87" s="1"/>
  <c r="J175" i="87" s="1"/>
  <c r="E175" i="88" s="1"/>
  <c r="G175" i="88" s="1"/>
  <c r="J175" i="88" s="1"/>
  <c r="E175" i="89" s="1"/>
  <c r="G175" i="89" s="1"/>
  <c r="J175" i="89" s="1"/>
  <c r="E175" i="90" s="1"/>
  <c r="G175" i="90" s="1"/>
  <c r="J175" i="90" s="1"/>
  <c r="E175" i="91" s="1"/>
  <c r="G175" i="91" s="1"/>
  <c r="J175" i="91" s="1"/>
  <c r="E175" i="92" s="1"/>
  <c r="G175" i="92" s="1"/>
  <c r="J175" i="92" s="1"/>
  <c r="E175" i="93" s="1"/>
  <c r="G175" i="93" s="1"/>
  <c r="J175" i="93" s="1"/>
  <c r="E175" i="94" s="1"/>
  <c r="G175" i="94" s="1"/>
  <c r="J175" i="94" s="1"/>
  <c r="E175" i="95" s="1"/>
  <c r="G175" i="95" s="1"/>
  <c r="J175" i="95" s="1"/>
  <c r="E175" i="96" s="1"/>
  <c r="G175" i="96" s="1"/>
  <c r="J175" i="96" s="1"/>
  <c r="E175" i="97" s="1"/>
  <c r="G175" i="97" s="1"/>
  <c r="J175" i="97" s="1"/>
  <c r="E175" i="98" s="1"/>
  <c r="G175" i="98" s="1"/>
  <c r="J175" i="98" s="1"/>
  <c r="E175" i="99" s="1"/>
  <c r="G175" i="99" s="1"/>
  <c r="J175" i="99" s="1"/>
  <c r="J175" i="8" s="1"/>
  <c r="G200" i="8"/>
  <c r="E200" i="77"/>
  <c r="G200" i="77" s="1"/>
  <c r="J200" i="77" s="1"/>
  <c r="E200" i="78" s="1"/>
  <c r="G200" i="78" s="1"/>
  <c r="J200" i="78" s="1"/>
  <c r="E200" i="79" s="1"/>
  <c r="G200" i="79" s="1"/>
  <c r="J200" i="79" s="1"/>
  <c r="E200" i="80" s="1"/>
  <c r="G200" i="80" s="1"/>
  <c r="J200" i="80" s="1"/>
  <c r="E200" i="81" s="1"/>
  <c r="G200" i="81" s="1"/>
  <c r="J200" i="81" s="1"/>
  <c r="E200" i="82" s="1"/>
  <c r="G200" i="82" s="1"/>
  <c r="J200" i="82" s="1"/>
  <c r="E200" i="83" s="1"/>
  <c r="G200" i="83" s="1"/>
  <c r="J200" i="83" s="1"/>
  <c r="E200" i="84" s="1"/>
  <c r="G200" i="84" s="1"/>
  <c r="J200" i="84" s="1"/>
  <c r="E200" i="85" s="1"/>
  <c r="G200" i="85" s="1"/>
  <c r="J200" i="85" s="1"/>
  <c r="E200" i="86" s="1"/>
  <c r="G200" i="86" s="1"/>
  <c r="J200" i="86" s="1"/>
  <c r="E200" i="87" s="1"/>
  <c r="G200" i="87" s="1"/>
  <c r="J200" i="87" s="1"/>
  <c r="E200" i="88" s="1"/>
  <c r="G200" i="88" s="1"/>
  <c r="J200" i="88" s="1"/>
  <c r="E200" i="89" s="1"/>
  <c r="G200" i="89" s="1"/>
  <c r="J200" i="89" s="1"/>
  <c r="E200" i="90" s="1"/>
  <c r="G200" i="90" s="1"/>
  <c r="J200" i="90" s="1"/>
  <c r="E200" i="91" s="1"/>
  <c r="G200" i="91" s="1"/>
  <c r="J200" i="91" s="1"/>
  <c r="E200" i="92" s="1"/>
  <c r="G200" i="92" s="1"/>
  <c r="J200" i="92" s="1"/>
  <c r="E200" i="93" s="1"/>
  <c r="G200" i="93" s="1"/>
  <c r="J200" i="93" s="1"/>
  <c r="E200" i="94" s="1"/>
  <c r="G200" i="94" s="1"/>
  <c r="J200" i="94" s="1"/>
  <c r="E200" i="95" s="1"/>
  <c r="G200" i="95" s="1"/>
  <c r="J200" i="95" s="1"/>
  <c r="E200" i="96" s="1"/>
  <c r="G200" i="96" s="1"/>
  <c r="J200" i="96" s="1"/>
  <c r="E200" i="97" s="1"/>
  <c r="G200" i="97" s="1"/>
  <c r="J200" i="97" s="1"/>
  <c r="E200" i="98" s="1"/>
  <c r="G200" i="98" s="1"/>
  <c r="J200" i="98" s="1"/>
  <c r="E200" i="99" s="1"/>
  <c r="G200" i="99" s="1"/>
  <c r="J200" i="99" s="1"/>
  <c r="J200" i="8" s="1"/>
  <c r="G163" i="8"/>
  <c r="E163" i="77"/>
  <c r="G163" i="77" s="1"/>
  <c r="J163" i="77" s="1"/>
  <c r="E163" i="78" s="1"/>
  <c r="G163" i="78" s="1"/>
  <c r="J163" i="78" s="1"/>
  <c r="E163" i="79" s="1"/>
  <c r="G163" i="79" s="1"/>
  <c r="J163" i="79" s="1"/>
  <c r="E163" i="80" s="1"/>
  <c r="G163" i="80" s="1"/>
  <c r="J163" i="80" s="1"/>
  <c r="E163" i="81" s="1"/>
  <c r="G163" i="81" s="1"/>
  <c r="J163" i="81" s="1"/>
  <c r="E163" i="82" s="1"/>
  <c r="G163" i="82" s="1"/>
  <c r="J163" i="82" s="1"/>
  <c r="E163" i="83" s="1"/>
  <c r="G163" i="83" s="1"/>
  <c r="J163" i="83" s="1"/>
  <c r="E163" i="84" s="1"/>
  <c r="G163" i="84" s="1"/>
  <c r="J163" i="84" s="1"/>
  <c r="E163" i="85" s="1"/>
  <c r="G163" i="85" s="1"/>
  <c r="J163" i="85" s="1"/>
  <c r="E163" i="86" s="1"/>
  <c r="G163" i="86" s="1"/>
  <c r="J163" i="86" s="1"/>
  <c r="E163" i="87" s="1"/>
  <c r="G163" i="87" s="1"/>
  <c r="J163" i="87" s="1"/>
  <c r="E163" i="88" s="1"/>
  <c r="G163" i="88" s="1"/>
  <c r="J163" i="88" s="1"/>
  <c r="E163" i="89" s="1"/>
  <c r="G163" i="89" s="1"/>
  <c r="J163" i="89" s="1"/>
  <c r="E163" i="90" s="1"/>
  <c r="G163" i="90" s="1"/>
  <c r="J163" i="90" s="1"/>
  <c r="E163" i="91" s="1"/>
  <c r="G163" i="91" s="1"/>
  <c r="J163" i="91" s="1"/>
  <c r="E163" i="92" s="1"/>
  <c r="G163" i="92" s="1"/>
  <c r="J163" i="92" s="1"/>
  <c r="E163" i="93" s="1"/>
  <c r="G163" i="93" s="1"/>
  <c r="J163" i="93" s="1"/>
  <c r="E163" i="94" s="1"/>
  <c r="G163" i="94" s="1"/>
  <c r="J163" i="94" s="1"/>
  <c r="E163" i="95" s="1"/>
  <c r="G163" i="95" s="1"/>
  <c r="J163" i="95" s="1"/>
  <c r="E163" i="96" s="1"/>
  <c r="G163" i="96" s="1"/>
  <c r="J163" i="96" s="1"/>
  <c r="E163" i="97" s="1"/>
  <c r="G163" i="97" s="1"/>
  <c r="J163" i="97" s="1"/>
  <c r="E163" i="98" s="1"/>
  <c r="G163" i="98" s="1"/>
  <c r="J163" i="98" s="1"/>
  <c r="E163" i="99" s="1"/>
  <c r="G163" i="99" s="1"/>
  <c r="J163" i="99" s="1"/>
  <c r="J163" i="8" s="1"/>
  <c r="G131" i="8"/>
  <c r="E131" i="77"/>
  <c r="G131" i="77" s="1"/>
  <c r="J131" i="77" s="1"/>
  <c r="E131" i="78" s="1"/>
  <c r="G131" i="78" s="1"/>
  <c r="J131" i="78" s="1"/>
  <c r="E131" i="79" s="1"/>
  <c r="G131" i="79" s="1"/>
  <c r="J131" i="79" s="1"/>
  <c r="E131" i="80" s="1"/>
  <c r="G131" i="80" s="1"/>
  <c r="J131" i="80" s="1"/>
  <c r="E131" i="81" s="1"/>
  <c r="G131" i="81" s="1"/>
  <c r="J131" i="81" s="1"/>
  <c r="E131" i="82" s="1"/>
  <c r="G131" i="82" s="1"/>
  <c r="J131" i="82" s="1"/>
  <c r="E131" i="83" s="1"/>
  <c r="G131" i="83" s="1"/>
  <c r="J131" i="83" s="1"/>
  <c r="E131" i="84" s="1"/>
  <c r="G131" i="84" s="1"/>
  <c r="J131" i="84" s="1"/>
  <c r="E131" i="85" s="1"/>
  <c r="G131" i="85" s="1"/>
  <c r="J131" i="85" s="1"/>
  <c r="E131" i="86" s="1"/>
  <c r="G131" i="86" s="1"/>
  <c r="J131" i="86" s="1"/>
  <c r="E131" i="87" s="1"/>
  <c r="G131" i="87" s="1"/>
  <c r="J131" i="87" s="1"/>
  <c r="E131" i="88" s="1"/>
  <c r="G131" i="88" s="1"/>
  <c r="J131" i="88" s="1"/>
  <c r="E131" i="89" s="1"/>
  <c r="G131" i="89" s="1"/>
  <c r="J131" i="89" s="1"/>
  <c r="E131" i="90" s="1"/>
  <c r="G131" i="90" s="1"/>
  <c r="J131" i="90" s="1"/>
  <c r="E131" i="91" s="1"/>
  <c r="G131" i="91" s="1"/>
  <c r="J131" i="91" s="1"/>
  <c r="E131" i="92" s="1"/>
  <c r="G131" i="92" s="1"/>
  <c r="J131" i="92" s="1"/>
  <c r="E131" i="93" s="1"/>
  <c r="G131" i="93" s="1"/>
  <c r="J131" i="93" s="1"/>
  <c r="E131" i="94" s="1"/>
  <c r="G131" i="94" s="1"/>
  <c r="J131" i="94" s="1"/>
  <c r="E131" i="95" s="1"/>
  <c r="G131" i="95" s="1"/>
  <c r="J131" i="95" s="1"/>
  <c r="E131" i="96" s="1"/>
  <c r="G131" i="96" s="1"/>
  <c r="J131" i="96" s="1"/>
  <c r="E131" i="97" s="1"/>
  <c r="G131" i="97" s="1"/>
  <c r="J131" i="97" s="1"/>
  <c r="E131" i="98" s="1"/>
  <c r="G131" i="98" s="1"/>
  <c r="J131" i="98" s="1"/>
  <c r="E131" i="99" s="1"/>
  <c r="G131" i="99" s="1"/>
  <c r="J131" i="99" s="1"/>
  <c r="J131" i="8" s="1"/>
  <c r="G85" i="8"/>
  <c r="E85" i="77"/>
  <c r="G85" i="77" s="1"/>
  <c r="J85" i="77" s="1"/>
  <c r="E85" i="78" s="1"/>
  <c r="G85" i="78" s="1"/>
  <c r="J85" i="78" s="1"/>
  <c r="E85" i="79" s="1"/>
  <c r="G85" i="79" s="1"/>
  <c r="J85" i="79" s="1"/>
  <c r="E85" i="80" s="1"/>
  <c r="G85" i="80" s="1"/>
  <c r="J85" i="80" s="1"/>
  <c r="E85" i="81" s="1"/>
  <c r="G85" i="81" s="1"/>
  <c r="J85" i="81" s="1"/>
  <c r="E85" i="82" s="1"/>
  <c r="G85" i="82" s="1"/>
  <c r="J85" i="82" s="1"/>
  <c r="E85" i="83" s="1"/>
  <c r="G85" i="83" s="1"/>
  <c r="J85" i="83" s="1"/>
  <c r="E85" i="84" s="1"/>
  <c r="G85" i="84" s="1"/>
  <c r="J85" i="84" s="1"/>
  <c r="E85" i="85" s="1"/>
  <c r="G85" i="85" s="1"/>
  <c r="J85" i="85" s="1"/>
  <c r="E85" i="86" s="1"/>
  <c r="G85" i="86" s="1"/>
  <c r="J85" i="86" s="1"/>
  <c r="E85" i="87" s="1"/>
  <c r="G85" i="87" s="1"/>
  <c r="J85" i="87" s="1"/>
  <c r="E85" i="88" s="1"/>
  <c r="G85" i="88" s="1"/>
  <c r="J85" i="88" s="1"/>
  <c r="E85" i="89" s="1"/>
  <c r="G85" i="89" s="1"/>
  <c r="J85" i="89" s="1"/>
  <c r="E85" i="90" s="1"/>
  <c r="G85" i="90" s="1"/>
  <c r="J85" i="90" s="1"/>
  <c r="E85" i="91" s="1"/>
  <c r="G85" i="91" s="1"/>
  <c r="J85" i="91" s="1"/>
  <c r="E85" i="92" s="1"/>
  <c r="G85" i="92" s="1"/>
  <c r="J85" i="92" s="1"/>
  <c r="E85" i="93" s="1"/>
  <c r="G85" i="93" s="1"/>
  <c r="J85" i="93" s="1"/>
  <c r="E85" i="94" s="1"/>
  <c r="G85" i="94" s="1"/>
  <c r="J85" i="94" s="1"/>
  <c r="E85" i="95" s="1"/>
  <c r="G85" i="95" s="1"/>
  <c r="J85" i="95" s="1"/>
  <c r="E85" i="96" s="1"/>
  <c r="G85" i="96" s="1"/>
  <c r="J85" i="96" s="1"/>
  <c r="E85" i="97" s="1"/>
  <c r="G85" i="97" s="1"/>
  <c r="J85" i="97" s="1"/>
  <c r="E85" i="98" s="1"/>
  <c r="G85" i="98" s="1"/>
  <c r="J85" i="98" s="1"/>
  <c r="E85" i="99" s="1"/>
  <c r="G85" i="99" s="1"/>
  <c r="J85" i="99" s="1"/>
  <c r="J85" i="8" s="1"/>
  <c r="G51" i="8"/>
  <c r="E51" i="77"/>
  <c r="G51" i="77" s="1"/>
  <c r="J51" i="77" s="1"/>
  <c r="E51" i="78" s="1"/>
  <c r="G51" i="78" s="1"/>
  <c r="J51" i="78" s="1"/>
  <c r="E51" i="79" s="1"/>
  <c r="G51" i="79" s="1"/>
  <c r="J51" i="79" s="1"/>
  <c r="E51" i="80" s="1"/>
  <c r="G51" i="80" s="1"/>
  <c r="J51" i="80" s="1"/>
  <c r="E51" i="81" s="1"/>
  <c r="G51" i="81" s="1"/>
  <c r="J51" i="81" s="1"/>
  <c r="E51" i="82" s="1"/>
  <c r="G51" i="82" s="1"/>
  <c r="J51" i="82" s="1"/>
  <c r="E51" i="83" s="1"/>
  <c r="G51" i="83" s="1"/>
  <c r="J51" i="83" s="1"/>
  <c r="E51" i="84" s="1"/>
  <c r="G51" i="84" s="1"/>
  <c r="J51" i="84" s="1"/>
  <c r="E51" i="85" s="1"/>
  <c r="G51" i="85" s="1"/>
  <c r="J51" i="85" s="1"/>
  <c r="E51" i="86" s="1"/>
  <c r="G51" i="86" s="1"/>
  <c r="J51" i="86" s="1"/>
  <c r="E51" i="87" s="1"/>
  <c r="G51" i="87" s="1"/>
  <c r="J51" i="87" s="1"/>
  <c r="E51" i="88" s="1"/>
  <c r="G51" i="88" s="1"/>
  <c r="J51" i="88" s="1"/>
  <c r="E51" i="89" s="1"/>
  <c r="G51" i="89" s="1"/>
  <c r="J51" i="89" s="1"/>
  <c r="E51" i="90" s="1"/>
  <c r="G51" i="90" s="1"/>
  <c r="J51" i="90" s="1"/>
  <c r="E51" i="91" s="1"/>
  <c r="G51" i="91" s="1"/>
  <c r="J51" i="91" s="1"/>
  <c r="E51" i="92" s="1"/>
  <c r="G51" i="92" s="1"/>
  <c r="J51" i="92" s="1"/>
  <c r="E51" i="93" s="1"/>
  <c r="G51" i="93" s="1"/>
  <c r="J51" i="93" s="1"/>
  <c r="E51" i="94" s="1"/>
  <c r="G51" i="94" s="1"/>
  <c r="J51" i="94" s="1"/>
  <c r="E51" i="95" s="1"/>
  <c r="G51" i="95" s="1"/>
  <c r="J51" i="95" s="1"/>
  <c r="E51" i="96" s="1"/>
  <c r="G51" i="96" s="1"/>
  <c r="J51" i="96" s="1"/>
  <c r="E51" i="97" s="1"/>
  <c r="G51" i="97" s="1"/>
  <c r="J51" i="97" s="1"/>
  <c r="E51" i="98" s="1"/>
  <c r="G51" i="98" s="1"/>
  <c r="J51" i="98" s="1"/>
  <c r="E51" i="99" s="1"/>
  <c r="G51" i="99" s="1"/>
  <c r="J51" i="99" s="1"/>
  <c r="J51" i="8" s="1"/>
  <c r="G199" i="8"/>
  <c r="E199" i="77"/>
  <c r="G199" i="77" s="1"/>
  <c r="J199" i="77" s="1"/>
  <c r="E199" i="78" s="1"/>
  <c r="G199" i="78" s="1"/>
  <c r="J199" i="78" s="1"/>
  <c r="E199" i="79" s="1"/>
  <c r="G199" i="79" s="1"/>
  <c r="J199" i="79" s="1"/>
  <c r="E199" i="80" s="1"/>
  <c r="G199" i="80" s="1"/>
  <c r="J199" i="80" s="1"/>
  <c r="E199" i="81" s="1"/>
  <c r="G199" i="81" s="1"/>
  <c r="J199" i="81" s="1"/>
  <c r="E199" i="82" s="1"/>
  <c r="G199" i="82" s="1"/>
  <c r="J199" i="82" s="1"/>
  <c r="E199" i="83" s="1"/>
  <c r="G199" i="83" s="1"/>
  <c r="J199" i="83" s="1"/>
  <c r="E199" i="84" s="1"/>
  <c r="G199" i="84" s="1"/>
  <c r="J199" i="84" s="1"/>
  <c r="E199" i="85" s="1"/>
  <c r="G199" i="85" s="1"/>
  <c r="J199" i="85" s="1"/>
  <c r="E199" i="86" s="1"/>
  <c r="G199" i="86" s="1"/>
  <c r="J199" i="86" s="1"/>
  <c r="E199" i="87" s="1"/>
  <c r="G199" i="87" s="1"/>
  <c r="J199" i="87" s="1"/>
  <c r="E199" i="88" s="1"/>
  <c r="G199" i="88" s="1"/>
  <c r="J199" i="88" s="1"/>
  <c r="E199" i="89" s="1"/>
  <c r="G199" i="89" s="1"/>
  <c r="J199" i="89" s="1"/>
  <c r="E199" i="90" s="1"/>
  <c r="G199" i="90" s="1"/>
  <c r="J199" i="90" s="1"/>
  <c r="E199" i="91" s="1"/>
  <c r="G199" i="91" s="1"/>
  <c r="J199" i="91" s="1"/>
  <c r="E199" i="92" s="1"/>
  <c r="G199" i="92" s="1"/>
  <c r="J199" i="92" s="1"/>
  <c r="E199" i="93" s="1"/>
  <c r="G199" i="93" s="1"/>
  <c r="J199" i="93" s="1"/>
  <c r="E199" i="94" s="1"/>
  <c r="G199" i="94" s="1"/>
  <c r="J199" i="94" s="1"/>
  <c r="E199" i="95" s="1"/>
  <c r="G199" i="95" s="1"/>
  <c r="J199" i="95" s="1"/>
  <c r="E199" i="96" s="1"/>
  <c r="G199" i="96" s="1"/>
  <c r="J199" i="96" s="1"/>
  <c r="E199" i="97" s="1"/>
  <c r="G199" i="97" s="1"/>
  <c r="J199" i="97" s="1"/>
  <c r="E199" i="98" s="1"/>
  <c r="G199" i="98" s="1"/>
  <c r="J199" i="98" s="1"/>
  <c r="E199" i="99" s="1"/>
  <c r="G199" i="99" s="1"/>
  <c r="J199" i="99" s="1"/>
  <c r="J199" i="8" s="1"/>
  <c r="G162" i="8"/>
  <c r="E162" i="77"/>
  <c r="G162" i="77" s="1"/>
  <c r="J162" i="77" s="1"/>
  <c r="E162" i="78" s="1"/>
  <c r="G162" i="78" s="1"/>
  <c r="J162" i="78" s="1"/>
  <c r="E162" i="79" s="1"/>
  <c r="G162" i="79" s="1"/>
  <c r="J162" i="79" s="1"/>
  <c r="E162" i="80" s="1"/>
  <c r="G162" i="80" s="1"/>
  <c r="J162" i="80" s="1"/>
  <c r="E162" i="81" s="1"/>
  <c r="G162" i="81" s="1"/>
  <c r="J162" i="81" s="1"/>
  <c r="E162" i="82" s="1"/>
  <c r="G162" i="82" s="1"/>
  <c r="J162" i="82" s="1"/>
  <c r="E162" i="83" s="1"/>
  <c r="G162" i="83" s="1"/>
  <c r="J162" i="83" s="1"/>
  <c r="E162" i="84" s="1"/>
  <c r="G162" i="84" s="1"/>
  <c r="J162" i="84" s="1"/>
  <c r="E162" i="85" s="1"/>
  <c r="G162" i="85" s="1"/>
  <c r="J162" i="85" s="1"/>
  <c r="E162" i="86" s="1"/>
  <c r="G162" i="86" s="1"/>
  <c r="J162" i="86" s="1"/>
  <c r="E162" i="87" s="1"/>
  <c r="G162" i="87" s="1"/>
  <c r="J162" i="87" s="1"/>
  <c r="E162" i="88" s="1"/>
  <c r="G162" i="88" s="1"/>
  <c r="J162" i="88" s="1"/>
  <c r="E162" i="89" s="1"/>
  <c r="G162" i="89" s="1"/>
  <c r="J162" i="89" s="1"/>
  <c r="E162" i="90" s="1"/>
  <c r="G162" i="90" s="1"/>
  <c r="J162" i="90" s="1"/>
  <c r="E162" i="91" s="1"/>
  <c r="G162" i="91" s="1"/>
  <c r="J162" i="91" s="1"/>
  <c r="E162" i="92" s="1"/>
  <c r="G162" i="92" s="1"/>
  <c r="J162" i="92" s="1"/>
  <c r="E162" i="93" s="1"/>
  <c r="G162" i="93" s="1"/>
  <c r="J162" i="93" s="1"/>
  <c r="E162" i="94" s="1"/>
  <c r="G162" i="94" s="1"/>
  <c r="J162" i="94" s="1"/>
  <c r="E162" i="95" s="1"/>
  <c r="G162" i="95" s="1"/>
  <c r="J162" i="95" s="1"/>
  <c r="E162" i="96" s="1"/>
  <c r="G162" i="96" s="1"/>
  <c r="J162" i="96" s="1"/>
  <c r="E162" i="97" s="1"/>
  <c r="G162" i="97" s="1"/>
  <c r="J162" i="97" s="1"/>
  <c r="E162" i="98" s="1"/>
  <c r="G162" i="98" s="1"/>
  <c r="J162" i="98" s="1"/>
  <c r="E162" i="99" s="1"/>
  <c r="G162" i="99" s="1"/>
  <c r="J162" i="99" s="1"/>
  <c r="J162" i="8" s="1"/>
  <c r="G114" i="8"/>
  <c r="E114" i="77"/>
  <c r="G114" i="77" s="1"/>
  <c r="J114" i="77" s="1"/>
  <c r="E114" i="78" s="1"/>
  <c r="G114" i="78" s="1"/>
  <c r="J114" i="78" s="1"/>
  <c r="E114" i="79" s="1"/>
  <c r="G114" i="79" s="1"/>
  <c r="J114" i="79" s="1"/>
  <c r="E114" i="80" s="1"/>
  <c r="G114" i="80" s="1"/>
  <c r="J114" i="80" s="1"/>
  <c r="E114" i="81" s="1"/>
  <c r="G114" i="81" s="1"/>
  <c r="J114" i="81" s="1"/>
  <c r="E114" i="82" s="1"/>
  <c r="G114" i="82" s="1"/>
  <c r="J114" i="82" s="1"/>
  <c r="E114" i="83" s="1"/>
  <c r="G114" i="83" s="1"/>
  <c r="J114" i="83" s="1"/>
  <c r="E114" i="84" s="1"/>
  <c r="G114" i="84" s="1"/>
  <c r="J114" i="84" s="1"/>
  <c r="E114" i="85" s="1"/>
  <c r="G114" i="85" s="1"/>
  <c r="J114" i="85" s="1"/>
  <c r="E114" i="86" s="1"/>
  <c r="G114" i="86" s="1"/>
  <c r="J114" i="86" s="1"/>
  <c r="E114" i="87" s="1"/>
  <c r="G114" i="87" s="1"/>
  <c r="J114" i="87" s="1"/>
  <c r="E114" i="88" s="1"/>
  <c r="G114" i="88" s="1"/>
  <c r="J114" i="88" s="1"/>
  <c r="E114" i="89" s="1"/>
  <c r="G114" i="89" s="1"/>
  <c r="J114" i="89" s="1"/>
  <c r="E114" i="90" s="1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G114" i="97" s="1"/>
  <c r="J114" i="97" s="1"/>
  <c r="E114" i="98" s="1"/>
  <c r="G114" i="98" s="1"/>
  <c r="J114" i="98" s="1"/>
  <c r="E114" i="99" s="1"/>
  <c r="G114" i="99" s="1"/>
  <c r="J114" i="99" s="1"/>
  <c r="J114" i="8" s="1"/>
  <c r="P207" i="74"/>
  <c r="M207" i="8"/>
  <c r="G173" i="8"/>
  <c r="E173" i="77"/>
  <c r="G173" i="77" s="1"/>
  <c r="J173" i="77" s="1"/>
  <c r="E173" i="78" s="1"/>
  <c r="G173" i="78" s="1"/>
  <c r="J173" i="78" s="1"/>
  <c r="E173" i="79" s="1"/>
  <c r="G173" i="79" s="1"/>
  <c r="J173" i="79" s="1"/>
  <c r="E173" i="80" s="1"/>
  <c r="G173" i="80" s="1"/>
  <c r="J173" i="80" s="1"/>
  <c r="E173" i="81" s="1"/>
  <c r="G173" i="81" s="1"/>
  <c r="J173" i="81" s="1"/>
  <c r="E173" i="82" s="1"/>
  <c r="G173" i="82" s="1"/>
  <c r="J173" i="82" s="1"/>
  <c r="E173" i="83" s="1"/>
  <c r="G173" i="83" s="1"/>
  <c r="J173" i="83" s="1"/>
  <c r="E173" i="84" s="1"/>
  <c r="G173" i="84" s="1"/>
  <c r="J173" i="84" s="1"/>
  <c r="E173" i="85" s="1"/>
  <c r="G173" i="85" s="1"/>
  <c r="J173" i="85" s="1"/>
  <c r="E173" i="86" s="1"/>
  <c r="G173" i="86" s="1"/>
  <c r="J173" i="86" s="1"/>
  <c r="E173" i="87" s="1"/>
  <c r="G173" i="87" s="1"/>
  <c r="J173" i="87" s="1"/>
  <c r="E173" i="88" s="1"/>
  <c r="G173" i="88" s="1"/>
  <c r="J173" i="88" s="1"/>
  <c r="E173" i="89" s="1"/>
  <c r="G173" i="89" s="1"/>
  <c r="J173" i="89" s="1"/>
  <c r="E173" i="90" s="1"/>
  <c r="G173" i="90" s="1"/>
  <c r="J173" i="90" s="1"/>
  <c r="E173" i="91" s="1"/>
  <c r="G173" i="91" s="1"/>
  <c r="J173" i="91" s="1"/>
  <c r="E173" i="92" s="1"/>
  <c r="G173" i="92" s="1"/>
  <c r="J173" i="92" s="1"/>
  <c r="E173" i="93" s="1"/>
  <c r="G173" i="93" s="1"/>
  <c r="J173" i="93" s="1"/>
  <c r="E173" i="94" s="1"/>
  <c r="G173" i="94" s="1"/>
  <c r="J173" i="94" s="1"/>
  <c r="E173" i="95" s="1"/>
  <c r="G173" i="95" s="1"/>
  <c r="J173" i="95" s="1"/>
  <c r="E173" i="96" s="1"/>
  <c r="G173" i="96" s="1"/>
  <c r="J173" i="96" s="1"/>
  <c r="E173" i="97" s="1"/>
  <c r="G173" i="97" s="1"/>
  <c r="J173" i="97" s="1"/>
  <c r="E173" i="98" s="1"/>
  <c r="G173" i="98" s="1"/>
  <c r="J173" i="98" s="1"/>
  <c r="E173" i="99" s="1"/>
  <c r="G173" i="99" s="1"/>
  <c r="J173" i="99" s="1"/>
  <c r="J173" i="8" s="1"/>
  <c r="G204" i="8"/>
  <c r="E204" i="77"/>
  <c r="G204" i="77" s="1"/>
  <c r="J204" i="77" s="1"/>
  <c r="E204" i="78" s="1"/>
  <c r="G204" i="78" s="1"/>
  <c r="J204" i="78" s="1"/>
  <c r="E204" i="79" s="1"/>
  <c r="G204" i="79" s="1"/>
  <c r="J204" i="79" s="1"/>
  <c r="E204" i="80" s="1"/>
  <c r="G204" i="80" s="1"/>
  <c r="J204" i="80" s="1"/>
  <c r="E204" i="81" s="1"/>
  <c r="G204" i="81" s="1"/>
  <c r="J204" i="81" s="1"/>
  <c r="E204" i="82" s="1"/>
  <c r="G204" i="82" s="1"/>
  <c r="J204" i="82" s="1"/>
  <c r="E204" i="83" s="1"/>
  <c r="G204" i="83" s="1"/>
  <c r="J204" i="83" s="1"/>
  <c r="E204" i="84" s="1"/>
  <c r="G204" i="84" s="1"/>
  <c r="J204" i="84" s="1"/>
  <c r="E204" i="85" s="1"/>
  <c r="G204" i="85" s="1"/>
  <c r="J204" i="85" s="1"/>
  <c r="E204" i="86" s="1"/>
  <c r="G204" i="86" s="1"/>
  <c r="J204" i="86" s="1"/>
  <c r="E204" i="87" s="1"/>
  <c r="G204" i="87" s="1"/>
  <c r="J204" i="87" s="1"/>
  <c r="E204" i="88" s="1"/>
  <c r="G204" i="88" s="1"/>
  <c r="J204" i="88" s="1"/>
  <c r="E204" i="89" s="1"/>
  <c r="G204" i="89" s="1"/>
  <c r="J204" i="89" s="1"/>
  <c r="E204" i="90" s="1"/>
  <c r="G204" i="90" s="1"/>
  <c r="J204" i="90" s="1"/>
  <c r="E204" i="91" s="1"/>
  <c r="G204" i="91" s="1"/>
  <c r="J204" i="91" s="1"/>
  <c r="E204" i="92" s="1"/>
  <c r="G204" i="92" s="1"/>
  <c r="J204" i="92" s="1"/>
  <c r="E204" i="93" s="1"/>
  <c r="G204" i="93" s="1"/>
  <c r="J204" i="93" s="1"/>
  <c r="E204" i="94" s="1"/>
  <c r="G204" i="94" s="1"/>
  <c r="J204" i="94" s="1"/>
  <c r="E204" i="95" s="1"/>
  <c r="G204" i="95" s="1"/>
  <c r="J204" i="95" s="1"/>
  <c r="E204" i="96" s="1"/>
  <c r="G204" i="96" s="1"/>
  <c r="J204" i="96" s="1"/>
  <c r="E204" i="97" s="1"/>
  <c r="G204" i="97" s="1"/>
  <c r="J204" i="97" s="1"/>
  <c r="E204" i="98" s="1"/>
  <c r="G204" i="98" s="1"/>
  <c r="J204" i="98" s="1"/>
  <c r="E204" i="99" s="1"/>
  <c r="G204" i="99" s="1"/>
  <c r="J204" i="99" s="1"/>
  <c r="J204" i="8" s="1"/>
  <c r="G196" i="8"/>
  <c r="E196" i="77"/>
  <c r="G196" i="77" s="1"/>
  <c r="J196" i="77" s="1"/>
  <c r="E196" i="78" s="1"/>
  <c r="G196" i="78" s="1"/>
  <c r="J196" i="78" s="1"/>
  <c r="E196" i="79" s="1"/>
  <c r="G196" i="79" s="1"/>
  <c r="J196" i="79" s="1"/>
  <c r="E196" i="80" s="1"/>
  <c r="G196" i="80" s="1"/>
  <c r="J196" i="80" s="1"/>
  <c r="E196" i="81" s="1"/>
  <c r="G196" i="81" s="1"/>
  <c r="J196" i="81" s="1"/>
  <c r="E196" i="82" s="1"/>
  <c r="G196" i="82" s="1"/>
  <c r="J196" i="82" s="1"/>
  <c r="E196" i="83" s="1"/>
  <c r="G196" i="83" s="1"/>
  <c r="J196" i="83" s="1"/>
  <c r="E196" i="84" s="1"/>
  <c r="G196" i="84" s="1"/>
  <c r="J196" i="84" s="1"/>
  <c r="E196" i="85" s="1"/>
  <c r="G196" i="85" s="1"/>
  <c r="J196" i="85" s="1"/>
  <c r="E196" i="86" s="1"/>
  <c r="G196" i="86" s="1"/>
  <c r="J196" i="86" s="1"/>
  <c r="E196" i="87" s="1"/>
  <c r="G196" i="87" s="1"/>
  <c r="J196" i="87" s="1"/>
  <c r="E196" i="88" s="1"/>
  <c r="G196" i="88" s="1"/>
  <c r="J196" i="88" s="1"/>
  <c r="E196" i="89" s="1"/>
  <c r="G196" i="89" s="1"/>
  <c r="J196" i="89" s="1"/>
  <c r="E196" i="90" s="1"/>
  <c r="G196" i="90" s="1"/>
  <c r="J196" i="90" s="1"/>
  <c r="E196" i="91" s="1"/>
  <c r="G196" i="91" s="1"/>
  <c r="J196" i="91" s="1"/>
  <c r="E196" i="92" s="1"/>
  <c r="G196" i="92" s="1"/>
  <c r="J196" i="92" s="1"/>
  <c r="E196" i="93" s="1"/>
  <c r="G196" i="93" s="1"/>
  <c r="J196" i="93" s="1"/>
  <c r="E196" i="94" s="1"/>
  <c r="G196" i="94" s="1"/>
  <c r="J196" i="94" s="1"/>
  <c r="E196" i="95" s="1"/>
  <c r="G196" i="95" s="1"/>
  <c r="J196" i="95" s="1"/>
  <c r="E196" i="96" s="1"/>
  <c r="G196" i="96" s="1"/>
  <c r="J196" i="96" s="1"/>
  <c r="E196" i="97" s="1"/>
  <c r="G196" i="97" s="1"/>
  <c r="J196" i="97" s="1"/>
  <c r="E196" i="98" s="1"/>
  <c r="G196" i="98" s="1"/>
  <c r="J196" i="98" s="1"/>
  <c r="E196" i="99" s="1"/>
  <c r="G196" i="99" s="1"/>
  <c r="J196" i="99" s="1"/>
  <c r="J196" i="8" s="1"/>
  <c r="G185" i="8"/>
  <c r="E185" i="77"/>
  <c r="G185" i="77" s="1"/>
  <c r="J185" i="77" s="1"/>
  <c r="E185" i="78" s="1"/>
  <c r="G185" i="78" s="1"/>
  <c r="J185" i="78" s="1"/>
  <c r="E185" i="79" s="1"/>
  <c r="G185" i="79" s="1"/>
  <c r="J185" i="79" s="1"/>
  <c r="E185" i="80" s="1"/>
  <c r="G185" i="80" s="1"/>
  <c r="J185" i="80" s="1"/>
  <c r="E185" i="81" s="1"/>
  <c r="G185" i="81" s="1"/>
  <c r="J185" i="81" s="1"/>
  <c r="E185" i="82" s="1"/>
  <c r="G185" i="82" s="1"/>
  <c r="J185" i="82" s="1"/>
  <c r="E185" i="83" s="1"/>
  <c r="G185" i="83" s="1"/>
  <c r="J185" i="83" s="1"/>
  <c r="E185" i="84" s="1"/>
  <c r="G185" i="84" s="1"/>
  <c r="J185" i="84" s="1"/>
  <c r="E185" i="85" s="1"/>
  <c r="G185" i="85" s="1"/>
  <c r="J185" i="85" s="1"/>
  <c r="E185" i="86" s="1"/>
  <c r="G185" i="86" s="1"/>
  <c r="J185" i="86" s="1"/>
  <c r="E185" i="87" s="1"/>
  <c r="G185" i="87" s="1"/>
  <c r="J185" i="87" s="1"/>
  <c r="E185" i="88" s="1"/>
  <c r="G185" i="88" s="1"/>
  <c r="J185" i="88" s="1"/>
  <c r="E185" i="89" s="1"/>
  <c r="G185" i="89" s="1"/>
  <c r="J185" i="89" s="1"/>
  <c r="E185" i="90" s="1"/>
  <c r="G185" i="90" s="1"/>
  <c r="J185" i="90" s="1"/>
  <c r="E185" i="91" s="1"/>
  <c r="G185" i="91" s="1"/>
  <c r="J185" i="91" s="1"/>
  <c r="E185" i="92" s="1"/>
  <c r="G185" i="92" s="1"/>
  <c r="J185" i="92" s="1"/>
  <c r="E185" i="93" s="1"/>
  <c r="G185" i="93" s="1"/>
  <c r="J185" i="93" s="1"/>
  <c r="E185" i="94" s="1"/>
  <c r="G185" i="94" s="1"/>
  <c r="J185" i="94" s="1"/>
  <c r="E185" i="95" s="1"/>
  <c r="G185" i="95" s="1"/>
  <c r="J185" i="95" s="1"/>
  <c r="E185" i="96" s="1"/>
  <c r="G185" i="96" s="1"/>
  <c r="J185" i="96" s="1"/>
  <c r="E185" i="97" s="1"/>
  <c r="G185" i="97" s="1"/>
  <c r="J185" i="97" s="1"/>
  <c r="E185" i="98" s="1"/>
  <c r="G185" i="98" s="1"/>
  <c r="J185" i="98" s="1"/>
  <c r="E185" i="99" s="1"/>
  <c r="G185" i="99" s="1"/>
  <c r="J185" i="99" s="1"/>
  <c r="J185" i="8" s="1"/>
  <c r="G177" i="8"/>
  <c r="E177" i="77"/>
  <c r="G177" i="77" s="1"/>
  <c r="J177" i="77" s="1"/>
  <c r="E177" i="78" s="1"/>
  <c r="G177" i="78" s="1"/>
  <c r="J177" i="78" s="1"/>
  <c r="E177" i="79" s="1"/>
  <c r="G177" i="79" s="1"/>
  <c r="J177" i="79" s="1"/>
  <c r="E177" i="80" s="1"/>
  <c r="G177" i="80" s="1"/>
  <c r="J177" i="80" s="1"/>
  <c r="E177" i="81" s="1"/>
  <c r="G177" i="81" s="1"/>
  <c r="J177" i="81" s="1"/>
  <c r="E177" i="82" s="1"/>
  <c r="G177" i="82" s="1"/>
  <c r="J177" i="82" s="1"/>
  <c r="E177" i="83" s="1"/>
  <c r="G177" i="83" s="1"/>
  <c r="J177" i="83" s="1"/>
  <c r="E177" i="84" s="1"/>
  <c r="G177" i="84" s="1"/>
  <c r="J177" i="84" s="1"/>
  <c r="E177" i="85" s="1"/>
  <c r="G177" i="85" s="1"/>
  <c r="J177" i="85" s="1"/>
  <c r="E177" i="86" s="1"/>
  <c r="G177" i="86" s="1"/>
  <c r="J177" i="86" s="1"/>
  <c r="E177" i="87" s="1"/>
  <c r="G177" i="87" s="1"/>
  <c r="J177" i="87" s="1"/>
  <c r="E177" i="88" s="1"/>
  <c r="G177" i="88" s="1"/>
  <c r="J177" i="88" s="1"/>
  <c r="E177" i="89" s="1"/>
  <c r="G177" i="89" s="1"/>
  <c r="J177" i="89" s="1"/>
  <c r="E177" i="90" s="1"/>
  <c r="G177" i="90" s="1"/>
  <c r="J177" i="90" s="1"/>
  <c r="E177" i="91" s="1"/>
  <c r="G177" i="91" s="1"/>
  <c r="J177" i="91" s="1"/>
  <c r="E177" i="92" s="1"/>
  <c r="G177" i="92" s="1"/>
  <c r="J177" i="92" s="1"/>
  <c r="E177" i="93" s="1"/>
  <c r="G177" i="93" s="1"/>
  <c r="J177" i="93" s="1"/>
  <c r="E177" i="94" s="1"/>
  <c r="G177" i="94" s="1"/>
  <c r="J177" i="94" s="1"/>
  <c r="E177" i="95" s="1"/>
  <c r="G177" i="95" s="1"/>
  <c r="J177" i="95" s="1"/>
  <c r="E177" i="96" s="1"/>
  <c r="G177" i="96" s="1"/>
  <c r="J177" i="96" s="1"/>
  <c r="E177" i="97" s="1"/>
  <c r="G177" i="97" s="1"/>
  <c r="J177" i="97" s="1"/>
  <c r="E177" i="98" s="1"/>
  <c r="G177" i="98" s="1"/>
  <c r="J177" i="98" s="1"/>
  <c r="E177" i="99" s="1"/>
  <c r="G177" i="99" s="1"/>
  <c r="J177" i="99" s="1"/>
  <c r="J177" i="8" s="1"/>
  <c r="G167" i="8"/>
  <c r="E167" i="77"/>
  <c r="G167" i="77" s="1"/>
  <c r="J167" i="77" s="1"/>
  <c r="E167" i="78" s="1"/>
  <c r="G167" i="78" s="1"/>
  <c r="J167" i="78" s="1"/>
  <c r="E167" i="79" s="1"/>
  <c r="G167" i="79" s="1"/>
  <c r="J167" i="79" s="1"/>
  <c r="E167" i="80" s="1"/>
  <c r="G167" i="80" s="1"/>
  <c r="J167" i="80" s="1"/>
  <c r="E167" i="81" s="1"/>
  <c r="G167" i="81" s="1"/>
  <c r="J167" i="81" s="1"/>
  <c r="E167" i="82" s="1"/>
  <c r="G167" i="82" s="1"/>
  <c r="J167" i="82" s="1"/>
  <c r="E167" i="83" s="1"/>
  <c r="G167" i="83" s="1"/>
  <c r="J167" i="83" s="1"/>
  <c r="E167" i="84" s="1"/>
  <c r="G167" i="84" s="1"/>
  <c r="J167" i="84" s="1"/>
  <c r="E167" i="85" s="1"/>
  <c r="G167" i="85" s="1"/>
  <c r="J167" i="85" s="1"/>
  <c r="E167" i="86" s="1"/>
  <c r="G167" i="86" s="1"/>
  <c r="J167" i="86" s="1"/>
  <c r="E167" i="87" s="1"/>
  <c r="G167" i="87" s="1"/>
  <c r="J167" i="87" s="1"/>
  <c r="E167" i="88" s="1"/>
  <c r="G167" i="88" s="1"/>
  <c r="J167" i="88" s="1"/>
  <c r="E167" i="89" s="1"/>
  <c r="G167" i="89" s="1"/>
  <c r="J167" i="89" s="1"/>
  <c r="E167" i="90" s="1"/>
  <c r="G167" i="90" s="1"/>
  <c r="J167" i="90" s="1"/>
  <c r="E167" i="91" s="1"/>
  <c r="G167" i="91" s="1"/>
  <c r="J167" i="91" s="1"/>
  <c r="E167" i="92" s="1"/>
  <c r="G167" i="92" s="1"/>
  <c r="J167" i="92" s="1"/>
  <c r="E167" i="93" s="1"/>
  <c r="G167" i="93" s="1"/>
  <c r="J167" i="93" s="1"/>
  <c r="E167" i="94" s="1"/>
  <c r="G167" i="94" s="1"/>
  <c r="J167" i="94" s="1"/>
  <c r="E167" i="95" s="1"/>
  <c r="G167" i="95" s="1"/>
  <c r="J167" i="95" s="1"/>
  <c r="E167" i="96" s="1"/>
  <c r="G167" i="96" s="1"/>
  <c r="J167" i="96" s="1"/>
  <c r="E167" i="97" s="1"/>
  <c r="G167" i="97" s="1"/>
  <c r="J167" i="97" s="1"/>
  <c r="E167" i="98" s="1"/>
  <c r="G167" i="98" s="1"/>
  <c r="J167" i="98" s="1"/>
  <c r="E167" i="99" s="1"/>
  <c r="G167" i="99" s="1"/>
  <c r="J167" i="99" s="1"/>
  <c r="J167" i="8" s="1"/>
  <c r="G159" i="8"/>
  <c r="E159" i="77"/>
  <c r="G159" i="77" s="1"/>
  <c r="J159" i="77" s="1"/>
  <c r="E159" i="78" s="1"/>
  <c r="G159" i="78" s="1"/>
  <c r="J159" i="78" s="1"/>
  <c r="E159" i="79" s="1"/>
  <c r="G159" i="79" s="1"/>
  <c r="J159" i="79" s="1"/>
  <c r="E159" i="80" s="1"/>
  <c r="G159" i="80" s="1"/>
  <c r="J159" i="80" s="1"/>
  <c r="E159" i="81" s="1"/>
  <c r="G159" i="81" s="1"/>
  <c r="J159" i="81" s="1"/>
  <c r="E159" i="82" s="1"/>
  <c r="G159" i="82" s="1"/>
  <c r="J159" i="82" s="1"/>
  <c r="E159" i="83" s="1"/>
  <c r="G159" i="83" s="1"/>
  <c r="J159" i="83" s="1"/>
  <c r="E159" i="84" s="1"/>
  <c r="G159" i="84" s="1"/>
  <c r="J159" i="84" s="1"/>
  <c r="E159" i="85" s="1"/>
  <c r="G159" i="85" s="1"/>
  <c r="J159" i="85" s="1"/>
  <c r="E159" i="86" s="1"/>
  <c r="G159" i="86" s="1"/>
  <c r="J159" i="86" s="1"/>
  <c r="E159" i="87" s="1"/>
  <c r="G159" i="87" s="1"/>
  <c r="J159" i="87" s="1"/>
  <c r="E159" i="88" s="1"/>
  <c r="G159" i="88" s="1"/>
  <c r="J159" i="88" s="1"/>
  <c r="E159" i="89" s="1"/>
  <c r="G159" i="89" s="1"/>
  <c r="J159" i="89" s="1"/>
  <c r="E159" i="90" s="1"/>
  <c r="G159" i="90" s="1"/>
  <c r="J159" i="90" s="1"/>
  <c r="E159" i="91" s="1"/>
  <c r="G159" i="91" s="1"/>
  <c r="J159" i="91" s="1"/>
  <c r="E159" i="92" s="1"/>
  <c r="G159" i="92" s="1"/>
  <c r="J159" i="92" s="1"/>
  <c r="E159" i="93" s="1"/>
  <c r="G159" i="93" s="1"/>
  <c r="J159" i="93" s="1"/>
  <c r="E159" i="94" s="1"/>
  <c r="G159" i="94" s="1"/>
  <c r="J159" i="94" s="1"/>
  <c r="E159" i="95" s="1"/>
  <c r="G159" i="95" s="1"/>
  <c r="J159" i="95" s="1"/>
  <c r="E159" i="96" s="1"/>
  <c r="G159" i="96" s="1"/>
  <c r="J159" i="96" s="1"/>
  <c r="E159" i="97" s="1"/>
  <c r="G159" i="97" s="1"/>
  <c r="J159" i="97" s="1"/>
  <c r="E159" i="98" s="1"/>
  <c r="G159" i="98" s="1"/>
  <c r="J159" i="98" s="1"/>
  <c r="E159" i="99" s="1"/>
  <c r="G159" i="99" s="1"/>
  <c r="J159" i="99" s="1"/>
  <c r="J159" i="8" s="1"/>
  <c r="G151" i="8"/>
  <c r="E151" i="77"/>
  <c r="G151" i="77" s="1"/>
  <c r="J151" i="77" s="1"/>
  <c r="E151" i="78" s="1"/>
  <c r="G151" i="78" s="1"/>
  <c r="J151" i="78" s="1"/>
  <c r="E151" i="79" s="1"/>
  <c r="G151" i="79" s="1"/>
  <c r="J151" i="79" s="1"/>
  <c r="E151" i="80" s="1"/>
  <c r="G151" i="80" s="1"/>
  <c r="J151" i="80" s="1"/>
  <c r="E151" i="81" s="1"/>
  <c r="G151" i="81" s="1"/>
  <c r="J151" i="81" s="1"/>
  <c r="E151" i="82" s="1"/>
  <c r="G151" i="82" s="1"/>
  <c r="J151" i="82" s="1"/>
  <c r="E151" i="83" s="1"/>
  <c r="G151" i="83" s="1"/>
  <c r="J151" i="83" s="1"/>
  <c r="E151" i="84" s="1"/>
  <c r="G151" i="84" s="1"/>
  <c r="J151" i="84" s="1"/>
  <c r="E151" i="85" s="1"/>
  <c r="G151" i="85" s="1"/>
  <c r="J151" i="85" s="1"/>
  <c r="E151" i="86" s="1"/>
  <c r="G151" i="86" s="1"/>
  <c r="J151" i="86" s="1"/>
  <c r="E151" i="87" s="1"/>
  <c r="G151" i="87" s="1"/>
  <c r="J151" i="87" s="1"/>
  <c r="E151" i="88" s="1"/>
  <c r="G151" i="88" s="1"/>
  <c r="J151" i="88" s="1"/>
  <c r="E151" i="89" s="1"/>
  <c r="G151" i="89" s="1"/>
  <c r="J151" i="89" s="1"/>
  <c r="E151" i="90" s="1"/>
  <c r="G151" i="90" s="1"/>
  <c r="J151" i="90" s="1"/>
  <c r="E151" i="91" s="1"/>
  <c r="G151" i="91" s="1"/>
  <c r="J151" i="91" s="1"/>
  <c r="E151" i="92" s="1"/>
  <c r="G151" i="92" s="1"/>
  <c r="J151" i="92" s="1"/>
  <c r="E151" i="93" s="1"/>
  <c r="G151" i="93" s="1"/>
  <c r="J151" i="93" s="1"/>
  <c r="E151" i="94" s="1"/>
  <c r="G151" i="94" s="1"/>
  <c r="J151" i="94" s="1"/>
  <c r="E151" i="95" s="1"/>
  <c r="G151" i="95" s="1"/>
  <c r="J151" i="95" s="1"/>
  <c r="E151" i="96" s="1"/>
  <c r="G151" i="96" s="1"/>
  <c r="J151" i="96" s="1"/>
  <c r="E151" i="97" s="1"/>
  <c r="G151" i="97" s="1"/>
  <c r="J151" i="97" s="1"/>
  <c r="E151" i="98" s="1"/>
  <c r="G151" i="98" s="1"/>
  <c r="J151" i="98" s="1"/>
  <c r="E151" i="99" s="1"/>
  <c r="G151" i="99" s="1"/>
  <c r="J151" i="99" s="1"/>
  <c r="J151" i="8" s="1"/>
  <c r="G143" i="8"/>
  <c r="E143" i="77"/>
  <c r="G143" i="77" s="1"/>
  <c r="J143" i="77" s="1"/>
  <c r="E143" i="78" s="1"/>
  <c r="G143" i="78" s="1"/>
  <c r="J143" i="78" s="1"/>
  <c r="E143" i="79" s="1"/>
  <c r="G143" i="79" s="1"/>
  <c r="J143" i="79" s="1"/>
  <c r="E143" i="80" s="1"/>
  <c r="G143" i="80" s="1"/>
  <c r="J143" i="80" s="1"/>
  <c r="E143" i="81" s="1"/>
  <c r="G143" i="81" s="1"/>
  <c r="J143" i="81" s="1"/>
  <c r="E143" i="82" s="1"/>
  <c r="G143" i="82" s="1"/>
  <c r="J143" i="82" s="1"/>
  <c r="E143" i="83" s="1"/>
  <c r="G143" i="83" s="1"/>
  <c r="J143" i="83" s="1"/>
  <c r="E143" i="84" s="1"/>
  <c r="G143" i="84" s="1"/>
  <c r="J143" i="84" s="1"/>
  <c r="E143" i="85" s="1"/>
  <c r="G143" i="85" s="1"/>
  <c r="J143" i="85" s="1"/>
  <c r="E143" i="86" s="1"/>
  <c r="G143" i="86" s="1"/>
  <c r="J143" i="86" s="1"/>
  <c r="E143" i="87" s="1"/>
  <c r="G143" i="87" s="1"/>
  <c r="J143" i="87" s="1"/>
  <c r="E143" i="88" s="1"/>
  <c r="G143" i="88" s="1"/>
  <c r="J143" i="88" s="1"/>
  <c r="E143" i="89" s="1"/>
  <c r="G143" i="89" s="1"/>
  <c r="J143" i="89" s="1"/>
  <c r="E143" i="90" s="1"/>
  <c r="G143" i="90" s="1"/>
  <c r="J143" i="90" s="1"/>
  <c r="E143" i="91" s="1"/>
  <c r="G143" i="91" s="1"/>
  <c r="J143" i="91" s="1"/>
  <c r="E143" i="92" s="1"/>
  <c r="G143" i="92" s="1"/>
  <c r="J143" i="92" s="1"/>
  <c r="E143" i="93" s="1"/>
  <c r="G143" i="93" s="1"/>
  <c r="J143" i="93" s="1"/>
  <c r="E143" i="94" s="1"/>
  <c r="G143" i="94" s="1"/>
  <c r="J143" i="94" s="1"/>
  <c r="E143" i="95" s="1"/>
  <c r="G143" i="95" s="1"/>
  <c r="J143" i="95" s="1"/>
  <c r="E143" i="96" s="1"/>
  <c r="G143" i="96" s="1"/>
  <c r="J143" i="96" s="1"/>
  <c r="E143" i="97" s="1"/>
  <c r="G143" i="97" s="1"/>
  <c r="J143" i="97" s="1"/>
  <c r="E143" i="98" s="1"/>
  <c r="G143" i="98" s="1"/>
  <c r="J143" i="98" s="1"/>
  <c r="E143" i="99" s="1"/>
  <c r="G143" i="99" s="1"/>
  <c r="J143" i="99" s="1"/>
  <c r="J143" i="8" s="1"/>
  <c r="G135" i="8"/>
  <c r="E135" i="77"/>
  <c r="G135" i="77" s="1"/>
  <c r="J135" i="77" s="1"/>
  <c r="E135" i="78" s="1"/>
  <c r="G135" i="78" s="1"/>
  <c r="J135" i="78" s="1"/>
  <c r="E135" i="79" s="1"/>
  <c r="G135" i="79" s="1"/>
  <c r="J135" i="79" s="1"/>
  <c r="E135" i="80" s="1"/>
  <c r="G135" i="80" s="1"/>
  <c r="J135" i="80" s="1"/>
  <c r="E135" i="81" s="1"/>
  <c r="G135" i="81" s="1"/>
  <c r="J135" i="81" s="1"/>
  <c r="E135" i="82" s="1"/>
  <c r="G135" i="82" s="1"/>
  <c r="J135" i="82" s="1"/>
  <c r="E135" i="83" s="1"/>
  <c r="G135" i="83" s="1"/>
  <c r="J135" i="83" s="1"/>
  <c r="E135" i="84" s="1"/>
  <c r="G135" i="84" s="1"/>
  <c r="J135" i="84" s="1"/>
  <c r="E135" i="85" s="1"/>
  <c r="G135" i="85" s="1"/>
  <c r="J135" i="85" s="1"/>
  <c r="E135" i="86" s="1"/>
  <c r="G135" i="86" s="1"/>
  <c r="J135" i="86" s="1"/>
  <c r="E135" i="87" s="1"/>
  <c r="G135" i="87" s="1"/>
  <c r="J135" i="87" s="1"/>
  <c r="E135" i="88" s="1"/>
  <c r="G135" i="88" s="1"/>
  <c r="J135" i="88" s="1"/>
  <c r="E135" i="89" s="1"/>
  <c r="G135" i="89" s="1"/>
  <c r="J135" i="89" s="1"/>
  <c r="E135" i="90" s="1"/>
  <c r="G135" i="90" s="1"/>
  <c r="J135" i="90" s="1"/>
  <c r="E135" i="91" s="1"/>
  <c r="G135" i="91" s="1"/>
  <c r="J135" i="91" s="1"/>
  <c r="E135" i="92" s="1"/>
  <c r="G135" i="92" s="1"/>
  <c r="J135" i="92" s="1"/>
  <c r="E135" i="93" s="1"/>
  <c r="G135" i="93" s="1"/>
  <c r="J135" i="93" s="1"/>
  <c r="E135" i="94" s="1"/>
  <c r="G135" i="94" s="1"/>
  <c r="J135" i="94" s="1"/>
  <c r="E135" i="95" s="1"/>
  <c r="G135" i="95" s="1"/>
  <c r="J135" i="95" s="1"/>
  <c r="E135" i="96" s="1"/>
  <c r="G135" i="96" s="1"/>
  <c r="J135" i="96" s="1"/>
  <c r="E135" i="97" s="1"/>
  <c r="G135" i="97" s="1"/>
  <c r="J135" i="97" s="1"/>
  <c r="E135" i="98" s="1"/>
  <c r="G135" i="98" s="1"/>
  <c r="J135" i="98" s="1"/>
  <c r="E135" i="99" s="1"/>
  <c r="G135" i="99" s="1"/>
  <c r="J135" i="99" s="1"/>
  <c r="J135" i="8" s="1"/>
  <c r="G127" i="8"/>
  <c r="E127" i="77"/>
  <c r="G127" i="77" s="1"/>
  <c r="J127" i="77" s="1"/>
  <c r="E127" i="78" s="1"/>
  <c r="G127" i="78" s="1"/>
  <c r="J127" i="78" s="1"/>
  <c r="E127" i="79" s="1"/>
  <c r="G127" i="79" s="1"/>
  <c r="J127" i="79" s="1"/>
  <c r="E127" i="80" s="1"/>
  <c r="G127" i="80" s="1"/>
  <c r="J127" i="80" s="1"/>
  <c r="E127" i="81" s="1"/>
  <c r="G127" i="81" s="1"/>
  <c r="J127" i="81" s="1"/>
  <c r="E127" i="82" s="1"/>
  <c r="G127" i="82" s="1"/>
  <c r="J127" i="82" s="1"/>
  <c r="E127" i="83" s="1"/>
  <c r="G127" i="83" s="1"/>
  <c r="J127" i="83" s="1"/>
  <c r="E127" i="84" s="1"/>
  <c r="G127" i="84" s="1"/>
  <c r="J127" i="84" s="1"/>
  <c r="E127" i="85" s="1"/>
  <c r="G127" i="85" s="1"/>
  <c r="J127" i="85" s="1"/>
  <c r="E127" i="86" s="1"/>
  <c r="G127" i="86" s="1"/>
  <c r="J127" i="86" s="1"/>
  <c r="E127" i="87" s="1"/>
  <c r="G127" i="87" s="1"/>
  <c r="J127" i="87" s="1"/>
  <c r="E127" i="88" s="1"/>
  <c r="G127" i="88" s="1"/>
  <c r="J127" i="88" s="1"/>
  <c r="E127" i="89" s="1"/>
  <c r="G127" i="89" s="1"/>
  <c r="J127" i="89" s="1"/>
  <c r="E127" i="90" s="1"/>
  <c r="G127" i="90" s="1"/>
  <c r="J127" i="90" s="1"/>
  <c r="E127" i="91" s="1"/>
  <c r="G127" i="91" s="1"/>
  <c r="J127" i="91" s="1"/>
  <c r="E127" i="92" s="1"/>
  <c r="G127" i="92" s="1"/>
  <c r="J127" i="92" s="1"/>
  <c r="E127" i="93" s="1"/>
  <c r="G127" i="93" s="1"/>
  <c r="J127" i="93" s="1"/>
  <c r="E127" i="94" s="1"/>
  <c r="G127" i="94" s="1"/>
  <c r="J127" i="94" s="1"/>
  <c r="E127" i="95" s="1"/>
  <c r="G127" i="95" s="1"/>
  <c r="J127" i="95" s="1"/>
  <c r="E127" i="96" s="1"/>
  <c r="G127" i="96" s="1"/>
  <c r="J127" i="96" s="1"/>
  <c r="E127" i="97" s="1"/>
  <c r="G127" i="97" s="1"/>
  <c r="J127" i="97" s="1"/>
  <c r="E127" i="98" s="1"/>
  <c r="G127" i="98" s="1"/>
  <c r="J127" i="98" s="1"/>
  <c r="E127" i="99" s="1"/>
  <c r="G127" i="99" s="1"/>
  <c r="J127" i="99" s="1"/>
  <c r="J127" i="8" s="1"/>
  <c r="G119" i="8"/>
  <c r="E119" i="77"/>
  <c r="G119" i="77" s="1"/>
  <c r="J119" i="77" s="1"/>
  <c r="E119" i="78" s="1"/>
  <c r="G119" i="78" s="1"/>
  <c r="J119" i="78" s="1"/>
  <c r="E119" i="79" s="1"/>
  <c r="G119" i="79" s="1"/>
  <c r="J119" i="79" s="1"/>
  <c r="E119" i="80" s="1"/>
  <c r="G119" i="80" s="1"/>
  <c r="J119" i="80" s="1"/>
  <c r="E119" i="81" s="1"/>
  <c r="G119" i="81" s="1"/>
  <c r="J119" i="81" s="1"/>
  <c r="E119" i="82" s="1"/>
  <c r="G119" i="82" s="1"/>
  <c r="J119" i="82" s="1"/>
  <c r="E119" i="83" s="1"/>
  <c r="G119" i="83" s="1"/>
  <c r="J119" i="83" s="1"/>
  <c r="E119" i="84" s="1"/>
  <c r="G119" i="84" s="1"/>
  <c r="J119" i="84" s="1"/>
  <c r="E119" i="85" s="1"/>
  <c r="G119" i="85" s="1"/>
  <c r="J119" i="85" s="1"/>
  <c r="E119" i="86" s="1"/>
  <c r="G119" i="86" s="1"/>
  <c r="J119" i="86" s="1"/>
  <c r="E119" i="87" s="1"/>
  <c r="G119" i="87" s="1"/>
  <c r="J119" i="87" s="1"/>
  <c r="E119" i="88" s="1"/>
  <c r="G119" i="88" s="1"/>
  <c r="J119" i="88" s="1"/>
  <c r="E119" i="89" s="1"/>
  <c r="G119" i="89" s="1"/>
  <c r="J119" i="89" s="1"/>
  <c r="E119" i="90" s="1"/>
  <c r="G119" i="90" s="1"/>
  <c r="J119" i="90" s="1"/>
  <c r="E119" i="91" s="1"/>
  <c r="G119" i="91" s="1"/>
  <c r="J119" i="91" s="1"/>
  <c r="E119" i="92" s="1"/>
  <c r="G119" i="92" s="1"/>
  <c r="J119" i="92" s="1"/>
  <c r="E119" i="93" s="1"/>
  <c r="G119" i="93" s="1"/>
  <c r="J119" i="93" s="1"/>
  <c r="E119" i="94" s="1"/>
  <c r="G119" i="94" s="1"/>
  <c r="J119" i="94" s="1"/>
  <c r="E119" i="95" s="1"/>
  <c r="G119" i="95" s="1"/>
  <c r="J119" i="95" s="1"/>
  <c r="E119" i="96" s="1"/>
  <c r="G119" i="96" s="1"/>
  <c r="J119" i="96" s="1"/>
  <c r="E119" i="97" s="1"/>
  <c r="G119" i="97" s="1"/>
  <c r="J119" i="97" s="1"/>
  <c r="E119" i="98" s="1"/>
  <c r="G119" i="98" s="1"/>
  <c r="J119" i="98" s="1"/>
  <c r="E119" i="99" s="1"/>
  <c r="G119" i="99" s="1"/>
  <c r="J119" i="99" s="1"/>
  <c r="J119" i="8" s="1"/>
  <c r="G111" i="8"/>
  <c r="E111" i="77"/>
  <c r="G111" i="77" s="1"/>
  <c r="J111" i="77" s="1"/>
  <c r="E111" i="78" s="1"/>
  <c r="G111" i="78" s="1"/>
  <c r="J111" i="78" s="1"/>
  <c r="E111" i="79" s="1"/>
  <c r="G111" i="79" s="1"/>
  <c r="J111" i="79" s="1"/>
  <c r="E111" i="80" s="1"/>
  <c r="G111" i="80" s="1"/>
  <c r="J111" i="80" s="1"/>
  <c r="E111" i="81" s="1"/>
  <c r="G111" i="81" s="1"/>
  <c r="J111" i="81" s="1"/>
  <c r="E111" i="82" s="1"/>
  <c r="G111" i="82" s="1"/>
  <c r="J111" i="82" s="1"/>
  <c r="E111" i="83" s="1"/>
  <c r="G111" i="83" s="1"/>
  <c r="J111" i="83" s="1"/>
  <c r="E111" i="84" s="1"/>
  <c r="G111" i="84" s="1"/>
  <c r="J111" i="84" s="1"/>
  <c r="E111" i="85" s="1"/>
  <c r="G111" i="85" s="1"/>
  <c r="J111" i="85" s="1"/>
  <c r="E111" i="86" s="1"/>
  <c r="G111" i="86" s="1"/>
  <c r="J111" i="86" s="1"/>
  <c r="E111" i="87" s="1"/>
  <c r="G111" i="87" s="1"/>
  <c r="J111" i="87" s="1"/>
  <c r="E111" i="88" s="1"/>
  <c r="G111" i="88" s="1"/>
  <c r="J111" i="88" s="1"/>
  <c r="E111" i="89" s="1"/>
  <c r="G111" i="89" s="1"/>
  <c r="J111" i="89" s="1"/>
  <c r="E111" i="90" s="1"/>
  <c r="G111" i="90" s="1"/>
  <c r="J111" i="90" s="1"/>
  <c r="E111" i="91" s="1"/>
  <c r="G111" i="91" s="1"/>
  <c r="J111" i="91" s="1"/>
  <c r="E111" i="92" s="1"/>
  <c r="G111" i="92" s="1"/>
  <c r="J111" i="92" s="1"/>
  <c r="E111" i="93" s="1"/>
  <c r="G111" i="93" s="1"/>
  <c r="J111" i="93" s="1"/>
  <c r="E111" i="94" s="1"/>
  <c r="G111" i="94" s="1"/>
  <c r="J111" i="94" s="1"/>
  <c r="E111" i="95" s="1"/>
  <c r="G111" i="95" s="1"/>
  <c r="J111" i="95" s="1"/>
  <c r="E111" i="96" s="1"/>
  <c r="G111" i="96" s="1"/>
  <c r="J111" i="96" s="1"/>
  <c r="E111" i="97" s="1"/>
  <c r="G111" i="97" s="1"/>
  <c r="J111" i="97" s="1"/>
  <c r="E111" i="98" s="1"/>
  <c r="G111" i="98" s="1"/>
  <c r="J111" i="98" s="1"/>
  <c r="E111" i="99" s="1"/>
  <c r="G111" i="99" s="1"/>
  <c r="J111" i="99" s="1"/>
  <c r="J111" i="8" s="1"/>
  <c r="G99" i="8"/>
  <c r="E99" i="77"/>
  <c r="G99" i="77" s="1"/>
  <c r="J99" i="77" s="1"/>
  <c r="E99" i="78" s="1"/>
  <c r="G99" i="78" s="1"/>
  <c r="J99" i="78" s="1"/>
  <c r="E99" i="79" s="1"/>
  <c r="G99" i="79" s="1"/>
  <c r="J99" i="79" s="1"/>
  <c r="E99" i="80" s="1"/>
  <c r="G99" i="80" s="1"/>
  <c r="J99" i="80" s="1"/>
  <c r="E99" i="81" s="1"/>
  <c r="G99" i="81" s="1"/>
  <c r="J99" i="81" s="1"/>
  <c r="E99" i="82" s="1"/>
  <c r="G99" i="82" s="1"/>
  <c r="J99" i="82" s="1"/>
  <c r="E99" i="83" s="1"/>
  <c r="G99" i="83" s="1"/>
  <c r="J99" i="83" s="1"/>
  <c r="E99" i="84" s="1"/>
  <c r="G99" i="84" s="1"/>
  <c r="J99" i="84" s="1"/>
  <c r="E99" i="85" s="1"/>
  <c r="G99" i="85" s="1"/>
  <c r="J99" i="85" s="1"/>
  <c r="E99" i="86" s="1"/>
  <c r="G99" i="86" s="1"/>
  <c r="J99" i="86" s="1"/>
  <c r="E99" i="87" s="1"/>
  <c r="G99" i="87" s="1"/>
  <c r="J99" i="87" s="1"/>
  <c r="E99" i="88" s="1"/>
  <c r="G99" i="88" s="1"/>
  <c r="J99" i="88" s="1"/>
  <c r="E99" i="89" s="1"/>
  <c r="G99" i="89" s="1"/>
  <c r="J99" i="89" s="1"/>
  <c r="E99" i="90" s="1"/>
  <c r="G99" i="90" s="1"/>
  <c r="J99" i="90" s="1"/>
  <c r="E99" i="91" s="1"/>
  <c r="G99" i="91" s="1"/>
  <c r="J99" i="91" s="1"/>
  <c r="E99" i="92" s="1"/>
  <c r="G99" i="92" s="1"/>
  <c r="J99" i="92" s="1"/>
  <c r="E99" i="93" s="1"/>
  <c r="G99" i="93" s="1"/>
  <c r="J99" i="93" s="1"/>
  <c r="E99" i="94" s="1"/>
  <c r="G99" i="94" s="1"/>
  <c r="J99" i="94" s="1"/>
  <c r="E99" i="95" s="1"/>
  <c r="G99" i="95" s="1"/>
  <c r="J99" i="95" s="1"/>
  <c r="E99" i="96" s="1"/>
  <c r="G99" i="96" s="1"/>
  <c r="J99" i="96" s="1"/>
  <c r="E99" i="97" s="1"/>
  <c r="G99" i="97" s="1"/>
  <c r="J99" i="97" s="1"/>
  <c r="E99" i="98" s="1"/>
  <c r="G99" i="98" s="1"/>
  <c r="J99" i="98" s="1"/>
  <c r="E99" i="99" s="1"/>
  <c r="G99" i="99" s="1"/>
  <c r="J99" i="99" s="1"/>
  <c r="J99" i="8" s="1"/>
  <c r="G91" i="8"/>
  <c r="E91" i="77"/>
  <c r="G91" i="77" s="1"/>
  <c r="J91" i="77" s="1"/>
  <c r="E91" i="78" s="1"/>
  <c r="G91" i="78" s="1"/>
  <c r="J91" i="78" s="1"/>
  <c r="E91" i="79" s="1"/>
  <c r="G91" i="79" s="1"/>
  <c r="J91" i="79" s="1"/>
  <c r="E91" i="80" s="1"/>
  <c r="G91" i="80" s="1"/>
  <c r="J91" i="80" s="1"/>
  <c r="E91" i="81" s="1"/>
  <c r="G91" i="81" s="1"/>
  <c r="J91" i="81" s="1"/>
  <c r="E91" i="82" s="1"/>
  <c r="G91" i="82" s="1"/>
  <c r="J91" i="82" s="1"/>
  <c r="E91" i="83" s="1"/>
  <c r="G91" i="83" s="1"/>
  <c r="J91" i="83" s="1"/>
  <c r="E91" i="84" s="1"/>
  <c r="G91" i="84" s="1"/>
  <c r="J91" i="84" s="1"/>
  <c r="E91" i="85" s="1"/>
  <c r="G91" i="85" s="1"/>
  <c r="J91" i="85" s="1"/>
  <c r="E91" i="86" s="1"/>
  <c r="G91" i="86" s="1"/>
  <c r="J91" i="86" s="1"/>
  <c r="E91" i="87" s="1"/>
  <c r="G91" i="87" s="1"/>
  <c r="J91" i="87" s="1"/>
  <c r="E91" i="88" s="1"/>
  <c r="G91" i="88" s="1"/>
  <c r="J91" i="88" s="1"/>
  <c r="E91" i="89" s="1"/>
  <c r="G91" i="89" s="1"/>
  <c r="J91" i="89" s="1"/>
  <c r="E91" i="90" s="1"/>
  <c r="G91" i="90" s="1"/>
  <c r="J91" i="90" s="1"/>
  <c r="E91" i="91" s="1"/>
  <c r="G91" i="91" s="1"/>
  <c r="J91" i="91" s="1"/>
  <c r="E91" i="92" s="1"/>
  <c r="G91" i="92" s="1"/>
  <c r="J91" i="92" s="1"/>
  <c r="E91" i="93" s="1"/>
  <c r="G91" i="93" s="1"/>
  <c r="J91" i="93" s="1"/>
  <c r="E91" i="94" s="1"/>
  <c r="G91" i="94" s="1"/>
  <c r="J91" i="94" s="1"/>
  <c r="E91" i="95" s="1"/>
  <c r="G91" i="95" s="1"/>
  <c r="J91" i="95" s="1"/>
  <c r="E91" i="96" s="1"/>
  <c r="G91" i="96" s="1"/>
  <c r="J91" i="96" s="1"/>
  <c r="E91" i="97" s="1"/>
  <c r="G91" i="97" s="1"/>
  <c r="J91" i="97" s="1"/>
  <c r="E91" i="98" s="1"/>
  <c r="G91" i="98" s="1"/>
  <c r="J91" i="98" s="1"/>
  <c r="E91" i="99" s="1"/>
  <c r="G91" i="99" s="1"/>
  <c r="J91" i="99" s="1"/>
  <c r="J91" i="8" s="1"/>
  <c r="G80" i="8"/>
  <c r="E80" i="77"/>
  <c r="G80" i="77" s="1"/>
  <c r="J80" i="77" s="1"/>
  <c r="E80" i="78" s="1"/>
  <c r="G80" i="78" s="1"/>
  <c r="J80" i="78" s="1"/>
  <c r="E80" i="79" s="1"/>
  <c r="G80" i="79" s="1"/>
  <c r="J80" i="79" s="1"/>
  <c r="E80" i="80" s="1"/>
  <c r="G80" i="80" s="1"/>
  <c r="J80" i="80" s="1"/>
  <c r="E80" i="81" s="1"/>
  <c r="G80" i="81" s="1"/>
  <c r="J80" i="81" s="1"/>
  <c r="E80" i="82" s="1"/>
  <c r="G80" i="82" s="1"/>
  <c r="J80" i="82" s="1"/>
  <c r="E80" i="83" s="1"/>
  <c r="G80" i="83" s="1"/>
  <c r="J80" i="83" s="1"/>
  <c r="E80" i="84" s="1"/>
  <c r="G80" i="84" s="1"/>
  <c r="J80" i="84" s="1"/>
  <c r="E80" i="85" s="1"/>
  <c r="G80" i="85" s="1"/>
  <c r="J80" i="85" s="1"/>
  <c r="E80" i="86" s="1"/>
  <c r="G80" i="86" s="1"/>
  <c r="J80" i="86" s="1"/>
  <c r="E80" i="87" s="1"/>
  <c r="G80" i="87" s="1"/>
  <c r="J80" i="87" s="1"/>
  <c r="E80" i="88" s="1"/>
  <c r="G80" i="88" s="1"/>
  <c r="J80" i="88" s="1"/>
  <c r="E80" i="89" s="1"/>
  <c r="G80" i="89" s="1"/>
  <c r="J80" i="89" s="1"/>
  <c r="E80" i="90" s="1"/>
  <c r="G80" i="90" s="1"/>
  <c r="J80" i="90" s="1"/>
  <c r="E80" i="91" s="1"/>
  <c r="G80" i="91" s="1"/>
  <c r="J80" i="91" s="1"/>
  <c r="E80" i="92" s="1"/>
  <c r="G80" i="92" s="1"/>
  <c r="J80" i="92" s="1"/>
  <c r="E80" i="93" s="1"/>
  <c r="G80" i="93" s="1"/>
  <c r="J80" i="93" s="1"/>
  <c r="E80" i="94" s="1"/>
  <c r="G80" i="94" s="1"/>
  <c r="J80" i="94" s="1"/>
  <c r="E80" i="95" s="1"/>
  <c r="G80" i="95" s="1"/>
  <c r="J80" i="95" s="1"/>
  <c r="E80" i="96" s="1"/>
  <c r="G80" i="96" s="1"/>
  <c r="J80" i="96" s="1"/>
  <c r="E80" i="97" s="1"/>
  <c r="G80" i="97" s="1"/>
  <c r="J80" i="97" s="1"/>
  <c r="E80" i="98" s="1"/>
  <c r="G80" i="98" s="1"/>
  <c r="J80" i="98" s="1"/>
  <c r="E80" i="99" s="1"/>
  <c r="G80" i="99" s="1"/>
  <c r="J80" i="99" s="1"/>
  <c r="J80" i="8" s="1"/>
  <c r="G71" i="8"/>
  <c r="E71" i="77"/>
  <c r="G71" i="77" s="1"/>
  <c r="J71" i="77" s="1"/>
  <c r="E71" i="78" s="1"/>
  <c r="G71" i="78" s="1"/>
  <c r="J71" i="78" s="1"/>
  <c r="E71" i="79" s="1"/>
  <c r="G71" i="79" s="1"/>
  <c r="J71" i="79" s="1"/>
  <c r="E71" i="80" s="1"/>
  <c r="G71" i="80" s="1"/>
  <c r="J71" i="80" s="1"/>
  <c r="E71" i="81" s="1"/>
  <c r="G71" i="81" s="1"/>
  <c r="J71" i="81" s="1"/>
  <c r="E71" i="82" s="1"/>
  <c r="G71" i="82" s="1"/>
  <c r="J71" i="82" s="1"/>
  <c r="E71" i="83" s="1"/>
  <c r="G71" i="83" s="1"/>
  <c r="J71" i="83" s="1"/>
  <c r="E71" i="84" s="1"/>
  <c r="G71" i="84" s="1"/>
  <c r="J71" i="84" s="1"/>
  <c r="E71" i="85" s="1"/>
  <c r="G71" i="85" s="1"/>
  <c r="J71" i="85" s="1"/>
  <c r="E71" i="86" s="1"/>
  <c r="G71" i="86" s="1"/>
  <c r="J71" i="86" s="1"/>
  <c r="E71" i="87" s="1"/>
  <c r="G71" i="87" s="1"/>
  <c r="J71" i="87" s="1"/>
  <c r="E71" i="88" s="1"/>
  <c r="G71" i="88" s="1"/>
  <c r="J71" i="88" s="1"/>
  <c r="E71" i="89" s="1"/>
  <c r="G71" i="89" s="1"/>
  <c r="J71" i="89" s="1"/>
  <c r="E71" i="90" s="1"/>
  <c r="G71" i="90" s="1"/>
  <c r="J71" i="90" s="1"/>
  <c r="E71" i="91" s="1"/>
  <c r="G71" i="91" s="1"/>
  <c r="J71" i="91" s="1"/>
  <c r="E71" i="92" s="1"/>
  <c r="G71" i="92" s="1"/>
  <c r="J71" i="92" s="1"/>
  <c r="E71" i="93" s="1"/>
  <c r="G71" i="93" s="1"/>
  <c r="J71" i="93" s="1"/>
  <c r="E71" i="94" s="1"/>
  <c r="G71" i="94" s="1"/>
  <c r="J71" i="94" s="1"/>
  <c r="E71" i="95" s="1"/>
  <c r="G71" i="95" s="1"/>
  <c r="J71" i="95" s="1"/>
  <c r="E71" i="96" s="1"/>
  <c r="G71" i="96" s="1"/>
  <c r="J71" i="96" s="1"/>
  <c r="E71" i="97" s="1"/>
  <c r="G71" i="97" s="1"/>
  <c r="J71" i="97" s="1"/>
  <c r="E71" i="98" s="1"/>
  <c r="G71" i="98" s="1"/>
  <c r="J71" i="98" s="1"/>
  <c r="E71" i="99" s="1"/>
  <c r="G71" i="99" s="1"/>
  <c r="J71" i="99" s="1"/>
  <c r="J71" i="8" s="1"/>
  <c r="G63" i="8"/>
  <c r="E63" i="77"/>
  <c r="G63" i="77" s="1"/>
  <c r="J63" i="77" s="1"/>
  <c r="E63" i="78" s="1"/>
  <c r="G63" i="78" s="1"/>
  <c r="J63" i="78" s="1"/>
  <c r="E63" i="79" s="1"/>
  <c r="G63" i="79" s="1"/>
  <c r="J63" i="79" s="1"/>
  <c r="E63" i="80" s="1"/>
  <c r="G63" i="80" s="1"/>
  <c r="J63" i="80" s="1"/>
  <c r="E63" i="81" s="1"/>
  <c r="G63" i="81" s="1"/>
  <c r="J63" i="81" s="1"/>
  <c r="E63" i="82" s="1"/>
  <c r="G63" i="82" s="1"/>
  <c r="J63" i="82" s="1"/>
  <c r="E63" i="83" s="1"/>
  <c r="G63" i="83" s="1"/>
  <c r="J63" i="83" s="1"/>
  <c r="E63" i="84" s="1"/>
  <c r="G63" i="84" s="1"/>
  <c r="J63" i="84" s="1"/>
  <c r="E63" i="85" s="1"/>
  <c r="G63" i="85" s="1"/>
  <c r="J63" i="85" s="1"/>
  <c r="E63" i="86" s="1"/>
  <c r="G63" i="86" s="1"/>
  <c r="J63" i="86" s="1"/>
  <c r="E63" i="87" s="1"/>
  <c r="G63" i="87" s="1"/>
  <c r="J63" i="87" s="1"/>
  <c r="E63" i="88" s="1"/>
  <c r="G63" i="88" s="1"/>
  <c r="J63" i="88" s="1"/>
  <c r="E63" i="89" s="1"/>
  <c r="G63" i="89" s="1"/>
  <c r="J63" i="89" s="1"/>
  <c r="E63" i="90" s="1"/>
  <c r="G63" i="90" s="1"/>
  <c r="J63" i="90" s="1"/>
  <c r="E63" i="91" s="1"/>
  <c r="G63" i="91" s="1"/>
  <c r="J63" i="91" s="1"/>
  <c r="E63" i="92" s="1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J63" i="8" s="1"/>
  <c r="G55" i="8"/>
  <c r="E55" i="77"/>
  <c r="G55" i="77" s="1"/>
  <c r="J55" i="77" s="1"/>
  <c r="E55" i="78" s="1"/>
  <c r="G55" i="78" s="1"/>
  <c r="J55" i="78" s="1"/>
  <c r="E55" i="79" s="1"/>
  <c r="G55" i="79" s="1"/>
  <c r="J55" i="79" s="1"/>
  <c r="E55" i="80" s="1"/>
  <c r="G55" i="80" s="1"/>
  <c r="J55" i="80" s="1"/>
  <c r="E55" i="81" s="1"/>
  <c r="G55" i="81" s="1"/>
  <c r="J55" i="81" s="1"/>
  <c r="E55" i="82" s="1"/>
  <c r="G55" i="82" s="1"/>
  <c r="J55" i="82" s="1"/>
  <c r="E55" i="83" s="1"/>
  <c r="G55" i="83" s="1"/>
  <c r="J55" i="83" s="1"/>
  <c r="E55" i="84" s="1"/>
  <c r="G55" i="84" s="1"/>
  <c r="J55" i="84" s="1"/>
  <c r="E55" i="85" s="1"/>
  <c r="G55" i="85" s="1"/>
  <c r="J55" i="85" s="1"/>
  <c r="E55" i="86" s="1"/>
  <c r="G55" i="86" s="1"/>
  <c r="J55" i="86" s="1"/>
  <c r="E55" i="87" s="1"/>
  <c r="G55" i="87" s="1"/>
  <c r="J55" i="87" s="1"/>
  <c r="E55" i="88" s="1"/>
  <c r="G55" i="88" s="1"/>
  <c r="J55" i="88" s="1"/>
  <c r="E55" i="89" s="1"/>
  <c r="G55" i="89" s="1"/>
  <c r="J55" i="89" s="1"/>
  <c r="E55" i="90" s="1"/>
  <c r="G55" i="90" s="1"/>
  <c r="J55" i="90" s="1"/>
  <c r="E55" i="91" s="1"/>
  <c r="G55" i="91" s="1"/>
  <c r="J55" i="91" s="1"/>
  <c r="E55" i="92" s="1"/>
  <c r="G55" i="92" s="1"/>
  <c r="J55" i="92" s="1"/>
  <c r="E55" i="93" s="1"/>
  <c r="G55" i="93" s="1"/>
  <c r="J55" i="93" s="1"/>
  <c r="E55" i="94" s="1"/>
  <c r="G55" i="94" s="1"/>
  <c r="J55" i="94" s="1"/>
  <c r="E55" i="95" s="1"/>
  <c r="G55" i="95" s="1"/>
  <c r="J55" i="95" s="1"/>
  <c r="E55" i="96" s="1"/>
  <c r="G55" i="96" s="1"/>
  <c r="J55" i="96" s="1"/>
  <c r="E55" i="97" s="1"/>
  <c r="G55" i="97" s="1"/>
  <c r="J55" i="97" s="1"/>
  <c r="E55" i="98" s="1"/>
  <c r="G55" i="98" s="1"/>
  <c r="J55" i="98" s="1"/>
  <c r="E55" i="99" s="1"/>
  <c r="G55" i="99" s="1"/>
  <c r="J55" i="99" s="1"/>
  <c r="J55" i="8" s="1"/>
  <c r="G47" i="8"/>
  <c r="E47" i="77"/>
  <c r="G47" i="77" s="1"/>
  <c r="J47" i="77" s="1"/>
  <c r="E47" i="78" s="1"/>
  <c r="G47" i="78" s="1"/>
  <c r="J47" i="78" s="1"/>
  <c r="E47" i="79" s="1"/>
  <c r="G47" i="79" s="1"/>
  <c r="J47" i="79" s="1"/>
  <c r="E47" i="80" s="1"/>
  <c r="G47" i="80" s="1"/>
  <c r="J47" i="80" s="1"/>
  <c r="E47" i="81" s="1"/>
  <c r="G47" i="81" s="1"/>
  <c r="J47" i="81" s="1"/>
  <c r="E47" i="82" s="1"/>
  <c r="G47" i="82" s="1"/>
  <c r="J47" i="82" s="1"/>
  <c r="E47" i="83" s="1"/>
  <c r="G47" i="83" s="1"/>
  <c r="J47" i="83" s="1"/>
  <c r="E47" i="84" s="1"/>
  <c r="G47" i="84" s="1"/>
  <c r="J47" i="84" s="1"/>
  <c r="E47" i="85" s="1"/>
  <c r="G47" i="85" s="1"/>
  <c r="J47" i="85" s="1"/>
  <c r="E47" i="86" s="1"/>
  <c r="G47" i="86" s="1"/>
  <c r="J47" i="86" s="1"/>
  <c r="E47" i="87" s="1"/>
  <c r="G47" i="87" s="1"/>
  <c r="J47" i="87" s="1"/>
  <c r="E47" i="88" s="1"/>
  <c r="G47" i="88" s="1"/>
  <c r="J47" i="88" s="1"/>
  <c r="E47" i="89" s="1"/>
  <c r="G47" i="89" s="1"/>
  <c r="J47" i="89" s="1"/>
  <c r="E47" i="90" s="1"/>
  <c r="G47" i="90" s="1"/>
  <c r="J47" i="90" s="1"/>
  <c r="E47" i="91" s="1"/>
  <c r="G47" i="91" s="1"/>
  <c r="J47" i="91" s="1"/>
  <c r="E47" i="92" s="1"/>
  <c r="G47" i="92" s="1"/>
  <c r="J47" i="92" s="1"/>
  <c r="E47" i="93" s="1"/>
  <c r="G47" i="93" s="1"/>
  <c r="J47" i="93" s="1"/>
  <c r="E47" i="94" s="1"/>
  <c r="G47" i="94" s="1"/>
  <c r="J47" i="94" s="1"/>
  <c r="E47" i="95" s="1"/>
  <c r="G47" i="95" s="1"/>
  <c r="J47" i="95" s="1"/>
  <c r="E47" i="96" s="1"/>
  <c r="G47" i="96" s="1"/>
  <c r="J47" i="96" s="1"/>
  <c r="E47" i="97" s="1"/>
  <c r="G47" i="97" s="1"/>
  <c r="J47" i="97" s="1"/>
  <c r="E47" i="98" s="1"/>
  <c r="G47" i="98" s="1"/>
  <c r="J47" i="98" s="1"/>
  <c r="E47" i="99" s="1"/>
  <c r="G47" i="99" s="1"/>
  <c r="J47" i="99" s="1"/>
  <c r="J47" i="8" s="1"/>
  <c r="G39" i="8"/>
  <c r="E39" i="77"/>
  <c r="G39" i="77" s="1"/>
  <c r="J39" i="77" s="1"/>
  <c r="E39" i="78" s="1"/>
  <c r="G39" i="78" s="1"/>
  <c r="J39" i="78" s="1"/>
  <c r="E39" i="79" s="1"/>
  <c r="G39" i="79" s="1"/>
  <c r="J39" i="79" s="1"/>
  <c r="E39" i="80" s="1"/>
  <c r="G39" i="80" s="1"/>
  <c r="J39" i="80" s="1"/>
  <c r="E39" i="81" s="1"/>
  <c r="G39" i="81" s="1"/>
  <c r="J39" i="81" s="1"/>
  <c r="E39" i="82" s="1"/>
  <c r="G39" i="82" s="1"/>
  <c r="J39" i="82" s="1"/>
  <c r="E39" i="83" s="1"/>
  <c r="G39" i="83" s="1"/>
  <c r="J39" i="83" s="1"/>
  <c r="E39" i="84" s="1"/>
  <c r="G39" i="84" s="1"/>
  <c r="J39" i="84" s="1"/>
  <c r="E39" i="85" s="1"/>
  <c r="G39" i="85" s="1"/>
  <c r="J39" i="85" s="1"/>
  <c r="E39" i="86" s="1"/>
  <c r="G39" i="86" s="1"/>
  <c r="J39" i="86" s="1"/>
  <c r="E39" i="87" s="1"/>
  <c r="G39" i="87" s="1"/>
  <c r="J39" i="87" s="1"/>
  <c r="E39" i="88" s="1"/>
  <c r="G39" i="88" s="1"/>
  <c r="J39" i="88" s="1"/>
  <c r="E39" i="89" s="1"/>
  <c r="G39" i="89" s="1"/>
  <c r="J39" i="89" s="1"/>
  <c r="E39" i="90" s="1"/>
  <c r="G39" i="90" s="1"/>
  <c r="J39" i="90" s="1"/>
  <c r="E39" i="91" s="1"/>
  <c r="G39" i="91" s="1"/>
  <c r="J39" i="91" s="1"/>
  <c r="E39" i="92" s="1"/>
  <c r="G39" i="92" s="1"/>
  <c r="J39" i="92" s="1"/>
  <c r="E39" i="93" s="1"/>
  <c r="G39" i="93" s="1"/>
  <c r="J39" i="93" s="1"/>
  <c r="E39" i="94" s="1"/>
  <c r="G39" i="94" s="1"/>
  <c r="J39" i="94" s="1"/>
  <c r="E39" i="95" s="1"/>
  <c r="G39" i="95" s="1"/>
  <c r="J39" i="95" s="1"/>
  <c r="E39" i="96" s="1"/>
  <c r="G39" i="96" s="1"/>
  <c r="J39" i="96" s="1"/>
  <c r="E39" i="97" s="1"/>
  <c r="G39" i="97" s="1"/>
  <c r="J39" i="97" s="1"/>
  <c r="E39" i="98" s="1"/>
  <c r="G39" i="98" s="1"/>
  <c r="J39" i="98" s="1"/>
  <c r="E39" i="99" s="1"/>
  <c r="G39" i="99" s="1"/>
  <c r="J39" i="99" s="1"/>
  <c r="J39" i="8" s="1"/>
  <c r="G31" i="8"/>
  <c r="E31" i="77"/>
  <c r="G31" i="77" s="1"/>
  <c r="J31" i="77" s="1"/>
  <c r="E31" i="78" s="1"/>
  <c r="G31" i="78" s="1"/>
  <c r="J31" i="78" s="1"/>
  <c r="E31" i="79" s="1"/>
  <c r="G31" i="79" s="1"/>
  <c r="J31" i="79" s="1"/>
  <c r="E31" i="80" s="1"/>
  <c r="G31" i="80" s="1"/>
  <c r="J31" i="80" s="1"/>
  <c r="E31" i="81" s="1"/>
  <c r="G31" i="81" s="1"/>
  <c r="J31" i="81" s="1"/>
  <c r="E31" i="82" s="1"/>
  <c r="G31" i="82" s="1"/>
  <c r="J31" i="82" s="1"/>
  <c r="E31" i="83" s="1"/>
  <c r="G31" i="83" s="1"/>
  <c r="J31" i="83" s="1"/>
  <c r="E31" i="84" s="1"/>
  <c r="G31" i="84" s="1"/>
  <c r="J31" i="84" s="1"/>
  <c r="E31" i="85" s="1"/>
  <c r="G31" i="85" s="1"/>
  <c r="J31" i="85" s="1"/>
  <c r="E31" i="86" s="1"/>
  <c r="G31" i="86" s="1"/>
  <c r="J31" i="86" s="1"/>
  <c r="E31" i="87" s="1"/>
  <c r="G31" i="87" s="1"/>
  <c r="J31" i="87" s="1"/>
  <c r="E31" i="88" s="1"/>
  <c r="G31" i="88" s="1"/>
  <c r="J31" i="88" s="1"/>
  <c r="E31" i="89" s="1"/>
  <c r="G31" i="89" s="1"/>
  <c r="J31" i="89" s="1"/>
  <c r="E31" i="90" s="1"/>
  <c r="G31" i="90" s="1"/>
  <c r="J31" i="90" s="1"/>
  <c r="E31" i="91" s="1"/>
  <c r="G31" i="91" s="1"/>
  <c r="J31" i="91" s="1"/>
  <c r="E31" i="92" s="1"/>
  <c r="G31" i="92" s="1"/>
  <c r="J31" i="92" s="1"/>
  <c r="E31" i="93" s="1"/>
  <c r="G31" i="93" s="1"/>
  <c r="J31" i="93" s="1"/>
  <c r="E31" i="94" s="1"/>
  <c r="G31" i="94" s="1"/>
  <c r="J31" i="94" s="1"/>
  <c r="E31" i="95" s="1"/>
  <c r="G31" i="95" s="1"/>
  <c r="J31" i="95" s="1"/>
  <c r="E31" i="96" s="1"/>
  <c r="G31" i="96" s="1"/>
  <c r="J31" i="96" s="1"/>
  <c r="E31" i="97" s="1"/>
  <c r="G31" i="97" s="1"/>
  <c r="J31" i="97" s="1"/>
  <c r="E31" i="98" s="1"/>
  <c r="G31" i="98" s="1"/>
  <c r="J31" i="98" s="1"/>
  <c r="E31" i="99" s="1"/>
  <c r="G31" i="99" s="1"/>
  <c r="J31" i="99" s="1"/>
  <c r="J31" i="8" s="1"/>
  <c r="G184" i="8"/>
  <c r="E184" i="77"/>
  <c r="G184" i="77" s="1"/>
  <c r="J184" i="77" s="1"/>
  <c r="E184" i="78" s="1"/>
  <c r="G184" i="78" s="1"/>
  <c r="J184" i="78" s="1"/>
  <c r="E184" i="79" s="1"/>
  <c r="G184" i="79" s="1"/>
  <c r="J184" i="79" s="1"/>
  <c r="E184" i="80" s="1"/>
  <c r="G184" i="80" s="1"/>
  <c r="J184" i="80" s="1"/>
  <c r="E184" i="81" s="1"/>
  <c r="G184" i="81" s="1"/>
  <c r="J184" i="81" s="1"/>
  <c r="E184" i="82" s="1"/>
  <c r="G184" i="82" s="1"/>
  <c r="J184" i="82" s="1"/>
  <c r="E184" i="83" s="1"/>
  <c r="G184" i="83" s="1"/>
  <c r="J184" i="83" s="1"/>
  <c r="E184" i="84" s="1"/>
  <c r="G184" i="84" s="1"/>
  <c r="J184" i="84" s="1"/>
  <c r="E184" i="85" s="1"/>
  <c r="G184" i="85" s="1"/>
  <c r="J184" i="85" s="1"/>
  <c r="E184" i="86" s="1"/>
  <c r="G184" i="86" s="1"/>
  <c r="J184" i="86" s="1"/>
  <c r="E184" i="87" s="1"/>
  <c r="G184" i="87" s="1"/>
  <c r="J184" i="87" s="1"/>
  <c r="E184" i="88" s="1"/>
  <c r="G184" i="88" s="1"/>
  <c r="J184" i="88" s="1"/>
  <c r="E184" i="89" s="1"/>
  <c r="G184" i="89" s="1"/>
  <c r="J184" i="89" s="1"/>
  <c r="E184" i="90" s="1"/>
  <c r="G184" i="90" s="1"/>
  <c r="J184" i="90" s="1"/>
  <c r="E184" i="91" s="1"/>
  <c r="G184" i="91" s="1"/>
  <c r="J184" i="91" s="1"/>
  <c r="E184" i="92" s="1"/>
  <c r="G184" i="92" s="1"/>
  <c r="J184" i="92" s="1"/>
  <c r="E184" i="93" s="1"/>
  <c r="G184" i="93" s="1"/>
  <c r="J184" i="93" s="1"/>
  <c r="E184" i="94" s="1"/>
  <c r="G184" i="94" s="1"/>
  <c r="J184" i="94" s="1"/>
  <c r="E184" i="95" s="1"/>
  <c r="G184" i="95" s="1"/>
  <c r="J184" i="95" s="1"/>
  <c r="E184" i="96" s="1"/>
  <c r="G184" i="96" s="1"/>
  <c r="J184" i="96" s="1"/>
  <c r="E184" i="97" s="1"/>
  <c r="G184" i="97" s="1"/>
  <c r="J184" i="97" s="1"/>
  <c r="E184" i="98" s="1"/>
  <c r="G184" i="98" s="1"/>
  <c r="J184" i="98" s="1"/>
  <c r="E184" i="99" s="1"/>
  <c r="G184" i="99" s="1"/>
  <c r="J184" i="99" s="1"/>
  <c r="J184" i="8" s="1"/>
  <c r="G176" i="8"/>
  <c r="E176" i="77"/>
  <c r="G176" i="77" s="1"/>
  <c r="J176" i="77" s="1"/>
  <c r="E176" i="78" s="1"/>
  <c r="G176" i="78" s="1"/>
  <c r="J176" i="78" s="1"/>
  <c r="E176" i="79" s="1"/>
  <c r="G176" i="79" s="1"/>
  <c r="J176" i="79" s="1"/>
  <c r="E176" i="80" s="1"/>
  <c r="G176" i="80" s="1"/>
  <c r="J176" i="80" s="1"/>
  <c r="E176" i="81" s="1"/>
  <c r="G176" i="81" s="1"/>
  <c r="J176" i="81" s="1"/>
  <c r="E176" i="82" s="1"/>
  <c r="G176" i="82" s="1"/>
  <c r="J176" i="82" s="1"/>
  <c r="E176" i="83" s="1"/>
  <c r="G176" i="83" s="1"/>
  <c r="J176" i="83" s="1"/>
  <c r="E176" i="84" s="1"/>
  <c r="G176" i="84" s="1"/>
  <c r="J176" i="84" s="1"/>
  <c r="E176" i="85" s="1"/>
  <c r="G176" i="85" s="1"/>
  <c r="J176" i="85" s="1"/>
  <c r="E176" i="86" s="1"/>
  <c r="G176" i="86" s="1"/>
  <c r="J176" i="86" s="1"/>
  <c r="E176" i="87" s="1"/>
  <c r="G176" i="87" s="1"/>
  <c r="J176" i="87" s="1"/>
  <c r="E176" i="88" s="1"/>
  <c r="G176" i="88" s="1"/>
  <c r="J176" i="88" s="1"/>
  <c r="E176" i="89" s="1"/>
  <c r="G176" i="89" s="1"/>
  <c r="J176" i="89" s="1"/>
  <c r="E176" i="90" s="1"/>
  <c r="G176" i="90" s="1"/>
  <c r="J176" i="90" s="1"/>
  <c r="E176" i="91" s="1"/>
  <c r="G176" i="91" s="1"/>
  <c r="J176" i="91" s="1"/>
  <c r="E176" i="92" s="1"/>
  <c r="G176" i="92" s="1"/>
  <c r="J176" i="92" s="1"/>
  <c r="E176" i="93" s="1"/>
  <c r="G176" i="93" s="1"/>
  <c r="J176" i="93" s="1"/>
  <c r="E176" i="94" s="1"/>
  <c r="G176" i="94" s="1"/>
  <c r="J176" i="94" s="1"/>
  <c r="E176" i="95" s="1"/>
  <c r="G176" i="95" s="1"/>
  <c r="J176" i="95" s="1"/>
  <c r="E176" i="96" s="1"/>
  <c r="G176" i="96" s="1"/>
  <c r="J176" i="96" s="1"/>
  <c r="E176" i="97" s="1"/>
  <c r="G176" i="97" s="1"/>
  <c r="J176" i="97" s="1"/>
  <c r="E176" i="98" s="1"/>
  <c r="G176" i="98" s="1"/>
  <c r="J176" i="98" s="1"/>
  <c r="E176" i="99" s="1"/>
  <c r="G176" i="99" s="1"/>
  <c r="J176" i="99" s="1"/>
  <c r="J176" i="8" s="1"/>
  <c r="G166" i="8"/>
  <c r="E166" i="77"/>
  <c r="G166" i="77" s="1"/>
  <c r="J166" i="77" s="1"/>
  <c r="E166" i="78" s="1"/>
  <c r="G166" i="78" s="1"/>
  <c r="J166" i="78" s="1"/>
  <c r="E166" i="79" s="1"/>
  <c r="G166" i="79" s="1"/>
  <c r="J166" i="79" s="1"/>
  <c r="E166" i="80" s="1"/>
  <c r="G166" i="80" s="1"/>
  <c r="J166" i="80" s="1"/>
  <c r="E166" i="81" s="1"/>
  <c r="G166" i="81" s="1"/>
  <c r="J166" i="81" s="1"/>
  <c r="E166" i="82" s="1"/>
  <c r="G166" i="82" s="1"/>
  <c r="J166" i="82" s="1"/>
  <c r="E166" i="83" s="1"/>
  <c r="G166" i="83" s="1"/>
  <c r="J166" i="83" s="1"/>
  <c r="E166" i="84" s="1"/>
  <c r="G166" i="84" s="1"/>
  <c r="J166" i="84" s="1"/>
  <c r="E166" i="85" s="1"/>
  <c r="G166" i="85" s="1"/>
  <c r="J166" i="85" s="1"/>
  <c r="E166" i="86" s="1"/>
  <c r="G166" i="86" s="1"/>
  <c r="J166" i="86" s="1"/>
  <c r="E166" i="87" s="1"/>
  <c r="G166" i="87" s="1"/>
  <c r="J166" i="87" s="1"/>
  <c r="E166" i="88" s="1"/>
  <c r="G166" i="88" s="1"/>
  <c r="J166" i="88" s="1"/>
  <c r="E166" i="89" s="1"/>
  <c r="G166" i="89" s="1"/>
  <c r="J166" i="89" s="1"/>
  <c r="E166" i="90" s="1"/>
  <c r="G166" i="90" s="1"/>
  <c r="J166" i="90" s="1"/>
  <c r="E166" i="91" s="1"/>
  <c r="G166" i="91" s="1"/>
  <c r="J166" i="91" s="1"/>
  <c r="E166" i="92" s="1"/>
  <c r="G166" i="92" s="1"/>
  <c r="J166" i="92" s="1"/>
  <c r="E166" i="93" s="1"/>
  <c r="G166" i="93" s="1"/>
  <c r="J166" i="93" s="1"/>
  <c r="E166" i="94" s="1"/>
  <c r="G166" i="94" s="1"/>
  <c r="J166" i="94" s="1"/>
  <c r="E166" i="95" s="1"/>
  <c r="G166" i="95" s="1"/>
  <c r="J166" i="95" s="1"/>
  <c r="E166" i="96" s="1"/>
  <c r="G166" i="96" s="1"/>
  <c r="J166" i="96" s="1"/>
  <c r="E166" i="97" s="1"/>
  <c r="G166" i="97" s="1"/>
  <c r="J166" i="97" s="1"/>
  <c r="E166" i="98" s="1"/>
  <c r="G166" i="98" s="1"/>
  <c r="J166" i="98" s="1"/>
  <c r="E166" i="99" s="1"/>
  <c r="G166" i="99" s="1"/>
  <c r="J166" i="99" s="1"/>
  <c r="G158" i="8"/>
  <c r="E158" i="77"/>
  <c r="G158" i="77" s="1"/>
  <c r="J158" i="77" s="1"/>
  <c r="E158" i="78" s="1"/>
  <c r="G158" i="78" s="1"/>
  <c r="J158" i="78" s="1"/>
  <c r="E158" i="79" s="1"/>
  <c r="G158" i="79" s="1"/>
  <c r="J158" i="79" s="1"/>
  <c r="E158" i="80" s="1"/>
  <c r="G158" i="80" s="1"/>
  <c r="J158" i="80" s="1"/>
  <c r="E158" i="81" s="1"/>
  <c r="G158" i="81" s="1"/>
  <c r="J158" i="81" s="1"/>
  <c r="E158" i="82" s="1"/>
  <c r="G158" i="82" s="1"/>
  <c r="J158" i="82" s="1"/>
  <c r="E158" i="83" s="1"/>
  <c r="G158" i="83" s="1"/>
  <c r="J158" i="83" s="1"/>
  <c r="E158" i="84" s="1"/>
  <c r="G158" i="84" s="1"/>
  <c r="J158" i="84" s="1"/>
  <c r="E158" i="85" s="1"/>
  <c r="G158" i="85" s="1"/>
  <c r="J158" i="85" s="1"/>
  <c r="E158" i="86" s="1"/>
  <c r="G158" i="86" s="1"/>
  <c r="J158" i="86" s="1"/>
  <c r="E158" i="87" s="1"/>
  <c r="G158" i="87" s="1"/>
  <c r="J158" i="87" s="1"/>
  <c r="E158" i="88" s="1"/>
  <c r="G158" i="88" s="1"/>
  <c r="J158" i="88" s="1"/>
  <c r="E158" i="89" s="1"/>
  <c r="G158" i="89" s="1"/>
  <c r="J158" i="89" s="1"/>
  <c r="E158" i="90" s="1"/>
  <c r="G158" i="90" s="1"/>
  <c r="J158" i="90" s="1"/>
  <c r="E158" i="91" s="1"/>
  <c r="G158" i="91" s="1"/>
  <c r="J158" i="91" s="1"/>
  <c r="E158" i="92" s="1"/>
  <c r="G158" i="92" s="1"/>
  <c r="J158" i="92" s="1"/>
  <c r="E158" i="93" s="1"/>
  <c r="G158" i="93" s="1"/>
  <c r="J158" i="93" s="1"/>
  <c r="E158" i="94" s="1"/>
  <c r="G158" i="94" s="1"/>
  <c r="J158" i="94" s="1"/>
  <c r="E158" i="95" s="1"/>
  <c r="G158" i="95" s="1"/>
  <c r="J158" i="95" s="1"/>
  <c r="E158" i="96" s="1"/>
  <c r="G158" i="96" s="1"/>
  <c r="J158" i="96" s="1"/>
  <c r="E158" i="97" s="1"/>
  <c r="G158" i="97" s="1"/>
  <c r="J158" i="97" s="1"/>
  <c r="E158" i="98" s="1"/>
  <c r="G158" i="98" s="1"/>
  <c r="J158" i="98" s="1"/>
  <c r="E158" i="99" s="1"/>
  <c r="G158" i="99" s="1"/>
  <c r="J158" i="99" s="1"/>
  <c r="J158" i="8" s="1"/>
  <c r="G150" i="8"/>
  <c r="E150" i="77"/>
  <c r="G150" i="77" s="1"/>
  <c r="J150" i="77" s="1"/>
  <c r="E150" i="78" s="1"/>
  <c r="G150" i="78" s="1"/>
  <c r="J150" i="78" s="1"/>
  <c r="E150" i="79" s="1"/>
  <c r="G150" i="79" s="1"/>
  <c r="J150" i="79" s="1"/>
  <c r="E150" i="80" s="1"/>
  <c r="G150" i="80" s="1"/>
  <c r="J150" i="80" s="1"/>
  <c r="E150" i="81" s="1"/>
  <c r="G150" i="81" s="1"/>
  <c r="J150" i="81" s="1"/>
  <c r="E150" i="82" s="1"/>
  <c r="G150" i="82" s="1"/>
  <c r="J150" i="82" s="1"/>
  <c r="E150" i="83" s="1"/>
  <c r="G150" i="83" s="1"/>
  <c r="J150" i="83" s="1"/>
  <c r="E150" i="84" s="1"/>
  <c r="G150" i="84" s="1"/>
  <c r="J150" i="84" s="1"/>
  <c r="E150" i="85" s="1"/>
  <c r="G150" i="85" s="1"/>
  <c r="J150" i="85" s="1"/>
  <c r="E150" i="86" s="1"/>
  <c r="G150" i="86" s="1"/>
  <c r="J150" i="86" s="1"/>
  <c r="E150" i="87" s="1"/>
  <c r="G150" i="87" s="1"/>
  <c r="J150" i="87" s="1"/>
  <c r="E150" i="88" s="1"/>
  <c r="G150" i="88" s="1"/>
  <c r="J150" i="88" s="1"/>
  <c r="E150" i="89" s="1"/>
  <c r="G150" i="89" s="1"/>
  <c r="J150" i="89" s="1"/>
  <c r="E150" i="90" s="1"/>
  <c r="G150" i="90" s="1"/>
  <c r="J150" i="90" s="1"/>
  <c r="E150" i="91" s="1"/>
  <c r="G150" i="91" s="1"/>
  <c r="J150" i="91" s="1"/>
  <c r="E150" i="92" s="1"/>
  <c r="G150" i="92" s="1"/>
  <c r="J150" i="92" s="1"/>
  <c r="E150" i="93" s="1"/>
  <c r="G150" i="93" s="1"/>
  <c r="J150" i="93" s="1"/>
  <c r="E150" i="94" s="1"/>
  <c r="G150" i="94" s="1"/>
  <c r="J150" i="94" s="1"/>
  <c r="E150" i="95" s="1"/>
  <c r="G150" i="95" s="1"/>
  <c r="J150" i="95" s="1"/>
  <c r="E150" i="96" s="1"/>
  <c r="G150" i="96" s="1"/>
  <c r="J150" i="96" s="1"/>
  <c r="E150" i="97" s="1"/>
  <c r="G150" i="97" s="1"/>
  <c r="J150" i="97" s="1"/>
  <c r="E150" i="98" s="1"/>
  <c r="G150" i="98" s="1"/>
  <c r="J150" i="98" s="1"/>
  <c r="E150" i="99" s="1"/>
  <c r="G150" i="99" s="1"/>
  <c r="J150" i="99" s="1"/>
  <c r="J150" i="8" s="1"/>
  <c r="G142" i="8"/>
  <c r="E142" i="77"/>
  <c r="G142" i="77" s="1"/>
  <c r="J142" i="77" s="1"/>
  <c r="E142" i="78" s="1"/>
  <c r="G142" i="78" s="1"/>
  <c r="J142" i="78" s="1"/>
  <c r="E142" i="79" s="1"/>
  <c r="G142" i="79" s="1"/>
  <c r="J142" i="79" s="1"/>
  <c r="E142" i="80" s="1"/>
  <c r="G142" i="80" s="1"/>
  <c r="J142" i="80" s="1"/>
  <c r="E142" i="81" s="1"/>
  <c r="G142" i="81" s="1"/>
  <c r="J142" i="81" s="1"/>
  <c r="E142" i="82" s="1"/>
  <c r="G142" i="82" s="1"/>
  <c r="J142" i="82" s="1"/>
  <c r="E142" i="83" s="1"/>
  <c r="G142" i="83" s="1"/>
  <c r="J142" i="83" s="1"/>
  <c r="E142" i="84" s="1"/>
  <c r="G142" i="84" s="1"/>
  <c r="J142" i="84" s="1"/>
  <c r="E142" i="85" s="1"/>
  <c r="G142" i="85" s="1"/>
  <c r="J142" i="85" s="1"/>
  <c r="E142" i="86" s="1"/>
  <c r="G142" i="86" s="1"/>
  <c r="J142" i="86" s="1"/>
  <c r="E142" i="87" s="1"/>
  <c r="G142" i="87" s="1"/>
  <c r="J142" i="87" s="1"/>
  <c r="E142" i="88" s="1"/>
  <c r="G142" i="88" s="1"/>
  <c r="J142" i="88" s="1"/>
  <c r="E142" i="89" s="1"/>
  <c r="G142" i="89" s="1"/>
  <c r="J142" i="89" s="1"/>
  <c r="E142" i="90" s="1"/>
  <c r="G142" i="90" s="1"/>
  <c r="J142" i="90" s="1"/>
  <c r="E142" i="91" s="1"/>
  <c r="G142" i="91" s="1"/>
  <c r="J142" i="91" s="1"/>
  <c r="E142" i="92" s="1"/>
  <c r="G142" i="92" s="1"/>
  <c r="J142" i="92" s="1"/>
  <c r="E142" i="93" s="1"/>
  <c r="G142" i="93" s="1"/>
  <c r="J142" i="93" s="1"/>
  <c r="E142" i="94" s="1"/>
  <c r="G142" i="94" s="1"/>
  <c r="J142" i="94" s="1"/>
  <c r="E142" i="95" s="1"/>
  <c r="G142" i="95" s="1"/>
  <c r="J142" i="95" s="1"/>
  <c r="E142" i="96" s="1"/>
  <c r="G142" i="96" s="1"/>
  <c r="J142" i="96" s="1"/>
  <c r="E142" i="97" s="1"/>
  <c r="G142" i="97" s="1"/>
  <c r="J142" i="97" s="1"/>
  <c r="E142" i="98" s="1"/>
  <c r="G142" i="98" s="1"/>
  <c r="J142" i="98" s="1"/>
  <c r="E142" i="99" s="1"/>
  <c r="G142" i="99" s="1"/>
  <c r="J142" i="99" s="1"/>
  <c r="J142" i="8" s="1"/>
  <c r="G134" i="8"/>
  <c r="E134" i="77"/>
  <c r="G134" i="77" s="1"/>
  <c r="J134" i="77" s="1"/>
  <c r="E134" i="78" s="1"/>
  <c r="G134" i="78" s="1"/>
  <c r="J134" i="78" s="1"/>
  <c r="E134" i="79" s="1"/>
  <c r="G134" i="79" s="1"/>
  <c r="J134" i="79" s="1"/>
  <c r="E134" i="80" s="1"/>
  <c r="G134" i="80" s="1"/>
  <c r="J134" i="80" s="1"/>
  <c r="E134" i="81" s="1"/>
  <c r="G134" i="81" s="1"/>
  <c r="J134" i="81" s="1"/>
  <c r="E134" i="82" s="1"/>
  <c r="G134" i="82" s="1"/>
  <c r="J134" i="82" s="1"/>
  <c r="E134" i="83" s="1"/>
  <c r="G134" i="83" s="1"/>
  <c r="J134" i="83" s="1"/>
  <c r="E134" i="84" s="1"/>
  <c r="G134" i="84" s="1"/>
  <c r="J134" i="84" s="1"/>
  <c r="E134" i="85" s="1"/>
  <c r="G134" i="85" s="1"/>
  <c r="J134" i="85" s="1"/>
  <c r="E134" i="86" s="1"/>
  <c r="G134" i="86" s="1"/>
  <c r="J134" i="86" s="1"/>
  <c r="E134" i="87" s="1"/>
  <c r="G134" i="87" s="1"/>
  <c r="J134" i="87" s="1"/>
  <c r="E134" i="88" s="1"/>
  <c r="G134" i="88" s="1"/>
  <c r="J134" i="88" s="1"/>
  <c r="E134" i="89" s="1"/>
  <c r="G134" i="89" s="1"/>
  <c r="J134" i="89" s="1"/>
  <c r="E134" i="90" s="1"/>
  <c r="G134" i="90" s="1"/>
  <c r="J134" i="90" s="1"/>
  <c r="E134" i="91" s="1"/>
  <c r="G134" i="91" s="1"/>
  <c r="J134" i="91" s="1"/>
  <c r="E134" i="92" s="1"/>
  <c r="G134" i="92" s="1"/>
  <c r="J134" i="92" s="1"/>
  <c r="E134" i="93" s="1"/>
  <c r="G134" i="93" s="1"/>
  <c r="J134" i="93" s="1"/>
  <c r="E134" i="94" s="1"/>
  <c r="G134" i="94" s="1"/>
  <c r="J134" i="94" s="1"/>
  <c r="E134" i="95" s="1"/>
  <c r="G134" i="95" s="1"/>
  <c r="J134" i="95" s="1"/>
  <c r="E134" i="96" s="1"/>
  <c r="G134" i="96" s="1"/>
  <c r="J134" i="96" s="1"/>
  <c r="E134" i="97" s="1"/>
  <c r="G134" i="97" s="1"/>
  <c r="J134" i="97" s="1"/>
  <c r="E134" i="98" s="1"/>
  <c r="G134" i="98" s="1"/>
  <c r="J134" i="98" s="1"/>
  <c r="E134" i="99" s="1"/>
  <c r="G134" i="99" s="1"/>
  <c r="J134" i="99" s="1"/>
  <c r="G126" i="8"/>
  <c r="E126" i="77"/>
  <c r="G126" i="77" s="1"/>
  <c r="J126" i="77" s="1"/>
  <c r="E126" i="78" s="1"/>
  <c r="G126" i="78" s="1"/>
  <c r="J126" i="78" s="1"/>
  <c r="E126" i="79" s="1"/>
  <c r="G126" i="79" s="1"/>
  <c r="J126" i="79" s="1"/>
  <c r="E126" i="80" s="1"/>
  <c r="G126" i="80" s="1"/>
  <c r="J126" i="80" s="1"/>
  <c r="E126" i="81" s="1"/>
  <c r="G126" i="81" s="1"/>
  <c r="J126" i="81" s="1"/>
  <c r="E126" i="82" s="1"/>
  <c r="G126" i="82" s="1"/>
  <c r="J126" i="82" s="1"/>
  <c r="E126" i="83" s="1"/>
  <c r="G126" i="83" s="1"/>
  <c r="J126" i="83" s="1"/>
  <c r="E126" i="84" s="1"/>
  <c r="G126" i="84" s="1"/>
  <c r="J126" i="84" s="1"/>
  <c r="E126" i="85" s="1"/>
  <c r="G126" i="85" s="1"/>
  <c r="J126" i="85" s="1"/>
  <c r="E126" i="86" s="1"/>
  <c r="G126" i="86" s="1"/>
  <c r="J126" i="86" s="1"/>
  <c r="E126" i="87" s="1"/>
  <c r="G126" i="87" s="1"/>
  <c r="J126" i="87" s="1"/>
  <c r="E126" i="88" s="1"/>
  <c r="G126" i="88" s="1"/>
  <c r="J126" i="88" s="1"/>
  <c r="E126" i="89" s="1"/>
  <c r="G126" i="89" s="1"/>
  <c r="J126" i="89" s="1"/>
  <c r="E126" i="90" s="1"/>
  <c r="G126" i="90" s="1"/>
  <c r="J126" i="90" s="1"/>
  <c r="E126" i="91" s="1"/>
  <c r="G126" i="91" s="1"/>
  <c r="J126" i="91" s="1"/>
  <c r="E126" i="92" s="1"/>
  <c r="G126" i="92" s="1"/>
  <c r="J126" i="92" s="1"/>
  <c r="E126" i="93" s="1"/>
  <c r="G126" i="93" s="1"/>
  <c r="J126" i="93" s="1"/>
  <c r="E126" i="94" s="1"/>
  <c r="G126" i="94" s="1"/>
  <c r="J126" i="94" s="1"/>
  <c r="E126" i="95" s="1"/>
  <c r="G126" i="95" s="1"/>
  <c r="J126" i="95" s="1"/>
  <c r="E126" i="96" s="1"/>
  <c r="G126" i="96" s="1"/>
  <c r="J126" i="96" s="1"/>
  <c r="E126" i="97" s="1"/>
  <c r="G126" i="97" s="1"/>
  <c r="J126" i="97" s="1"/>
  <c r="E126" i="98" s="1"/>
  <c r="G126" i="98" s="1"/>
  <c r="J126" i="98" s="1"/>
  <c r="E126" i="99" s="1"/>
  <c r="G126" i="99" s="1"/>
  <c r="J126" i="99" s="1"/>
  <c r="J126" i="8" s="1"/>
  <c r="G118" i="8"/>
  <c r="E118" i="77"/>
  <c r="G118" i="77" s="1"/>
  <c r="J118" i="77" s="1"/>
  <c r="E118" i="78" s="1"/>
  <c r="G118" i="78" s="1"/>
  <c r="J118" i="78" s="1"/>
  <c r="E118" i="79" s="1"/>
  <c r="G118" i="79" s="1"/>
  <c r="J118" i="79" s="1"/>
  <c r="E118" i="80" s="1"/>
  <c r="G118" i="80" s="1"/>
  <c r="J118" i="80" s="1"/>
  <c r="E118" i="81" s="1"/>
  <c r="G118" i="81" s="1"/>
  <c r="J118" i="81" s="1"/>
  <c r="E118" i="82" s="1"/>
  <c r="G118" i="82" s="1"/>
  <c r="J118" i="82" s="1"/>
  <c r="E118" i="83" s="1"/>
  <c r="G118" i="83" s="1"/>
  <c r="J118" i="83" s="1"/>
  <c r="E118" i="84" s="1"/>
  <c r="G118" i="84" s="1"/>
  <c r="J118" i="84" s="1"/>
  <c r="E118" i="85" s="1"/>
  <c r="G118" i="85" s="1"/>
  <c r="J118" i="85" s="1"/>
  <c r="E118" i="86" s="1"/>
  <c r="G118" i="86" s="1"/>
  <c r="J118" i="86" s="1"/>
  <c r="E118" i="87" s="1"/>
  <c r="G118" i="87" s="1"/>
  <c r="J118" i="87" s="1"/>
  <c r="E118" i="88" s="1"/>
  <c r="G118" i="88" s="1"/>
  <c r="J118" i="88" s="1"/>
  <c r="E118" i="89" s="1"/>
  <c r="G118" i="89" s="1"/>
  <c r="J118" i="89" s="1"/>
  <c r="E118" i="90" s="1"/>
  <c r="G118" i="90" s="1"/>
  <c r="J118" i="90" s="1"/>
  <c r="E118" i="91" s="1"/>
  <c r="G118" i="91" s="1"/>
  <c r="J118" i="91" s="1"/>
  <c r="E118" i="92" s="1"/>
  <c r="G118" i="92" s="1"/>
  <c r="J118" i="92" s="1"/>
  <c r="E118" i="93" s="1"/>
  <c r="G118" i="93" s="1"/>
  <c r="J118" i="93" s="1"/>
  <c r="E118" i="94" s="1"/>
  <c r="G118" i="94" s="1"/>
  <c r="J118" i="94" s="1"/>
  <c r="E118" i="95" s="1"/>
  <c r="G118" i="95" s="1"/>
  <c r="J118" i="95" s="1"/>
  <c r="E118" i="96" s="1"/>
  <c r="G118" i="96" s="1"/>
  <c r="J118" i="96" s="1"/>
  <c r="E118" i="97" s="1"/>
  <c r="G118" i="97" s="1"/>
  <c r="J118" i="97" s="1"/>
  <c r="E118" i="98" s="1"/>
  <c r="G118" i="98" s="1"/>
  <c r="J118" i="98" s="1"/>
  <c r="E118" i="99" s="1"/>
  <c r="G118" i="99" s="1"/>
  <c r="J118" i="99" s="1"/>
  <c r="J118" i="8" s="1"/>
  <c r="G110" i="8"/>
  <c r="E110" i="77"/>
  <c r="G110" i="77" s="1"/>
  <c r="J110" i="77" s="1"/>
  <c r="E110" i="78" s="1"/>
  <c r="G110" i="78" s="1"/>
  <c r="J110" i="78" s="1"/>
  <c r="E110" i="79" s="1"/>
  <c r="G110" i="79" s="1"/>
  <c r="J110" i="79" s="1"/>
  <c r="E110" i="80" s="1"/>
  <c r="G110" i="80" s="1"/>
  <c r="J110" i="80" s="1"/>
  <c r="E110" i="81" s="1"/>
  <c r="G110" i="81" s="1"/>
  <c r="J110" i="81" s="1"/>
  <c r="E110" i="82" s="1"/>
  <c r="G110" i="82" s="1"/>
  <c r="J110" i="82" s="1"/>
  <c r="E110" i="83" s="1"/>
  <c r="G110" i="83" s="1"/>
  <c r="J110" i="83" s="1"/>
  <c r="E110" i="84" s="1"/>
  <c r="G110" i="84" s="1"/>
  <c r="J110" i="84" s="1"/>
  <c r="E110" i="85" s="1"/>
  <c r="G110" i="85" s="1"/>
  <c r="J110" i="85" s="1"/>
  <c r="E110" i="86" s="1"/>
  <c r="G110" i="86" s="1"/>
  <c r="J110" i="86" s="1"/>
  <c r="E110" i="87" s="1"/>
  <c r="G110" i="87" s="1"/>
  <c r="J110" i="87" s="1"/>
  <c r="E110" i="88" s="1"/>
  <c r="G110" i="88" s="1"/>
  <c r="J110" i="88" s="1"/>
  <c r="E110" i="89" s="1"/>
  <c r="G110" i="89" s="1"/>
  <c r="J110" i="89" s="1"/>
  <c r="E110" i="90" s="1"/>
  <c r="G110" i="90" s="1"/>
  <c r="J110" i="90" s="1"/>
  <c r="E110" i="91" s="1"/>
  <c r="G110" i="91" s="1"/>
  <c r="J110" i="91" s="1"/>
  <c r="E110" i="92" s="1"/>
  <c r="G110" i="92" s="1"/>
  <c r="J110" i="92" s="1"/>
  <c r="E110" i="93" s="1"/>
  <c r="G110" i="93" s="1"/>
  <c r="J110" i="93" s="1"/>
  <c r="E110" i="94" s="1"/>
  <c r="G110" i="94" s="1"/>
  <c r="J110" i="94" s="1"/>
  <c r="E110" i="95" s="1"/>
  <c r="G110" i="95" s="1"/>
  <c r="J110" i="95" s="1"/>
  <c r="E110" i="96" s="1"/>
  <c r="G110" i="96" s="1"/>
  <c r="J110" i="96" s="1"/>
  <c r="E110" i="97" s="1"/>
  <c r="G110" i="97" s="1"/>
  <c r="J110" i="97" s="1"/>
  <c r="E110" i="98" s="1"/>
  <c r="G110" i="98" s="1"/>
  <c r="J110" i="98" s="1"/>
  <c r="E110" i="99" s="1"/>
  <c r="G110" i="99" s="1"/>
  <c r="J110" i="99" s="1"/>
  <c r="J110" i="8" s="1"/>
  <c r="G98" i="8"/>
  <c r="E98" i="77"/>
  <c r="G98" i="77" s="1"/>
  <c r="J98" i="77" s="1"/>
  <c r="E98" i="78" s="1"/>
  <c r="G98" i="78" s="1"/>
  <c r="J98" i="78" s="1"/>
  <c r="E98" i="79" s="1"/>
  <c r="G98" i="79" s="1"/>
  <c r="J98" i="79" s="1"/>
  <c r="E98" i="80" s="1"/>
  <c r="G98" i="80" s="1"/>
  <c r="J98" i="80" s="1"/>
  <c r="E98" i="81" s="1"/>
  <c r="G98" i="81" s="1"/>
  <c r="J98" i="81" s="1"/>
  <c r="E98" i="82" s="1"/>
  <c r="G98" i="82" s="1"/>
  <c r="J98" i="82" s="1"/>
  <c r="E98" i="83" s="1"/>
  <c r="G98" i="83" s="1"/>
  <c r="J98" i="83" s="1"/>
  <c r="E98" i="84" s="1"/>
  <c r="G98" i="84" s="1"/>
  <c r="J98" i="84" s="1"/>
  <c r="E98" i="85" s="1"/>
  <c r="G98" i="85" s="1"/>
  <c r="J98" i="85" s="1"/>
  <c r="E98" i="86" s="1"/>
  <c r="G98" i="86" s="1"/>
  <c r="J98" i="86" s="1"/>
  <c r="E98" i="87" s="1"/>
  <c r="G98" i="87" s="1"/>
  <c r="J98" i="87" s="1"/>
  <c r="E98" i="88" s="1"/>
  <c r="G98" i="88" s="1"/>
  <c r="J98" i="88" s="1"/>
  <c r="E98" i="89" s="1"/>
  <c r="G98" i="89" s="1"/>
  <c r="J98" i="89" s="1"/>
  <c r="E98" i="90" s="1"/>
  <c r="G98" i="90" s="1"/>
  <c r="J98" i="90" s="1"/>
  <c r="E98" i="91" s="1"/>
  <c r="G98" i="91" s="1"/>
  <c r="J98" i="91" s="1"/>
  <c r="E98" i="92" s="1"/>
  <c r="G98" i="92" s="1"/>
  <c r="J98" i="92" s="1"/>
  <c r="E98" i="93" s="1"/>
  <c r="G98" i="93" s="1"/>
  <c r="J98" i="93" s="1"/>
  <c r="E98" i="94" s="1"/>
  <c r="G98" i="94" s="1"/>
  <c r="J98" i="94" s="1"/>
  <c r="E98" i="95" s="1"/>
  <c r="G98" i="95" s="1"/>
  <c r="J98" i="95" s="1"/>
  <c r="E98" i="96" s="1"/>
  <c r="G98" i="96" s="1"/>
  <c r="J98" i="96" s="1"/>
  <c r="E98" i="97" s="1"/>
  <c r="G98" i="97" s="1"/>
  <c r="J98" i="97" s="1"/>
  <c r="E98" i="98" s="1"/>
  <c r="G98" i="98" s="1"/>
  <c r="J98" i="98" s="1"/>
  <c r="E98" i="99" s="1"/>
  <c r="G98" i="99" s="1"/>
  <c r="J98" i="99" s="1"/>
  <c r="J98" i="8" s="1"/>
  <c r="G90" i="8"/>
  <c r="E90" i="77"/>
  <c r="G90" i="77" s="1"/>
  <c r="J90" i="77" s="1"/>
  <c r="E90" i="78" s="1"/>
  <c r="G90" i="78" s="1"/>
  <c r="J90" i="78" s="1"/>
  <c r="E90" i="79" s="1"/>
  <c r="G90" i="79" s="1"/>
  <c r="J90" i="79" s="1"/>
  <c r="E90" i="80" s="1"/>
  <c r="G90" i="80" s="1"/>
  <c r="J90" i="80" s="1"/>
  <c r="E90" i="81" s="1"/>
  <c r="G90" i="81" s="1"/>
  <c r="J90" i="81" s="1"/>
  <c r="E90" i="82" s="1"/>
  <c r="G90" i="82" s="1"/>
  <c r="J90" i="82" s="1"/>
  <c r="E90" i="83" s="1"/>
  <c r="G90" i="83" s="1"/>
  <c r="J90" i="83" s="1"/>
  <c r="E90" i="84" s="1"/>
  <c r="G90" i="84" s="1"/>
  <c r="J90" i="84" s="1"/>
  <c r="E90" i="85" s="1"/>
  <c r="G90" i="85" s="1"/>
  <c r="J90" i="85" s="1"/>
  <c r="E90" i="86" s="1"/>
  <c r="G90" i="86" s="1"/>
  <c r="J90" i="86" s="1"/>
  <c r="E90" i="87" s="1"/>
  <c r="G90" i="87" s="1"/>
  <c r="J90" i="87" s="1"/>
  <c r="E90" i="88" s="1"/>
  <c r="G90" i="88" s="1"/>
  <c r="J90" i="88" s="1"/>
  <c r="E90" i="89" s="1"/>
  <c r="G90" i="89" s="1"/>
  <c r="J90" i="89" s="1"/>
  <c r="E90" i="90" s="1"/>
  <c r="G90" i="90" s="1"/>
  <c r="J90" i="90" s="1"/>
  <c r="E90" i="91" s="1"/>
  <c r="G90" i="91" s="1"/>
  <c r="J90" i="91" s="1"/>
  <c r="E90" i="92" s="1"/>
  <c r="G90" i="92" s="1"/>
  <c r="J90" i="92" s="1"/>
  <c r="E90" i="93" s="1"/>
  <c r="G90" i="93" s="1"/>
  <c r="J90" i="93" s="1"/>
  <c r="E90" i="94" s="1"/>
  <c r="G90" i="94" s="1"/>
  <c r="J90" i="94" s="1"/>
  <c r="E90" i="95" s="1"/>
  <c r="G90" i="95" s="1"/>
  <c r="J90" i="95" s="1"/>
  <c r="E90" i="96" s="1"/>
  <c r="G90" i="96" s="1"/>
  <c r="J90" i="96" s="1"/>
  <c r="E90" i="97" s="1"/>
  <c r="G90" i="97" s="1"/>
  <c r="J90" i="97" s="1"/>
  <c r="E90" i="98" s="1"/>
  <c r="G90" i="98" s="1"/>
  <c r="J90" i="98" s="1"/>
  <c r="E90" i="99" s="1"/>
  <c r="G90" i="99" s="1"/>
  <c r="J90" i="99" s="1"/>
  <c r="J90" i="8" s="1"/>
  <c r="G79" i="8"/>
  <c r="E79" i="77"/>
  <c r="G79" i="77" s="1"/>
  <c r="J79" i="77" s="1"/>
  <c r="E79" i="78" s="1"/>
  <c r="G79" i="78" s="1"/>
  <c r="J79" i="78" s="1"/>
  <c r="E79" i="79" s="1"/>
  <c r="G79" i="79" s="1"/>
  <c r="J79" i="79" s="1"/>
  <c r="E79" i="80" s="1"/>
  <c r="G79" i="80" s="1"/>
  <c r="J79" i="80" s="1"/>
  <c r="E79" i="81" s="1"/>
  <c r="G79" i="81" s="1"/>
  <c r="J79" i="81" s="1"/>
  <c r="E79" i="82" s="1"/>
  <c r="G79" i="82" s="1"/>
  <c r="J79" i="82" s="1"/>
  <c r="E79" i="83" s="1"/>
  <c r="G79" i="83" s="1"/>
  <c r="J79" i="83" s="1"/>
  <c r="E79" i="84" s="1"/>
  <c r="G79" i="84" s="1"/>
  <c r="J79" i="84" s="1"/>
  <c r="E79" i="85" s="1"/>
  <c r="G79" i="85" s="1"/>
  <c r="J79" i="85" s="1"/>
  <c r="E79" i="86" s="1"/>
  <c r="G79" i="86" s="1"/>
  <c r="J79" i="86" s="1"/>
  <c r="E79" i="87" s="1"/>
  <c r="G79" i="87" s="1"/>
  <c r="J79" i="87" s="1"/>
  <c r="E79" i="88" s="1"/>
  <c r="G79" i="88" s="1"/>
  <c r="J79" i="88" s="1"/>
  <c r="E79" i="89" s="1"/>
  <c r="G79" i="89" s="1"/>
  <c r="J79" i="89" s="1"/>
  <c r="E79" i="90" s="1"/>
  <c r="G79" i="90" s="1"/>
  <c r="J79" i="90" s="1"/>
  <c r="E79" i="91" s="1"/>
  <c r="G79" i="91" s="1"/>
  <c r="J79" i="91" s="1"/>
  <c r="E79" i="92" s="1"/>
  <c r="G79" i="92" s="1"/>
  <c r="J79" i="92" s="1"/>
  <c r="E79" i="93" s="1"/>
  <c r="G79" i="93" s="1"/>
  <c r="J79" i="93" s="1"/>
  <c r="E79" i="94" s="1"/>
  <c r="G79" i="94" s="1"/>
  <c r="J79" i="94" s="1"/>
  <c r="E79" i="95" s="1"/>
  <c r="G79" i="95" s="1"/>
  <c r="J79" i="95" s="1"/>
  <c r="E79" i="96" s="1"/>
  <c r="G79" i="96" s="1"/>
  <c r="J79" i="96" s="1"/>
  <c r="E79" i="97" s="1"/>
  <c r="G79" i="97" s="1"/>
  <c r="J79" i="97" s="1"/>
  <c r="E79" i="98" s="1"/>
  <c r="G79" i="98" s="1"/>
  <c r="J79" i="98" s="1"/>
  <c r="E79" i="99" s="1"/>
  <c r="G79" i="99" s="1"/>
  <c r="J79" i="99" s="1"/>
  <c r="J79" i="8" s="1"/>
  <c r="G70" i="8"/>
  <c r="E70" i="77"/>
  <c r="G70" i="77" s="1"/>
  <c r="J70" i="77" s="1"/>
  <c r="E70" i="78" s="1"/>
  <c r="G70" i="78" s="1"/>
  <c r="J70" i="78" s="1"/>
  <c r="E70" i="79" s="1"/>
  <c r="G70" i="79" s="1"/>
  <c r="J70" i="79" s="1"/>
  <c r="E70" i="80" s="1"/>
  <c r="G70" i="80" s="1"/>
  <c r="J70" i="80" s="1"/>
  <c r="E70" i="81" s="1"/>
  <c r="G70" i="81" s="1"/>
  <c r="J70" i="81" s="1"/>
  <c r="E70" i="82" s="1"/>
  <c r="G70" i="82" s="1"/>
  <c r="J70" i="82" s="1"/>
  <c r="E70" i="83" s="1"/>
  <c r="G70" i="83" s="1"/>
  <c r="J70" i="83" s="1"/>
  <c r="E70" i="84" s="1"/>
  <c r="G70" i="84" s="1"/>
  <c r="J70" i="84" s="1"/>
  <c r="E70" i="85" s="1"/>
  <c r="G70" i="85" s="1"/>
  <c r="J70" i="85" s="1"/>
  <c r="E70" i="86" s="1"/>
  <c r="G70" i="86" s="1"/>
  <c r="J70" i="86" s="1"/>
  <c r="E70" i="87" s="1"/>
  <c r="G70" i="87" s="1"/>
  <c r="J70" i="87" s="1"/>
  <c r="E70" i="88" s="1"/>
  <c r="G70" i="88" s="1"/>
  <c r="J70" i="88" s="1"/>
  <c r="E70" i="89" s="1"/>
  <c r="G70" i="89" s="1"/>
  <c r="J70" i="89" s="1"/>
  <c r="E70" i="90" s="1"/>
  <c r="G70" i="90" s="1"/>
  <c r="J70" i="90" s="1"/>
  <c r="E70" i="91" s="1"/>
  <c r="G70" i="91" s="1"/>
  <c r="J70" i="91" s="1"/>
  <c r="E70" i="92" s="1"/>
  <c r="G70" i="92" s="1"/>
  <c r="J70" i="92" s="1"/>
  <c r="E70" i="93" s="1"/>
  <c r="G70" i="93" s="1"/>
  <c r="J70" i="93" s="1"/>
  <c r="E70" i="94" s="1"/>
  <c r="G70" i="94" s="1"/>
  <c r="J70" i="94" s="1"/>
  <c r="E70" i="95" s="1"/>
  <c r="G70" i="95" s="1"/>
  <c r="J70" i="95" s="1"/>
  <c r="E70" i="96" s="1"/>
  <c r="G70" i="96" s="1"/>
  <c r="J70" i="96" s="1"/>
  <c r="E70" i="97" s="1"/>
  <c r="G70" i="97" s="1"/>
  <c r="J70" i="97" s="1"/>
  <c r="E70" i="98" s="1"/>
  <c r="G70" i="98" s="1"/>
  <c r="J70" i="98" s="1"/>
  <c r="E70" i="99" s="1"/>
  <c r="G70" i="99" s="1"/>
  <c r="J70" i="99" s="1"/>
  <c r="G62" i="8"/>
  <c r="E62" i="77"/>
  <c r="G62" i="77" s="1"/>
  <c r="J62" i="77" s="1"/>
  <c r="E62" i="78" s="1"/>
  <c r="G62" i="78" s="1"/>
  <c r="J62" i="78" s="1"/>
  <c r="E62" i="79" s="1"/>
  <c r="G62" i="79" s="1"/>
  <c r="J62" i="79" s="1"/>
  <c r="E62" i="80" s="1"/>
  <c r="G62" i="80" s="1"/>
  <c r="J62" i="80" s="1"/>
  <c r="E62" i="81" s="1"/>
  <c r="G62" i="81" s="1"/>
  <c r="J62" i="81" s="1"/>
  <c r="E62" i="82" s="1"/>
  <c r="G62" i="82" s="1"/>
  <c r="J62" i="82" s="1"/>
  <c r="E62" i="83" s="1"/>
  <c r="G62" i="83" s="1"/>
  <c r="J62" i="83" s="1"/>
  <c r="E62" i="84" s="1"/>
  <c r="G62" i="84" s="1"/>
  <c r="J62" i="84" s="1"/>
  <c r="E62" i="85" s="1"/>
  <c r="G62" i="85" s="1"/>
  <c r="J62" i="85" s="1"/>
  <c r="E62" i="86" s="1"/>
  <c r="G62" i="86" s="1"/>
  <c r="J62" i="86" s="1"/>
  <c r="E62" i="87" s="1"/>
  <c r="G62" i="87" s="1"/>
  <c r="J62" i="87" s="1"/>
  <c r="E62" i="88" s="1"/>
  <c r="G62" i="88" s="1"/>
  <c r="J62" i="88" s="1"/>
  <c r="E62" i="89" s="1"/>
  <c r="G62" i="89" s="1"/>
  <c r="J62" i="89" s="1"/>
  <c r="E62" i="90" s="1"/>
  <c r="G62" i="90" s="1"/>
  <c r="J62" i="90" s="1"/>
  <c r="E62" i="91" s="1"/>
  <c r="G62" i="91" s="1"/>
  <c r="J62" i="91" s="1"/>
  <c r="E62" i="92" s="1"/>
  <c r="G62" i="92" s="1"/>
  <c r="J62" i="92" s="1"/>
  <c r="E62" i="93" s="1"/>
  <c r="G62" i="93" s="1"/>
  <c r="J62" i="93" s="1"/>
  <c r="E62" i="94" s="1"/>
  <c r="G62" i="94" s="1"/>
  <c r="J62" i="94" s="1"/>
  <c r="E62" i="95" s="1"/>
  <c r="G62" i="95" s="1"/>
  <c r="J62" i="95" s="1"/>
  <c r="E62" i="96" s="1"/>
  <c r="G62" i="96" s="1"/>
  <c r="J62" i="96" s="1"/>
  <c r="E62" i="97" s="1"/>
  <c r="G62" i="97" s="1"/>
  <c r="J62" i="97" s="1"/>
  <c r="E62" i="98" s="1"/>
  <c r="G62" i="98" s="1"/>
  <c r="J62" i="98" s="1"/>
  <c r="E62" i="99" s="1"/>
  <c r="G62" i="99" s="1"/>
  <c r="J62" i="99" s="1"/>
  <c r="J62" i="8" s="1"/>
  <c r="G54" i="8"/>
  <c r="E54" i="77"/>
  <c r="G54" i="77" s="1"/>
  <c r="J54" i="77" s="1"/>
  <c r="E54" i="78" s="1"/>
  <c r="G54" i="78" s="1"/>
  <c r="J54" i="78" s="1"/>
  <c r="E54" i="79" s="1"/>
  <c r="G54" i="79" s="1"/>
  <c r="J54" i="79" s="1"/>
  <c r="E54" i="80" s="1"/>
  <c r="G54" i="80" s="1"/>
  <c r="J54" i="80" s="1"/>
  <c r="E54" i="81" s="1"/>
  <c r="G54" i="81" s="1"/>
  <c r="J54" i="81" s="1"/>
  <c r="E54" i="82" s="1"/>
  <c r="G54" i="82" s="1"/>
  <c r="J54" i="82" s="1"/>
  <c r="E54" i="83" s="1"/>
  <c r="G54" i="83" s="1"/>
  <c r="J54" i="83" s="1"/>
  <c r="E54" i="84" s="1"/>
  <c r="G54" i="84" s="1"/>
  <c r="J54" i="84" s="1"/>
  <c r="E54" i="85" s="1"/>
  <c r="G54" i="85" s="1"/>
  <c r="J54" i="85" s="1"/>
  <c r="E54" i="86" s="1"/>
  <c r="G54" i="86" s="1"/>
  <c r="J54" i="86" s="1"/>
  <c r="E54" i="87" s="1"/>
  <c r="G54" i="87" s="1"/>
  <c r="J54" i="87" s="1"/>
  <c r="E54" i="88" s="1"/>
  <c r="G54" i="88" s="1"/>
  <c r="J54" i="88" s="1"/>
  <c r="E54" i="89" s="1"/>
  <c r="G54" i="89" s="1"/>
  <c r="J54" i="89" s="1"/>
  <c r="E54" i="90" s="1"/>
  <c r="G54" i="90" s="1"/>
  <c r="J54" i="90" s="1"/>
  <c r="E54" i="91" s="1"/>
  <c r="G54" i="91" s="1"/>
  <c r="J54" i="91" s="1"/>
  <c r="E54" i="92" s="1"/>
  <c r="G54" i="92" s="1"/>
  <c r="J54" i="92" s="1"/>
  <c r="E54" i="93" s="1"/>
  <c r="G54" i="93" s="1"/>
  <c r="J54" i="93" s="1"/>
  <c r="E54" i="94" s="1"/>
  <c r="G54" i="94" s="1"/>
  <c r="J54" i="94" s="1"/>
  <c r="E54" i="95" s="1"/>
  <c r="G54" i="95" s="1"/>
  <c r="J54" i="95" s="1"/>
  <c r="E54" i="96" s="1"/>
  <c r="G54" i="96" s="1"/>
  <c r="J54" i="96" s="1"/>
  <c r="E54" i="97" s="1"/>
  <c r="G54" i="97" s="1"/>
  <c r="J54" i="97" s="1"/>
  <c r="E54" i="98" s="1"/>
  <c r="G54" i="98" s="1"/>
  <c r="J54" i="98" s="1"/>
  <c r="E54" i="99" s="1"/>
  <c r="G54" i="99" s="1"/>
  <c r="J54" i="99" s="1"/>
  <c r="J54" i="8" s="1"/>
  <c r="G46" i="8"/>
  <c r="E46" i="77"/>
  <c r="G46" i="77" s="1"/>
  <c r="J46" i="77" s="1"/>
  <c r="E46" i="78" s="1"/>
  <c r="G46" i="78" s="1"/>
  <c r="J46" i="78" s="1"/>
  <c r="E46" i="79" s="1"/>
  <c r="G46" i="79" s="1"/>
  <c r="J46" i="79" s="1"/>
  <c r="E46" i="80" s="1"/>
  <c r="G46" i="80" s="1"/>
  <c r="J46" i="80" s="1"/>
  <c r="E46" i="81" s="1"/>
  <c r="G46" i="81" s="1"/>
  <c r="J46" i="81" s="1"/>
  <c r="E46" i="82" s="1"/>
  <c r="G46" i="82" s="1"/>
  <c r="J46" i="82" s="1"/>
  <c r="E46" i="83" s="1"/>
  <c r="G46" i="83" s="1"/>
  <c r="J46" i="83" s="1"/>
  <c r="E46" i="84" s="1"/>
  <c r="G46" i="84" s="1"/>
  <c r="J46" i="84" s="1"/>
  <c r="E46" i="85" s="1"/>
  <c r="G46" i="85" s="1"/>
  <c r="J46" i="85" s="1"/>
  <c r="E46" i="86" s="1"/>
  <c r="G46" i="86" s="1"/>
  <c r="J46" i="86" s="1"/>
  <c r="E46" i="87" s="1"/>
  <c r="G46" i="87" s="1"/>
  <c r="J46" i="87" s="1"/>
  <c r="E46" i="88" s="1"/>
  <c r="G46" i="88" s="1"/>
  <c r="J46" i="88" s="1"/>
  <c r="E46" i="89" s="1"/>
  <c r="G46" i="89" s="1"/>
  <c r="J46" i="89" s="1"/>
  <c r="E46" i="90" s="1"/>
  <c r="G46" i="90" s="1"/>
  <c r="J46" i="90" s="1"/>
  <c r="E46" i="91" s="1"/>
  <c r="G46" i="91" s="1"/>
  <c r="J46" i="91" s="1"/>
  <c r="E46" i="92" s="1"/>
  <c r="G46" i="92" s="1"/>
  <c r="J46" i="92" s="1"/>
  <c r="E46" i="93" s="1"/>
  <c r="G46" i="93" s="1"/>
  <c r="J46" i="93" s="1"/>
  <c r="E46" i="94" s="1"/>
  <c r="G46" i="94" s="1"/>
  <c r="J46" i="94" s="1"/>
  <c r="E46" i="95" s="1"/>
  <c r="G46" i="95" s="1"/>
  <c r="J46" i="95" s="1"/>
  <c r="E46" i="96" s="1"/>
  <c r="G46" i="96" s="1"/>
  <c r="J46" i="96" s="1"/>
  <c r="E46" i="97" s="1"/>
  <c r="G46" i="97" s="1"/>
  <c r="J46" i="97" s="1"/>
  <c r="E46" i="98" s="1"/>
  <c r="G46" i="98" s="1"/>
  <c r="J46" i="98" s="1"/>
  <c r="E46" i="99" s="1"/>
  <c r="G46" i="99" s="1"/>
  <c r="J46" i="99" s="1"/>
  <c r="J46" i="8" s="1"/>
  <c r="G38" i="8"/>
  <c r="E38" i="77"/>
  <c r="G38" i="77" s="1"/>
  <c r="J38" i="77" s="1"/>
  <c r="E38" i="78" s="1"/>
  <c r="G38" i="78" s="1"/>
  <c r="J38" i="78" s="1"/>
  <c r="E38" i="79" s="1"/>
  <c r="G38" i="79" s="1"/>
  <c r="J38" i="79" s="1"/>
  <c r="E38" i="80" s="1"/>
  <c r="G38" i="80" s="1"/>
  <c r="J38" i="80" s="1"/>
  <c r="E38" i="81" s="1"/>
  <c r="G38" i="81" s="1"/>
  <c r="J38" i="81" s="1"/>
  <c r="E38" i="82" s="1"/>
  <c r="G38" i="82" s="1"/>
  <c r="J38" i="82" s="1"/>
  <c r="E38" i="83" s="1"/>
  <c r="G38" i="83" s="1"/>
  <c r="J38" i="83" s="1"/>
  <c r="E38" i="84" s="1"/>
  <c r="G38" i="84" s="1"/>
  <c r="J38" i="84" s="1"/>
  <c r="E38" i="85" s="1"/>
  <c r="G38" i="85" s="1"/>
  <c r="J38" i="85" s="1"/>
  <c r="E38" i="86" s="1"/>
  <c r="G38" i="86" s="1"/>
  <c r="J38" i="86" s="1"/>
  <c r="E38" i="87" s="1"/>
  <c r="G38" i="87" s="1"/>
  <c r="J38" i="87" s="1"/>
  <c r="E38" i="88" s="1"/>
  <c r="G38" i="88" s="1"/>
  <c r="J38" i="88" s="1"/>
  <c r="E38" i="89" s="1"/>
  <c r="G38" i="89" s="1"/>
  <c r="J38" i="89" s="1"/>
  <c r="E38" i="90" s="1"/>
  <c r="G38" i="90" s="1"/>
  <c r="J38" i="90" s="1"/>
  <c r="E38" i="91" s="1"/>
  <c r="G38" i="91" s="1"/>
  <c r="J38" i="91" s="1"/>
  <c r="E38" i="92" s="1"/>
  <c r="G38" i="92" s="1"/>
  <c r="J38" i="92" s="1"/>
  <c r="E38" i="93" s="1"/>
  <c r="G38" i="93" s="1"/>
  <c r="J38" i="93" s="1"/>
  <c r="E38" i="94" s="1"/>
  <c r="G38" i="94" s="1"/>
  <c r="J38" i="94" s="1"/>
  <c r="E38" i="95" s="1"/>
  <c r="G38" i="95" s="1"/>
  <c r="J38" i="95" s="1"/>
  <c r="E38" i="96" s="1"/>
  <c r="G38" i="96" s="1"/>
  <c r="J38" i="96" s="1"/>
  <c r="E38" i="97" s="1"/>
  <c r="G38" i="97" s="1"/>
  <c r="J38" i="97" s="1"/>
  <c r="E38" i="98" s="1"/>
  <c r="G38" i="98" s="1"/>
  <c r="J38" i="98" s="1"/>
  <c r="E38" i="99" s="1"/>
  <c r="G38" i="99" s="1"/>
  <c r="J38" i="99" s="1"/>
  <c r="G30" i="8"/>
  <c r="E30" i="77"/>
  <c r="G30" i="77" s="1"/>
  <c r="J30" i="77" s="1"/>
  <c r="E30" i="78" s="1"/>
  <c r="G30" i="78" s="1"/>
  <c r="J30" i="78" s="1"/>
  <c r="E30" i="79" s="1"/>
  <c r="G30" i="79" s="1"/>
  <c r="J30" i="79" s="1"/>
  <c r="E30" i="80" s="1"/>
  <c r="G30" i="80" s="1"/>
  <c r="J30" i="80" s="1"/>
  <c r="E30" i="81" s="1"/>
  <c r="G30" i="81" s="1"/>
  <c r="J30" i="81" s="1"/>
  <c r="E30" i="82" s="1"/>
  <c r="G30" i="82" s="1"/>
  <c r="J30" i="82" s="1"/>
  <c r="E30" i="83" s="1"/>
  <c r="G30" i="83" s="1"/>
  <c r="J30" i="83" s="1"/>
  <c r="E30" i="84" s="1"/>
  <c r="G30" i="84" s="1"/>
  <c r="J30" i="84" s="1"/>
  <c r="E30" i="85" s="1"/>
  <c r="G30" i="85" s="1"/>
  <c r="J30" i="85" s="1"/>
  <c r="E30" i="86" s="1"/>
  <c r="G30" i="86" s="1"/>
  <c r="J30" i="86" s="1"/>
  <c r="E30" i="87" s="1"/>
  <c r="G30" i="87" s="1"/>
  <c r="J30" i="87" s="1"/>
  <c r="E30" i="88" s="1"/>
  <c r="G30" i="88" s="1"/>
  <c r="J30" i="88" s="1"/>
  <c r="E30" i="89" s="1"/>
  <c r="G30" i="89" s="1"/>
  <c r="J30" i="89" s="1"/>
  <c r="E30" i="90" s="1"/>
  <c r="G30" i="90" s="1"/>
  <c r="J30" i="90" s="1"/>
  <c r="E30" i="91" s="1"/>
  <c r="G30" i="91" s="1"/>
  <c r="J30" i="91" s="1"/>
  <c r="E30" i="92" s="1"/>
  <c r="G30" i="92" s="1"/>
  <c r="J30" i="92" s="1"/>
  <c r="E30" i="93" s="1"/>
  <c r="G30" i="93" s="1"/>
  <c r="J30" i="93" s="1"/>
  <c r="E30" i="94" s="1"/>
  <c r="G30" i="94" s="1"/>
  <c r="J30" i="94" s="1"/>
  <c r="E30" i="95" s="1"/>
  <c r="G30" i="95" s="1"/>
  <c r="J30" i="95" s="1"/>
  <c r="E30" i="96" s="1"/>
  <c r="G30" i="96" s="1"/>
  <c r="J30" i="96" s="1"/>
  <c r="E30" i="97" s="1"/>
  <c r="G30" i="97" s="1"/>
  <c r="J30" i="97" s="1"/>
  <c r="E30" i="98" s="1"/>
  <c r="G30" i="98" s="1"/>
  <c r="J30" i="98" s="1"/>
  <c r="E30" i="99" s="1"/>
  <c r="G30" i="99" s="1"/>
  <c r="J30" i="99" s="1"/>
  <c r="J30" i="8" s="1"/>
  <c r="P137" i="8"/>
  <c r="P136" i="8"/>
  <c r="P135" i="8"/>
  <c r="R136" i="74"/>
  <c r="M136" i="74"/>
  <c r="R135" i="74"/>
  <c r="M135" i="74"/>
  <c r="R134" i="74"/>
  <c r="M134" i="74"/>
  <c r="J198" i="8" l="1"/>
  <c r="J134" i="8"/>
  <c r="P136" i="74"/>
  <c r="M136" i="8"/>
  <c r="J38" i="8"/>
  <c r="J70" i="8"/>
  <c r="J166" i="8"/>
  <c r="P134" i="74"/>
  <c r="M134" i="8"/>
  <c r="P135" i="74"/>
  <c r="M135" i="8"/>
  <c r="U32" i="8"/>
  <c r="U10" i="8"/>
  <c r="P6" i="8" l="1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9" i="8"/>
  <c r="P70" i="8"/>
  <c r="P71" i="8"/>
  <c r="P72" i="8"/>
  <c r="P75" i="8"/>
  <c r="P76" i="8"/>
  <c r="P78" i="8"/>
  <c r="P79" i="8"/>
  <c r="P80" i="8"/>
  <c r="P81" i="8"/>
  <c r="P82" i="8"/>
  <c r="P84" i="8"/>
  <c r="P85" i="8"/>
  <c r="P86" i="8"/>
  <c r="P92" i="8"/>
  <c r="P93" i="8"/>
  <c r="P94" i="8"/>
  <c r="P95" i="8"/>
  <c r="P96" i="8"/>
  <c r="P97" i="8"/>
  <c r="P98" i="8"/>
  <c r="P99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6" i="8"/>
  <c r="P127" i="8"/>
  <c r="P128" i="8"/>
  <c r="P129" i="8"/>
  <c r="P130" i="8"/>
  <c r="P131" i="8"/>
  <c r="P132" i="8"/>
  <c r="P133" i="8"/>
  <c r="P134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6" i="8"/>
  <c r="P178" i="8"/>
  <c r="P179" i="8"/>
  <c r="P180" i="8"/>
  <c r="P181" i="8"/>
  <c r="P182" i="8"/>
  <c r="P183" i="8"/>
  <c r="P184" i="8"/>
  <c r="P185" i="8"/>
  <c r="P186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9" i="8"/>
  <c r="P210" i="8"/>
  <c r="P211" i="8"/>
  <c r="P212" i="8"/>
  <c r="P213" i="8"/>
  <c r="P214" i="8"/>
  <c r="P215" i="8"/>
  <c r="P216" i="8"/>
  <c r="P217" i="8"/>
  <c r="P77" i="8"/>
  <c r="P125" i="8"/>
  <c r="P90" i="8"/>
  <c r="P38" i="8"/>
  <c r="P91" i="8"/>
  <c r="P100" i="8"/>
  <c r="P101" i="8"/>
  <c r="P102" i="8"/>
  <c r="P177" i="8"/>
  <c r="P138" i="8"/>
  <c r="P87" i="8"/>
  <c r="P5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AB8" i="8"/>
  <c r="AB6" i="8"/>
  <c r="M219" i="74"/>
  <c r="R60" i="74"/>
  <c r="R63" i="74"/>
  <c r="M63" i="74"/>
  <c r="M169" i="74"/>
  <c r="R169" i="74"/>
  <c r="P169" i="74" l="1"/>
  <c r="M169" i="8"/>
  <c r="P63" i="74"/>
  <c r="M63" i="8"/>
  <c r="AB32" i="8"/>
  <c r="AB34" i="8"/>
  <c r="AB31" i="8"/>
  <c r="AB33" i="8"/>
  <c r="AB5" i="8"/>
  <c r="AB35" i="8"/>
  <c r="AB7" i="8"/>
  <c r="P8" i="8"/>
  <c r="R35" i="74"/>
  <c r="X35" i="8" l="1"/>
  <c r="X7" i="8"/>
  <c r="X8" i="8"/>
  <c r="M75" i="74"/>
  <c r="M45" i="74"/>
  <c r="M60" i="74"/>
  <c r="G12" i="74"/>
  <c r="J12" i="74" s="1"/>
  <c r="M12" i="74"/>
  <c r="R12" i="74"/>
  <c r="M178" i="74"/>
  <c r="M129" i="74"/>
  <c r="M114" i="74"/>
  <c r="M109" i="74"/>
  <c r="M35" i="74"/>
  <c r="P114" i="74" l="1"/>
  <c r="M114" i="8"/>
  <c r="P35" i="74"/>
  <c r="M35" i="8"/>
  <c r="P60" i="74"/>
  <c r="M60" i="8"/>
  <c r="P75" i="74"/>
  <c r="M75" i="8"/>
  <c r="G12" i="8"/>
  <c r="E12" i="77"/>
  <c r="G12" i="77" s="1"/>
  <c r="J12" i="77" s="1"/>
  <c r="E12" i="78" s="1"/>
  <c r="G12" i="78" s="1"/>
  <c r="J12" i="78" s="1"/>
  <c r="E12" i="79" s="1"/>
  <c r="G12" i="79" s="1"/>
  <c r="J12" i="79" s="1"/>
  <c r="E12" i="80" s="1"/>
  <c r="G12" i="80" s="1"/>
  <c r="J12" i="80" s="1"/>
  <c r="E12" i="81" s="1"/>
  <c r="G12" i="81" s="1"/>
  <c r="J12" i="81" s="1"/>
  <c r="E12" i="82" s="1"/>
  <c r="G12" i="82" s="1"/>
  <c r="J12" i="82" s="1"/>
  <c r="E12" i="83" s="1"/>
  <c r="G12" i="83" s="1"/>
  <c r="J12" i="83" s="1"/>
  <c r="E12" i="84" s="1"/>
  <c r="G12" i="84" s="1"/>
  <c r="J12" i="84" s="1"/>
  <c r="E12" i="85" s="1"/>
  <c r="G12" i="85" s="1"/>
  <c r="J12" i="85" s="1"/>
  <c r="E12" i="86" s="1"/>
  <c r="G12" i="86" s="1"/>
  <c r="J12" i="86" s="1"/>
  <c r="E12" i="87" s="1"/>
  <c r="G12" i="87" s="1"/>
  <c r="J12" i="87" s="1"/>
  <c r="E12" i="88" s="1"/>
  <c r="G12" i="88" s="1"/>
  <c r="J12" i="88" s="1"/>
  <c r="E12" i="89" s="1"/>
  <c r="G12" i="89" s="1"/>
  <c r="J12" i="89" s="1"/>
  <c r="E12" i="90" s="1"/>
  <c r="G12" i="90" s="1"/>
  <c r="J12" i="90" s="1"/>
  <c r="E12" i="91" s="1"/>
  <c r="G12" i="91" s="1"/>
  <c r="J12" i="91" s="1"/>
  <c r="E12" i="92" s="1"/>
  <c r="G12" i="92" s="1"/>
  <c r="J12" i="92" s="1"/>
  <c r="E12" i="93" s="1"/>
  <c r="G12" i="93" s="1"/>
  <c r="J12" i="93" s="1"/>
  <c r="E12" i="94" s="1"/>
  <c r="G12" i="94" s="1"/>
  <c r="J12" i="94" s="1"/>
  <c r="E12" i="95" s="1"/>
  <c r="G12" i="95" s="1"/>
  <c r="J12" i="95" s="1"/>
  <c r="E12" i="96" s="1"/>
  <c r="G12" i="96" s="1"/>
  <c r="J12" i="96" s="1"/>
  <c r="E12" i="97" s="1"/>
  <c r="G12" i="97" s="1"/>
  <c r="J12" i="97" s="1"/>
  <c r="E12" i="98" s="1"/>
  <c r="G12" i="98" s="1"/>
  <c r="J12" i="98" s="1"/>
  <c r="E12" i="99" s="1"/>
  <c r="G12" i="99" s="1"/>
  <c r="J12" i="99" s="1"/>
  <c r="J12" i="8" s="1"/>
  <c r="P109" i="74"/>
  <c r="M109" i="8"/>
  <c r="P45" i="74"/>
  <c r="M45" i="8"/>
  <c r="P129" i="74"/>
  <c r="M129" i="8"/>
  <c r="P178" i="74"/>
  <c r="M178" i="8"/>
  <c r="P12" i="74"/>
  <c r="M12" i="8"/>
  <c r="R214" i="74"/>
  <c r="M214" i="74"/>
  <c r="R133" i="74"/>
  <c r="M133" i="74"/>
  <c r="P133" i="74" l="1"/>
  <c r="M133" i="8"/>
  <c r="P214" i="74"/>
  <c r="M214" i="8"/>
  <c r="R6" i="74"/>
  <c r="R7" i="74"/>
  <c r="R8" i="74"/>
  <c r="R9" i="74"/>
  <c r="R10" i="74"/>
  <c r="R11" i="74"/>
  <c r="R13" i="74"/>
  <c r="R14" i="74"/>
  <c r="R15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76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M6" i="74" l="1"/>
  <c r="M6" i="8" s="1"/>
  <c r="M7" i="74"/>
  <c r="M7" i="8" s="1"/>
  <c r="M8" i="74"/>
  <c r="M8" i="8" s="1"/>
  <c r="M9" i="74"/>
  <c r="M9" i="8" s="1"/>
  <c r="M10" i="74"/>
  <c r="M10" i="8" s="1"/>
  <c r="M11" i="74"/>
  <c r="M11" i="8" s="1"/>
  <c r="M13" i="74"/>
  <c r="M13" i="8" s="1"/>
  <c r="M14" i="74"/>
  <c r="M14" i="8" s="1"/>
  <c r="M15" i="74"/>
  <c r="M15" i="8" s="1"/>
  <c r="M17" i="74"/>
  <c r="M17" i="8" s="1"/>
  <c r="M18" i="74"/>
  <c r="M18" i="8" s="1"/>
  <c r="M19" i="74"/>
  <c r="M19" i="8" s="1"/>
  <c r="M20" i="74"/>
  <c r="M20" i="8" s="1"/>
  <c r="M21" i="74"/>
  <c r="M21" i="8" s="1"/>
  <c r="M22" i="74"/>
  <c r="M22" i="8" s="1"/>
  <c r="M23" i="74"/>
  <c r="M23" i="8" s="1"/>
  <c r="M24" i="74"/>
  <c r="M24" i="8" s="1"/>
  <c r="M25" i="74"/>
  <c r="M25" i="8" s="1"/>
  <c r="M26" i="74"/>
  <c r="M26" i="8" s="1"/>
  <c r="M27" i="74"/>
  <c r="M27" i="8" s="1"/>
  <c r="M28" i="74"/>
  <c r="M28" i="8" s="1"/>
  <c r="M29" i="74"/>
  <c r="M29" i="8" s="1"/>
  <c r="M30" i="74"/>
  <c r="M30" i="8" s="1"/>
  <c r="M31" i="74"/>
  <c r="M31" i="8" s="1"/>
  <c r="M32" i="74"/>
  <c r="M32" i="8" s="1"/>
  <c r="M33" i="74"/>
  <c r="M33" i="8" s="1"/>
  <c r="M34" i="74"/>
  <c r="M34" i="8" s="1"/>
  <c r="M36" i="74"/>
  <c r="M37" i="74"/>
  <c r="M39" i="74"/>
  <c r="M40" i="74"/>
  <c r="M41" i="74"/>
  <c r="M41" i="8" s="1"/>
  <c r="M42" i="74"/>
  <c r="M42" i="8" s="1"/>
  <c r="M44" i="74"/>
  <c r="M44" i="8" s="1"/>
  <c r="M46" i="74"/>
  <c r="M46" i="8" s="1"/>
  <c r="M47" i="74"/>
  <c r="M47" i="8" s="1"/>
  <c r="M50" i="74"/>
  <c r="M50" i="8" s="1"/>
  <c r="M54" i="74"/>
  <c r="M54" i="8" s="1"/>
  <c r="M51" i="74"/>
  <c r="M51" i="8" s="1"/>
  <c r="M57" i="74"/>
  <c r="M57" i="8" s="1"/>
  <c r="M58" i="74"/>
  <c r="M58" i="8" s="1"/>
  <c r="M59" i="74"/>
  <c r="M59" i="8" s="1"/>
  <c r="M61" i="74"/>
  <c r="M61" i="8" s="1"/>
  <c r="M55" i="74"/>
  <c r="M55" i="8" s="1"/>
  <c r="M62" i="74"/>
  <c r="M62" i="8" s="1"/>
  <c r="M56" i="74"/>
  <c r="M56" i="8" s="1"/>
  <c r="M64" i="74"/>
  <c r="M64" i="8" s="1"/>
  <c r="M65" i="74"/>
  <c r="M65" i="8" s="1"/>
  <c r="M66" i="74"/>
  <c r="M66" i="8" s="1"/>
  <c r="M67" i="74"/>
  <c r="M67" i="8" s="1"/>
  <c r="M68" i="74"/>
  <c r="M68" i="8" s="1"/>
  <c r="M69" i="74"/>
  <c r="M69" i="8" s="1"/>
  <c r="M70" i="74"/>
  <c r="M70" i="8" s="1"/>
  <c r="M71" i="74"/>
  <c r="M71" i="8" s="1"/>
  <c r="M175" i="74"/>
  <c r="M175" i="8" s="1"/>
  <c r="M72" i="74"/>
  <c r="M72" i="8" s="1"/>
  <c r="M73" i="74"/>
  <c r="M73" i="8" s="1"/>
  <c r="M74" i="74"/>
  <c r="M74" i="8" s="1"/>
  <c r="M77" i="74"/>
  <c r="M77" i="8" s="1"/>
  <c r="M78" i="74"/>
  <c r="M78" i="8" s="1"/>
  <c r="M79" i="74"/>
  <c r="M79" i="8" s="1"/>
  <c r="M80" i="74"/>
  <c r="M80" i="8" s="1"/>
  <c r="M81" i="74"/>
  <c r="M81" i="8" s="1"/>
  <c r="M92" i="74"/>
  <c r="M92" i="8" s="1"/>
  <c r="M93" i="74"/>
  <c r="M93" i="8" s="1"/>
  <c r="M95" i="74"/>
  <c r="M95" i="8" s="1"/>
  <c r="M96" i="74"/>
  <c r="M96" i="8" s="1"/>
  <c r="M97" i="74"/>
  <c r="M97" i="8" s="1"/>
  <c r="M98" i="74"/>
  <c r="M98" i="8" s="1"/>
  <c r="M106" i="74"/>
  <c r="M106" i="8" s="1"/>
  <c r="M107" i="74"/>
  <c r="M107" i="8" s="1"/>
  <c r="M108" i="74"/>
  <c r="M108" i="8" s="1"/>
  <c r="M110" i="74"/>
  <c r="M110" i="8" s="1"/>
  <c r="M111" i="74"/>
  <c r="M111" i="8" s="1"/>
  <c r="M113" i="74"/>
  <c r="M113" i="8" s="1"/>
  <c r="M115" i="74"/>
  <c r="M115" i="8" s="1"/>
  <c r="M116" i="74"/>
  <c r="M116" i="8" s="1"/>
  <c r="M117" i="74"/>
  <c r="M117" i="8" s="1"/>
  <c r="M83" i="74"/>
  <c r="M83" i="8" s="1"/>
  <c r="M84" i="74"/>
  <c r="M84" i="8" s="1"/>
  <c r="M85" i="74"/>
  <c r="M85" i="8" s="1"/>
  <c r="M91" i="74"/>
  <c r="M91" i="8" s="1"/>
  <c r="M118" i="74"/>
  <c r="M118" i="8" s="1"/>
  <c r="M119" i="74"/>
  <c r="M119" i="8" s="1"/>
  <c r="M120" i="74"/>
  <c r="M120" i="8" s="1"/>
  <c r="M122" i="74"/>
  <c r="M122" i="8" s="1"/>
  <c r="M123" i="74"/>
  <c r="M123" i="8" s="1"/>
  <c r="M125" i="74"/>
  <c r="M125" i="8" s="1"/>
  <c r="M126" i="74"/>
  <c r="M126" i="8" s="1"/>
  <c r="M127" i="74"/>
  <c r="M127" i="8" s="1"/>
  <c r="M128" i="74"/>
  <c r="M128" i="8" s="1"/>
  <c r="M130" i="74"/>
  <c r="M130" i="8" s="1"/>
  <c r="M131" i="74"/>
  <c r="M131" i="8" s="1"/>
  <c r="M132" i="74"/>
  <c r="M132" i="8" s="1"/>
  <c r="M138" i="74"/>
  <c r="M138" i="8" s="1"/>
  <c r="M139" i="74"/>
  <c r="M139" i="8" s="1"/>
  <c r="M140" i="74"/>
  <c r="M140" i="8" s="1"/>
  <c r="M141" i="74"/>
  <c r="M141" i="8" s="1"/>
  <c r="M142" i="74"/>
  <c r="M142" i="8" s="1"/>
  <c r="M143" i="74"/>
  <c r="M143" i="8" s="1"/>
  <c r="M144" i="74"/>
  <c r="M144" i="8" s="1"/>
  <c r="M145" i="74"/>
  <c r="M145" i="8" s="1"/>
  <c r="M146" i="74"/>
  <c r="M146" i="8" s="1"/>
  <c r="M147" i="74"/>
  <c r="M147" i="8" s="1"/>
  <c r="M148" i="74"/>
  <c r="M148" i="8" s="1"/>
  <c r="M149" i="74"/>
  <c r="M149" i="8" s="1"/>
  <c r="M150" i="74"/>
  <c r="M150" i="8" s="1"/>
  <c r="M151" i="74"/>
  <c r="M151" i="8" s="1"/>
  <c r="M152" i="74"/>
  <c r="M152" i="8" s="1"/>
  <c r="M153" i="74"/>
  <c r="M153" i="8" s="1"/>
  <c r="M155" i="74"/>
  <c r="M155" i="8" s="1"/>
  <c r="M156" i="74"/>
  <c r="M156" i="8" s="1"/>
  <c r="M157" i="74"/>
  <c r="M157" i="8" s="1"/>
  <c r="M158" i="74"/>
  <c r="M158" i="8" s="1"/>
  <c r="M159" i="74"/>
  <c r="M159" i="8" s="1"/>
  <c r="M160" i="74"/>
  <c r="M160" i="8" s="1"/>
  <c r="M161" i="74"/>
  <c r="M161" i="8" s="1"/>
  <c r="M162" i="74"/>
  <c r="M162" i="8" s="1"/>
  <c r="M163" i="74"/>
  <c r="M163" i="8" s="1"/>
  <c r="M164" i="74"/>
  <c r="M164" i="8" s="1"/>
  <c r="M165" i="74"/>
  <c r="M165" i="8" s="1"/>
  <c r="M166" i="74"/>
  <c r="M166" i="8" s="1"/>
  <c r="M170" i="74"/>
  <c r="M170" i="8" s="1"/>
  <c r="M171" i="74"/>
  <c r="M171" i="8" s="1"/>
  <c r="M172" i="74"/>
  <c r="M172" i="8" s="1"/>
  <c r="M177" i="74"/>
  <c r="M177" i="8" s="1"/>
  <c r="M179" i="74"/>
  <c r="M179" i="8" s="1"/>
  <c r="M180" i="74"/>
  <c r="M180" i="8" s="1"/>
  <c r="M182" i="74"/>
  <c r="M182" i="8" s="1"/>
  <c r="M184" i="74"/>
  <c r="M184" i="8" s="1"/>
  <c r="M185" i="74"/>
  <c r="M185" i="8" s="1"/>
  <c r="M191" i="74"/>
  <c r="M191" i="8" s="1"/>
  <c r="M192" i="74"/>
  <c r="M192" i="8" s="1"/>
  <c r="M193" i="74"/>
  <c r="M193" i="8" s="1"/>
  <c r="M194" i="74"/>
  <c r="M194" i="8" s="1"/>
  <c r="M195" i="74"/>
  <c r="M195" i="8" s="1"/>
  <c r="M196" i="74"/>
  <c r="M196" i="8" s="1"/>
  <c r="M197" i="74"/>
  <c r="M197" i="8" s="1"/>
  <c r="M198" i="74"/>
  <c r="M198" i="8" s="1"/>
  <c r="M199" i="74"/>
  <c r="M199" i="8" s="1"/>
  <c r="M200" i="74"/>
  <c r="M200" i="8" s="1"/>
  <c r="M201" i="74"/>
  <c r="M201" i="8" s="1"/>
  <c r="M202" i="74"/>
  <c r="M202" i="8" s="1"/>
  <c r="M203" i="74"/>
  <c r="M203" i="8" s="1"/>
  <c r="M204" i="74"/>
  <c r="M204" i="8" s="1"/>
  <c r="M181" i="74"/>
  <c r="M181" i="8" s="1"/>
  <c r="M205" i="74"/>
  <c r="M205" i="8" s="1"/>
  <c r="M206" i="74"/>
  <c r="M206" i="8" s="1"/>
  <c r="M208" i="74"/>
  <c r="M208" i="8" s="1"/>
  <c r="M209" i="74"/>
  <c r="M209" i="8" s="1"/>
  <c r="M211" i="74"/>
  <c r="M211" i="8" s="1"/>
  <c r="M212" i="74"/>
  <c r="M212" i="8" s="1"/>
  <c r="M210" i="74"/>
  <c r="M210" i="8" s="1"/>
  <c r="M213" i="74"/>
  <c r="M213" i="8" s="1"/>
  <c r="M216" i="74"/>
  <c r="M216" i="8" s="1"/>
  <c r="M217" i="74"/>
  <c r="M217" i="8" s="1"/>
  <c r="M76" i="74"/>
  <c r="M76" i="8" s="1"/>
  <c r="M183" i="74"/>
  <c r="M183" i="8" s="1"/>
  <c r="M124" i="74"/>
  <c r="M124" i="8" s="1"/>
  <c r="M89" i="74"/>
  <c r="M89" i="8" s="1"/>
  <c r="M38" i="74"/>
  <c r="M90" i="74"/>
  <c r="M90" i="8" s="1"/>
  <c r="M99" i="74"/>
  <c r="M99" i="8" s="1"/>
  <c r="M100" i="74"/>
  <c r="M100" i="8" s="1"/>
  <c r="M101" i="74"/>
  <c r="M101" i="8" s="1"/>
  <c r="M176" i="74"/>
  <c r="M176" i="8" s="1"/>
  <c r="M137" i="74"/>
  <c r="M137" i="8" s="1"/>
  <c r="M86" i="74"/>
  <c r="M86" i="8" s="1"/>
  <c r="M43" i="74"/>
  <c r="M52" i="74"/>
  <c r="M48" i="74"/>
  <c r="M53" i="74"/>
  <c r="M154" i="74"/>
  <c r="M215" i="74"/>
  <c r="M121" i="74"/>
  <c r="M168" i="74"/>
  <c r="M168" i="8" s="1"/>
  <c r="M167" i="74"/>
  <c r="M49" i="74"/>
  <c r="M112" i="74"/>
  <c r="P121" i="74" l="1"/>
  <c r="M121" i="8"/>
  <c r="P40" i="74"/>
  <c r="M40" i="8"/>
  <c r="P215" i="74"/>
  <c r="M215" i="8"/>
  <c r="P39" i="74"/>
  <c r="M39" i="8"/>
  <c r="P154" i="74"/>
  <c r="M154" i="8"/>
  <c r="P37" i="74"/>
  <c r="M37" i="8"/>
  <c r="P53" i="74"/>
  <c r="M53" i="8"/>
  <c r="P36" i="74"/>
  <c r="M36" i="8"/>
  <c r="P167" i="74"/>
  <c r="M167" i="8"/>
  <c r="P43" i="74"/>
  <c r="M43" i="8"/>
  <c r="P112" i="74"/>
  <c r="M112" i="8"/>
  <c r="P48" i="74"/>
  <c r="M48" i="8"/>
  <c r="P49" i="74"/>
  <c r="M49" i="8"/>
  <c r="P52" i="74"/>
  <c r="M52" i="8"/>
  <c r="P38" i="74"/>
  <c r="M38" i="8"/>
  <c r="P168" i="74"/>
  <c r="P100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27" i="74"/>
  <c r="P19" i="74"/>
  <c r="P11" i="74"/>
  <c r="P137" i="74"/>
  <c r="P124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8" i="74"/>
  <c r="P99" i="74"/>
  <c r="P76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30" i="74"/>
  <c r="P22" i="74"/>
  <c r="P14" i="74"/>
  <c r="P6" i="74"/>
  <c r="P90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29" i="74"/>
  <c r="P21" i="74"/>
  <c r="P13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28" i="74"/>
  <c r="P20" i="74"/>
  <c r="G9" i="74" l="1"/>
  <c r="J9" i="74" s="1"/>
  <c r="G11" i="74"/>
  <c r="J11" i="74" s="1"/>
  <c r="G10" i="74"/>
  <c r="J10" i="74" s="1"/>
  <c r="G11" i="8" l="1"/>
  <c r="E11" i="77"/>
  <c r="G11" i="77" s="1"/>
  <c r="J11" i="77" s="1"/>
  <c r="E11" i="78" s="1"/>
  <c r="G11" i="78" s="1"/>
  <c r="J11" i="78" s="1"/>
  <c r="E11" i="79" s="1"/>
  <c r="G11" i="79" s="1"/>
  <c r="J11" i="79" s="1"/>
  <c r="E11" i="80" s="1"/>
  <c r="G11" i="80" s="1"/>
  <c r="J11" i="80" s="1"/>
  <c r="E11" i="81" s="1"/>
  <c r="G11" i="81" s="1"/>
  <c r="J11" i="81" s="1"/>
  <c r="E11" i="82" s="1"/>
  <c r="G11" i="82" s="1"/>
  <c r="J11" i="82" s="1"/>
  <c r="E11" i="83" s="1"/>
  <c r="G11" i="83" s="1"/>
  <c r="J11" i="83" s="1"/>
  <c r="E11" i="84" s="1"/>
  <c r="G11" i="84" s="1"/>
  <c r="J11" i="84" s="1"/>
  <c r="E11" i="85" s="1"/>
  <c r="G11" i="85" s="1"/>
  <c r="J11" i="85" s="1"/>
  <c r="E11" i="86" s="1"/>
  <c r="G11" i="86" s="1"/>
  <c r="J11" i="86" s="1"/>
  <c r="E11" i="87" s="1"/>
  <c r="G11" i="87" s="1"/>
  <c r="J11" i="87" s="1"/>
  <c r="E11" i="88" s="1"/>
  <c r="G11" i="88" s="1"/>
  <c r="J11" i="88" s="1"/>
  <c r="E11" i="89" s="1"/>
  <c r="G11" i="89" s="1"/>
  <c r="J11" i="89" s="1"/>
  <c r="E11" i="90" s="1"/>
  <c r="G11" i="90" s="1"/>
  <c r="J11" i="90" s="1"/>
  <c r="E11" i="91" s="1"/>
  <c r="G11" i="91" s="1"/>
  <c r="J11" i="91" s="1"/>
  <c r="E11" i="92" s="1"/>
  <c r="G11" i="92" s="1"/>
  <c r="J11" i="92" s="1"/>
  <c r="E11" i="93" s="1"/>
  <c r="G11" i="93" s="1"/>
  <c r="J11" i="93" s="1"/>
  <c r="E11" i="94" s="1"/>
  <c r="G11" i="94" s="1"/>
  <c r="J11" i="94" s="1"/>
  <c r="E11" i="95" s="1"/>
  <c r="G11" i="95" s="1"/>
  <c r="J11" i="95" s="1"/>
  <c r="E11" i="96" s="1"/>
  <c r="G11" i="96" s="1"/>
  <c r="J11" i="96" s="1"/>
  <c r="E11" i="97" s="1"/>
  <c r="G11" i="97" s="1"/>
  <c r="J11" i="97" s="1"/>
  <c r="E11" i="98" s="1"/>
  <c r="G11" i="98" s="1"/>
  <c r="J11" i="98" s="1"/>
  <c r="E11" i="99" s="1"/>
  <c r="G11" i="99" s="1"/>
  <c r="J11" i="99" s="1"/>
  <c r="J11" i="8" s="1"/>
  <c r="G10" i="8"/>
  <c r="E10" i="77"/>
  <c r="G10" i="77" s="1"/>
  <c r="J10" i="77" s="1"/>
  <c r="E10" i="78" s="1"/>
  <c r="G10" i="78" s="1"/>
  <c r="J10" i="78" s="1"/>
  <c r="E10" i="79" s="1"/>
  <c r="G10" i="79" s="1"/>
  <c r="J10" i="79" s="1"/>
  <c r="E10" i="80" s="1"/>
  <c r="G10" i="80" s="1"/>
  <c r="J10" i="80" s="1"/>
  <c r="E10" i="81" s="1"/>
  <c r="G10" i="81" s="1"/>
  <c r="J10" i="81" s="1"/>
  <c r="E10" i="82" s="1"/>
  <c r="G10" i="82" s="1"/>
  <c r="J10" i="82" s="1"/>
  <c r="E10" i="83" s="1"/>
  <c r="G10" i="83" s="1"/>
  <c r="J10" i="83" s="1"/>
  <c r="E10" i="84" s="1"/>
  <c r="G10" i="84" s="1"/>
  <c r="J10" i="84" s="1"/>
  <c r="E10" i="85" s="1"/>
  <c r="G10" i="85" s="1"/>
  <c r="J10" i="85" s="1"/>
  <c r="E10" i="86" s="1"/>
  <c r="G10" i="86" s="1"/>
  <c r="J10" i="86" s="1"/>
  <c r="E10" i="87" s="1"/>
  <c r="G10" i="87" s="1"/>
  <c r="J10" i="87" s="1"/>
  <c r="E10" i="88" s="1"/>
  <c r="G10" i="88" s="1"/>
  <c r="J10" i="88" s="1"/>
  <c r="E10" i="89" s="1"/>
  <c r="G10" i="89" s="1"/>
  <c r="J10" i="89" s="1"/>
  <c r="E10" i="90" s="1"/>
  <c r="G10" i="90" s="1"/>
  <c r="J10" i="90" s="1"/>
  <c r="E10" i="91" s="1"/>
  <c r="G10" i="91" s="1"/>
  <c r="J10" i="91" s="1"/>
  <c r="E10" i="92" s="1"/>
  <c r="G10" i="92" s="1"/>
  <c r="J10" i="92" s="1"/>
  <c r="E10" i="93" s="1"/>
  <c r="G10" i="93" s="1"/>
  <c r="J10" i="93" s="1"/>
  <c r="E10" i="94" s="1"/>
  <c r="G10" i="94" s="1"/>
  <c r="J10" i="94" s="1"/>
  <c r="E10" i="95" s="1"/>
  <c r="G10" i="95" s="1"/>
  <c r="J10" i="95" s="1"/>
  <c r="E10" i="96" s="1"/>
  <c r="G10" i="96" s="1"/>
  <c r="J10" i="96" s="1"/>
  <c r="E10" i="97" s="1"/>
  <c r="G10" i="97" s="1"/>
  <c r="J10" i="97" s="1"/>
  <c r="E10" i="98" s="1"/>
  <c r="G10" i="98" s="1"/>
  <c r="J10" i="98" s="1"/>
  <c r="E10" i="99" s="1"/>
  <c r="G10" i="99" s="1"/>
  <c r="J10" i="99" s="1"/>
  <c r="J10" i="8" s="1"/>
  <c r="G9" i="8"/>
  <c r="E9" i="77"/>
  <c r="G9" i="77" s="1"/>
  <c r="J9" i="77" s="1"/>
  <c r="E9" i="78" s="1"/>
  <c r="G9" i="78" s="1"/>
  <c r="J9" i="78" s="1"/>
  <c r="E9" i="79" s="1"/>
  <c r="G9" i="79" s="1"/>
  <c r="J9" i="79" s="1"/>
  <c r="E9" i="80" s="1"/>
  <c r="G9" i="80" s="1"/>
  <c r="J9" i="80" s="1"/>
  <c r="E9" i="81" s="1"/>
  <c r="G9" i="81" s="1"/>
  <c r="J9" i="81" s="1"/>
  <c r="E9" i="82" s="1"/>
  <c r="G9" i="82" s="1"/>
  <c r="J9" i="82" s="1"/>
  <c r="E9" i="83" s="1"/>
  <c r="G9" i="83" s="1"/>
  <c r="J9" i="83" s="1"/>
  <c r="E9" i="84" s="1"/>
  <c r="G9" i="84" s="1"/>
  <c r="J9" i="84" s="1"/>
  <c r="E9" i="85" s="1"/>
  <c r="G9" i="85" s="1"/>
  <c r="J9" i="85" s="1"/>
  <c r="E9" i="86" s="1"/>
  <c r="G9" i="86" s="1"/>
  <c r="J9" i="86" s="1"/>
  <c r="E9" i="87" s="1"/>
  <c r="G9" i="87" s="1"/>
  <c r="J9" i="87" s="1"/>
  <c r="E9" i="88" s="1"/>
  <c r="G9" i="88" s="1"/>
  <c r="J9" i="88" s="1"/>
  <c r="E9" i="89" s="1"/>
  <c r="G9" i="89" s="1"/>
  <c r="J9" i="89" s="1"/>
  <c r="E9" i="90" s="1"/>
  <c r="G9" i="90" s="1"/>
  <c r="J9" i="90" s="1"/>
  <c r="E9" i="91" s="1"/>
  <c r="G9" i="91" s="1"/>
  <c r="J9" i="91" s="1"/>
  <c r="E9" i="92" s="1"/>
  <c r="G9" i="92" s="1"/>
  <c r="J9" i="92" s="1"/>
  <c r="E9" i="93" s="1"/>
  <c r="G9" i="93" s="1"/>
  <c r="J9" i="93" s="1"/>
  <c r="E9" i="94" s="1"/>
  <c r="G9" i="94" s="1"/>
  <c r="J9" i="94" s="1"/>
  <c r="E9" i="95" s="1"/>
  <c r="G9" i="95" s="1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J9" i="8" s="1"/>
  <c r="N225" i="74"/>
  <c r="N222" i="74"/>
  <c r="M5" i="74"/>
  <c r="N220" i="74" l="1"/>
  <c r="M5" i="8"/>
  <c r="M218" i="8" s="1"/>
  <c r="P5" i="74"/>
  <c r="R218" i="74"/>
  <c r="X34" i="8" l="1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0" i="8"/>
  <c r="X23" i="8"/>
  <c r="X16" i="8"/>
  <c r="X18" i="8"/>
  <c r="X14" i="8"/>
  <c r="N226" i="74"/>
  <c r="X13" i="8"/>
  <c r="N229" i="74" l="1"/>
  <c r="N228" i="74"/>
  <c r="X15" i="8"/>
  <c r="X10" i="8"/>
  <c r="X12" i="8"/>
  <c r="X9" i="8"/>
  <c r="T36" i="8"/>
  <c r="X11" i="8"/>
  <c r="U36" i="8"/>
  <c r="K212" i="64" l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4" i="74" l="1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N204" i="64"/>
  <c r="X107" i="64"/>
  <c r="J206" i="64" s="1"/>
  <c r="K207" i="64" s="1"/>
  <c r="G26" i="8" l="1"/>
  <c r="E26" i="77"/>
  <c r="G26" i="77" s="1"/>
  <c r="J26" i="77" s="1"/>
  <c r="E26" i="78" s="1"/>
  <c r="G26" i="78" s="1"/>
  <c r="J26" i="78" s="1"/>
  <c r="E26" i="79" s="1"/>
  <c r="G26" i="79" s="1"/>
  <c r="J26" i="79" s="1"/>
  <c r="E26" i="80" s="1"/>
  <c r="G26" i="80" s="1"/>
  <c r="J26" i="80" s="1"/>
  <c r="E26" i="81" s="1"/>
  <c r="G26" i="81" s="1"/>
  <c r="J26" i="81" s="1"/>
  <c r="E26" i="82" s="1"/>
  <c r="G26" i="82" s="1"/>
  <c r="J26" i="82" s="1"/>
  <c r="E26" i="83" s="1"/>
  <c r="G26" i="83" s="1"/>
  <c r="J26" i="83" s="1"/>
  <c r="E26" i="84" s="1"/>
  <c r="G26" i="84" s="1"/>
  <c r="J26" i="84" s="1"/>
  <c r="E26" i="85" s="1"/>
  <c r="G26" i="85" s="1"/>
  <c r="J26" i="85" s="1"/>
  <c r="E26" i="86" s="1"/>
  <c r="G26" i="86" s="1"/>
  <c r="J26" i="86" s="1"/>
  <c r="E26" i="87" s="1"/>
  <c r="G26" i="87" s="1"/>
  <c r="J26" i="87" s="1"/>
  <c r="E26" i="88" s="1"/>
  <c r="G26" i="88" s="1"/>
  <c r="J26" i="88" s="1"/>
  <c r="E26" i="89" s="1"/>
  <c r="G26" i="89" s="1"/>
  <c r="J26" i="89" s="1"/>
  <c r="E26" i="90" s="1"/>
  <c r="G26" i="90" s="1"/>
  <c r="J26" i="90" s="1"/>
  <c r="E26" i="91" s="1"/>
  <c r="G26" i="91" s="1"/>
  <c r="J26" i="91" s="1"/>
  <c r="E26" i="92" s="1"/>
  <c r="G26" i="92" s="1"/>
  <c r="J26" i="92" s="1"/>
  <c r="E26" i="93" s="1"/>
  <c r="G26" i="93" s="1"/>
  <c r="J26" i="93" s="1"/>
  <c r="E26" i="94" s="1"/>
  <c r="G26" i="94" s="1"/>
  <c r="J26" i="94" s="1"/>
  <c r="E26" i="95" s="1"/>
  <c r="G26" i="95" s="1"/>
  <c r="J26" i="95" s="1"/>
  <c r="E26" i="96" s="1"/>
  <c r="G26" i="96" s="1"/>
  <c r="J26" i="96" s="1"/>
  <c r="E26" i="97" s="1"/>
  <c r="G26" i="97" s="1"/>
  <c r="J26" i="97" s="1"/>
  <c r="E26" i="98" s="1"/>
  <c r="G26" i="98" s="1"/>
  <c r="J26" i="98" s="1"/>
  <c r="E26" i="99" s="1"/>
  <c r="G26" i="99" s="1"/>
  <c r="J26" i="99" s="1"/>
  <c r="J26" i="8" s="1"/>
  <c r="G23" i="8"/>
  <c r="E23" i="77"/>
  <c r="G23" i="77" s="1"/>
  <c r="J23" i="77" s="1"/>
  <c r="E23" i="78" s="1"/>
  <c r="G23" i="78" s="1"/>
  <c r="J23" i="78" s="1"/>
  <c r="E23" i="79" s="1"/>
  <c r="G23" i="79" s="1"/>
  <c r="J23" i="79" s="1"/>
  <c r="E23" i="80" s="1"/>
  <c r="G23" i="80" s="1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G23" i="84" s="1"/>
  <c r="J23" i="84" s="1"/>
  <c r="E23" i="85" s="1"/>
  <c r="G23" i="85" s="1"/>
  <c r="J23" i="85" s="1"/>
  <c r="E23" i="86" s="1"/>
  <c r="G23" i="86" s="1"/>
  <c r="J23" i="86" s="1"/>
  <c r="E23" i="87" s="1"/>
  <c r="G23" i="87" s="1"/>
  <c r="J23" i="87" s="1"/>
  <c r="E23" i="88" s="1"/>
  <c r="G23" i="88" s="1"/>
  <c r="J23" i="88" s="1"/>
  <c r="E23" i="89" s="1"/>
  <c r="G23" i="89" s="1"/>
  <c r="J23" i="89" s="1"/>
  <c r="E23" i="90" s="1"/>
  <c r="G23" i="90" s="1"/>
  <c r="J23" i="90" s="1"/>
  <c r="E23" i="91" s="1"/>
  <c r="G23" i="91" s="1"/>
  <c r="J23" i="91" s="1"/>
  <c r="E23" i="92" s="1"/>
  <c r="G23" i="92" s="1"/>
  <c r="J23" i="92" s="1"/>
  <c r="E23" i="93" s="1"/>
  <c r="G23" i="93" s="1"/>
  <c r="J23" i="93" s="1"/>
  <c r="E23" i="94" s="1"/>
  <c r="G23" i="94" s="1"/>
  <c r="J23" i="94" s="1"/>
  <c r="E23" i="95" s="1"/>
  <c r="G23" i="95" s="1"/>
  <c r="J23" i="95" s="1"/>
  <c r="E23" i="96" s="1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J23" i="8" s="1"/>
  <c r="G22" i="8"/>
  <c r="E22" i="77"/>
  <c r="G22" i="77" s="1"/>
  <c r="J22" i="77" s="1"/>
  <c r="E22" i="78" s="1"/>
  <c r="G22" i="78" s="1"/>
  <c r="J22" i="78" s="1"/>
  <c r="E22" i="79" s="1"/>
  <c r="G22" i="79" s="1"/>
  <c r="J22" i="79" s="1"/>
  <c r="E22" i="80" s="1"/>
  <c r="G22" i="80" s="1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G22" i="84" s="1"/>
  <c r="J22" i="84" s="1"/>
  <c r="E22" i="85" s="1"/>
  <c r="G22" i="85" s="1"/>
  <c r="J22" i="85" s="1"/>
  <c r="E22" i="86" s="1"/>
  <c r="G22" i="86" s="1"/>
  <c r="J22" i="86" s="1"/>
  <c r="E22" i="87" s="1"/>
  <c r="G22" i="87" s="1"/>
  <c r="J22" i="87" s="1"/>
  <c r="E22" i="88" s="1"/>
  <c r="G22" i="88" s="1"/>
  <c r="J22" i="88" s="1"/>
  <c r="E22" i="89" s="1"/>
  <c r="G22" i="89" s="1"/>
  <c r="J22" i="89" s="1"/>
  <c r="E22" i="90" s="1"/>
  <c r="G22" i="90" s="1"/>
  <c r="J22" i="90" s="1"/>
  <c r="E22" i="91" s="1"/>
  <c r="G22" i="91" s="1"/>
  <c r="J22" i="91" s="1"/>
  <c r="E22" i="92" s="1"/>
  <c r="G22" i="92" s="1"/>
  <c r="J22" i="92" s="1"/>
  <c r="E22" i="93" s="1"/>
  <c r="G22" i="93" s="1"/>
  <c r="J22" i="93" s="1"/>
  <c r="E22" i="94" s="1"/>
  <c r="G22" i="94" s="1"/>
  <c r="J22" i="94" s="1"/>
  <c r="E22" i="95" s="1"/>
  <c r="G22" i="95" s="1"/>
  <c r="J22" i="95" s="1"/>
  <c r="E22" i="96" s="1"/>
  <c r="G22" i="96" s="1"/>
  <c r="J22" i="96" s="1"/>
  <c r="E22" i="97" s="1"/>
  <c r="G22" i="97" s="1"/>
  <c r="J22" i="97" s="1"/>
  <c r="E22" i="98" s="1"/>
  <c r="G22" i="98" s="1"/>
  <c r="J22" i="98" s="1"/>
  <c r="E22" i="99" s="1"/>
  <c r="G22" i="99" s="1"/>
  <c r="J22" i="99" s="1"/>
  <c r="J22" i="8" s="1"/>
  <c r="G21" i="8"/>
  <c r="E21" i="77"/>
  <c r="G21" i="77" s="1"/>
  <c r="J21" i="77" s="1"/>
  <c r="E21" i="78" s="1"/>
  <c r="G21" i="78" s="1"/>
  <c r="J21" i="78" s="1"/>
  <c r="E21" i="79" s="1"/>
  <c r="G21" i="79" s="1"/>
  <c r="J21" i="79" s="1"/>
  <c r="E21" i="80" s="1"/>
  <c r="G21" i="80" s="1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G21" i="84" s="1"/>
  <c r="J21" i="84" s="1"/>
  <c r="E21" i="85" s="1"/>
  <c r="G21" i="85" s="1"/>
  <c r="J21" i="85" s="1"/>
  <c r="E21" i="86" s="1"/>
  <c r="G21" i="86" s="1"/>
  <c r="J21" i="86" s="1"/>
  <c r="E21" i="87" s="1"/>
  <c r="G21" i="87" s="1"/>
  <c r="J21" i="87" s="1"/>
  <c r="E21" i="88" s="1"/>
  <c r="G21" i="88" s="1"/>
  <c r="J21" i="88" s="1"/>
  <c r="E21" i="89" s="1"/>
  <c r="G21" i="89" s="1"/>
  <c r="J21" i="89" s="1"/>
  <c r="E21" i="90" s="1"/>
  <c r="G21" i="90" s="1"/>
  <c r="J21" i="90" s="1"/>
  <c r="E21" i="91" s="1"/>
  <c r="G21" i="91" s="1"/>
  <c r="J21" i="91" s="1"/>
  <c r="E21" i="92" s="1"/>
  <c r="G21" i="92" s="1"/>
  <c r="J21" i="92" s="1"/>
  <c r="E21" i="93" s="1"/>
  <c r="G21" i="93" s="1"/>
  <c r="J21" i="93" s="1"/>
  <c r="E21" i="94" s="1"/>
  <c r="G21" i="94" s="1"/>
  <c r="J21" i="94" s="1"/>
  <c r="E21" i="95" s="1"/>
  <c r="G21" i="95" s="1"/>
  <c r="J21" i="95" s="1"/>
  <c r="E21" i="96" s="1"/>
  <c r="G21" i="96" s="1"/>
  <c r="J21" i="96" s="1"/>
  <c r="E21" i="97" s="1"/>
  <c r="G21" i="97" s="1"/>
  <c r="J21" i="97" s="1"/>
  <c r="E21" i="98" s="1"/>
  <c r="G21" i="98" s="1"/>
  <c r="J21" i="98" s="1"/>
  <c r="E21" i="99" s="1"/>
  <c r="G21" i="99" s="1"/>
  <c r="J21" i="99" s="1"/>
  <c r="J21" i="8" s="1"/>
  <c r="G25" i="8"/>
  <c r="E25" i="77"/>
  <c r="G25" i="77" s="1"/>
  <c r="J25" i="77" s="1"/>
  <c r="E25" i="78" s="1"/>
  <c r="G25" i="78" s="1"/>
  <c r="J25" i="78" s="1"/>
  <c r="E25" i="79" s="1"/>
  <c r="G25" i="79" s="1"/>
  <c r="J25" i="79" s="1"/>
  <c r="E25" i="80" s="1"/>
  <c r="G25" i="80" s="1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G25" i="84" s="1"/>
  <c r="J25" i="84" s="1"/>
  <c r="E25" i="85" s="1"/>
  <c r="G25" i="85" s="1"/>
  <c r="J25" i="85" s="1"/>
  <c r="E25" i="86" s="1"/>
  <c r="G25" i="86" s="1"/>
  <c r="J25" i="86" s="1"/>
  <c r="E25" i="87" s="1"/>
  <c r="G25" i="87" s="1"/>
  <c r="J25" i="87" s="1"/>
  <c r="E25" i="88" s="1"/>
  <c r="G25" i="88" s="1"/>
  <c r="J25" i="88" s="1"/>
  <c r="E25" i="89" s="1"/>
  <c r="G25" i="89" s="1"/>
  <c r="J25" i="89" s="1"/>
  <c r="E25" i="90" s="1"/>
  <c r="G25" i="90" s="1"/>
  <c r="J25" i="90" s="1"/>
  <c r="E25" i="91" s="1"/>
  <c r="G25" i="91" s="1"/>
  <c r="J25" i="91" s="1"/>
  <c r="E25" i="92" s="1"/>
  <c r="G25" i="92" s="1"/>
  <c r="J25" i="92" s="1"/>
  <c r="E25" i="93" s="1"/>
  <c r="G25" i="93" s="1"/>
  <c r="J25" i="93" s="1"/>
  <c r="E25" i="94" s="1"/>
  <c r="G25" i="94" s="1"/>
  <c r="J25" i="94" s="1"/>
  <c r="E25" i="95" s="1"/>
  <c r="G25" i="95" s="1"/>
  <c r="J25" i="95" s="1"/>
  <c r="E25" i="96" s="1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J25" i="8" s="1"/>
  <c r="G19" i="8"/>
  <c r="E19" i="77"/>
  <c r="G19" i="77" s="1"/>
  <c r="J19" i="77" s="1"/>
  <c r="E19" i="78" s="1"/>
  <c r="G19" i="78" s="1"/>
  <c r="J19" i="78" s="1"/>
  <c r="E19" i="79" s="1"/>
  <c r="G19" i="79" s="1"/>
  <c r="J19" i="79" s="1"/>
  <c r="E19" i="80" s="1"/>
  <c r="G19" i="80" s="1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G19" i="84" s="1"/>
  <c r="J19" i="84" s="1"/>
  <c r="E19" i="85" s="1"/>
  <c r="G19" i="85" s="1"/>
  <c r="J19" i="85" s="1"/>
  <c r="E19" i="86" s="1"/>
  <c r="G19" i="86" s="1"/>
  <c r="J19" i="86" s="1"/>
  <c r="E19" i="87" s="1"/>
  <c r="G19" i="87" s="1"/>
  <c r="J19" i="87" s="1"/>
  <c r="E19" i="88" s="1"/>
  <c r="G19" i="88" s="1"/>
  <c r="J19" i="88" s="1"/>
  <c r="E19" i="89" s="1"/>
  <c r="G19" i="89" s="1"/>
  <c r="J19" i="89" s="1"/>
  <c r="E19" i="90" s="1"/>
  <c r="G19" i="90" s="1"/>
  <c r="J19" i="90" s="1"/>
  <c r="E19" i="91" s="1"/>
  <c r="G19" i="91" s="1"/>
  <c r="J19" i="91" s="1"/>
  <c r="E19" i="92" s="1"/>
  <c r="G19" i="92" s="1"/>
  <c r="J19" i="92" s="1"/>
  <c r="E19" i="93" s="1"/>
  <c r="G19" i="93" s="1"/>
  <c r="J19" i="93" s="1"/>
  <c r="E19" i="94" s="1"/>
  <c r="G19" i="94" s="1"/>
  <c r="J19" i="94" s="1"/>
  <c r="E19" i="95" s="1"/>
  <c r="G19" i="95" s="1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J19" i="8" s="1"/>
  <c r="G20" i="8"/>
  <c r="E20" i="77"/>
  <c r="G20" i="77" s="1"/>
  <c r="J20" i="77" s="1"/>
  <c r="E20" i="78" s="1"/>
  <c r="G20" i="78" s="1"/>
  <c r="J20" i="78" s="1"/>
  <c r="E20" i="79" s="1"/>
  <c r="G20" i="79" s="1"/>
  <c r="J20" i="79" s="1"/>
  <c r="E20" i="80" s="1"/>
  <c r="G20" i="80" s="1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G20" i="84" s="1"/>
  <c r="J20" i="84" s="1"/>
  <c r="E20" i="85" s="1"/>
  <c r="G20" i="85" s="1"/>
  <c r="J20" i="85" s="1"/>
  <c r="E20" i="86" s="1"/>
  <c r="G20" i="86" s="1"/>
  <c r="J20" i="86" s="1"/>
  <c r="E20" i="87" s="1"/>
  <c r="G20" i="87" s="1"/>
  <c r="J20" i="87" s="1"/>
  <c r="E20" i="88" s="1"/>
  <c r="G20" i="88" s="1"/>
  <c r="J20" i="88" s="1"/>
  <c r="E20" i="89" s="1"/>
  <c r="G20" i="89" s="1"/>
  <c r="J20" i="89" s="1"/>
  <c r="E20" i="90" s="1"/>
  <c r="G20" i="90" s="1"/>
  <c r="J20" i="90" s="1"/>
  <c r="E20" i="91" s="1"/>
  <c r="G20" i="91" s="1"/>
  <c r="J20" i="91" s="1"/>
  <c r="E20" i="92" s="1"/>
  <c r="G20" i="92" s="1"/>
  <c r="J20" i="92" s="1"/>
  <c r="E20" i="93" s="1"/>
  <c r="G20" i="93" s="1"/>
  <c r="J20" i="93" s="1"/>
  <c r="E20" i="94" s="1"/>
  <c r="G20" i="94" s="1"/>
  <c r="J20" i="94" s="1"/>
  <c r="E20" i="95" s="1"/>
  <c r="G20" i="95" s="1"/>
  <c r="J20" i="95" s="1"/>
  <c r="E20" i="96" s="1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J20" i="8" s="1"/>
  <c r="G24" i="8"/>
  <c r="E24" i="77"/>
  <c r="G24" i="77" s="1"/>
  <c r="J24" i="77" s="1"/>
  <c r="E24" i="78" s="1"/>
  <c r="G24" i="78" s="1"/>
  <c r="J24" i="78" s="1"/>
  <c r="E24" i="79" s="1"/>
  <c r="G24" i="79" s="1"/>
  <c r="J24" i="79" s="1"/>
  <c r="E24" i="80" s="1"/>
  <c r="G24" i="80" s="1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G24" i="84" s="1"/>
  <c r="J24" i="84" s="1"/>
  <c r="E24" i="85" s="1"/>
  <c r="G24" i="85" s="1"/>
  <c r="J24" i="85" s="1"/>
  <c r="E24" i="86" s="1"/>
  <c r="G24" i="86" s="1"/>
  <c r="J24" i="86" s="1"/>
  <c r="E24" i="87" s="1"/>
  <c r="G24" i="87" s="1"/>
  <c r="J24" i="87" s="1"/>
  <c r="E24" i="88" s="1"/>
  <c r="G24" i="88" s="1"/>
  <c r="J24" i="88" s="1"/>
  <c r="E24" i="89" s="1"/>
  <c r="G24" i="89" s="1"/>
  <c r="J24" i="89" s="1"/>
  <c r="E24" i="90" s="1"/>
  <c r="G24" i="90" s="1"/>
  <c r="J24" i="90" s="1"/>
  <c r="E24" i="91" s="1"/>
  <c r="G24" i="91" s="1"/>
  <c r="J24" i="91" s="1"/>
  <c r="E24" i="92" s="1"/>
  <c r="G24" i="92" s="1"/>
  <c r="J24" i="92" s="1"/>
  <c r="E24" i="93" s="1"/>
  <c r="G24" i="93" s="1"/>
  <c r="J24" i="93" s="1"/>
  <c r="E24" i="94" s="1"/>
  <c r="G24" i="94" s="1"/>
  <c r="J24" i="94" s="1"/>
  <c r="E24" i="95" s="1"/>
  <c r="G24" i="95" s="1"/>
  <c r="J24" i="95" s="1"/>
  <c r="E24" i="96" s="1"/>
  <c r="G24" i="96" s="1"/>
  <c r="J24" i="96" s="1"/>
  <c r="E24" i="97" s="1"/>
  <c r="G24" i="97" s="1"/>
  <c r="J24" i="97" s="1"/>
  <c r="E24" i="98" s="1"/>
  <c r="G24" i="98" s="1"/>
  <c r="J24" i="98" s="1"/>
  <c r="E24" i="99" s="1"/>
  <c r="G24" i="99" s="1"/>
  <c r="J24" i="99" s="1"/>
  <c r="J24" i="8" s="1"/>
  <c r="K213" i="64"/>
  <c r="K215" i="64" s="1"/>
  <c r="K216" i="64" l="1"/>
  <c r="G13" i="74" l="1"/>
  <c r="J13" i="74" s="1"/>
  <c r="G7" i="74"/>
  <c r="J7" i="74" s="1"/>
  <c r="G18" i="74"/>
  <c r="J18" i="74" s="1"/>
  <c r="J14" i="74"/>
  <c r="J16" i="74"/>
  <c r="J17" i="74"/>
  <c r="J15" i="74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G8" i="8" l="1"/>
  <c r="E8" i="77"/>
  <c r="G8" i="77" s="1"/>
  <c r="J8" i="77" s="1"/>
  <c r="E8" i="78" s="1"/>
  <c r="G8" i="78" s="1"/>
  <c r="J8" i="78" s="1"/>
  <c r="E8" i="79" s="1"/>
  <c r="G8" i="79" s="1"/>
  <c r="J8" i="79" s="1"/>
  <c r="E8" i="80" s="1"/>
  <c r="G8" i="80" s="1"/>
  <c r="J8" i="80" s="1"/>
  <c r="E8" i="81" s="1"/>
  <c r="G8" i="81" s="1"/>
  <c r="J8" i="81" s="1"/>
  <c r="E8" i="82" s="1"/>
  <c r="G8" i="82" s="1"/>
  <c r="J8" i="82" s="1"/>
  <c r="E8" i="83" s="1"/>
  <c r="G8" i="83" s="1"/>
  <c r="J8" i="83" s="1"/>
  <c r="E8" i="84" s="1"/>
  <c r="G8" i="84" s="1"/>
  <c r="J8" i="84" s="1"/>
  <c r="E8" i="85" s="1"/>
  <c r="G8" i="85" s="1"/>
  <c r="J8" i="85" s="1"/>
  <c r="E8" i="86" s="1"/>
  <c r="G8" i="86" s="1"/>
  <c r="J8" i="86" s="1"/>
  <c r="E8" i="87" s="1"/>
  <c r="G8" i="87" s="1"/>
  <c r="J8" i="87" s="1"/>
  <c r="E8" i="88" s="1"/>
  <c r="G8" i="88" s="1"/>
  <c r="J8" i="88" s="1"/>
  <c r="E8" i="89" s="1"/>
  <c r="G8" i="89" s="1"/>
  <c r="J8" i="89" s="1"/>
  <c r="E8" i="90" s="1"/>
  <c r="G8" i="90" s="1"/>
  <c r="J8" i="90" s="1"/>
  <c r="E8" i="91" s="1"/>
  <c r="G8" i="91" s="1"/>
  <c r="J8" i="91" s="1"/>
  <c r="E8" i="92" s="1"/>
  <c r="G8" i="92" s="1"/>
  <c r="J8" i="92" s="1"/>
  <c r="E8" i="93" s="1"/>
  <c r="G8" i="93" s="1"/>
  <c r="J8" i="93" s="1"/>
  <c r="E8" i="94" s="1"/>
  <c r="G8" i="94" s="1"/>
  <c r="J8" i="94" s="1"/>
  <c r="E8" i="95" s="1"/>
  <c r="G8" i="95" s="1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J8" i="8" s="1"/>
  <c r="G17" i="8"/>
  <c r="E17" i="77"/>
  <c r="G17" i="77" s="1"/>
  <c r="J17" i="77" s="1"/>
  <c r="E17" i="78" s="1"/>
  <c r="G17" i="78" s="1"/>
  <c r="J17" i="78" s="1"/>
  <c r="E17" i="79" s="1"/>
  <c r="G17" i="79" s="1"/>
  <c r="J17" i="79" s="1"/>
  <c r="E17" i="80" s="1"/>
  <c r="G17" i="80" s="1"/>
  <c r="J17" i="80" s="1"/>
  <c r="E17" i="81" s="1"/>
  <c r="G17" i="81" s="1"/>
  <c r="J17" i="81" s="1"/>
  <c r="E17" i="82" s="1"/>
  <c r="G17" i="82" s="1"/>
  <c r="J17" i="82" s="1"/>
  <c r="E17" i="83" s="1"/>
  <c r="G17" i="83" s="1"/>
  <c r="J17" i="83" s="1"/>
  <c r="E17" i="84" s="1"/>
  <c r="G17" i="84" s="1"/>
  <c r="J17" i="84" s="1"/>
  <c r="E17" i="85" s="1"/>
  <c r="G17" i="85" s="1"/>
  <c r="J17" i="85" s="1"/>
  <c r="E17" i="86" s="1"/>
  <c r="G17" i="86" s="1"/>
  <c r="J17" i="86" s="1"/>
  <c r="E17" i="87" s="1"/>
  <c r="G17" i="87" s="1"/>
  <c r="J17" i="87" s="1"/>
  <c r="E17" i="88" s="1"/>
  <c r="G17" i="88" s="1"/>
  <c r="J17" i="88" s="1"/>
  <c r="E17" i="89" s="1"/>
  <c r="G17" i="89" s="1"/>
  <c r="J17" i="89" s="1"/>
  <c r="E17" i="90" s="1"/>
  <c r="G17" i="90" s="1"/>
  <c r="J17" i="90" s="1"/>
  <c r="E17" i="91" s="1"/>
  <c r="G17" i="91" s="1"/>
  <c r="J17" i="91" s="1"/>
  <c r="E17" i="92" s="1"/>
  <c r="G17" i="92" s="1"/>
  <c r="J17" i="92" s="1"/>
  <c r="E17" i="93" s="1"/>
  <c r="G17" i="93" s="1"/>
  <c r="J17" i="93" s="1"/>
  <c r="E17" i="94" s="1"/>
  <c r="G17" i="94" s="1"/>
  <c r="J17" i="94" s="1"/>
  <c r="E17" i="95" s="1"/>
  <c r="G17" i="95" s="1"/>
  <c r="J17" i="95" s="1"/>
  <c r="E17" i="96" s="1"/>
  <c r="G17" i="96" s="1"/>
  <c r="J17" i="96" s="1"/>
  <c r="E17" i="97" s="1"/>
  <c r="G17" i="97" s="1"/>
  <c r="J17" i="97" s="1"/>
  <c r="E17" i="98" s="1"/>
  <c r="G17" i="98" s="1"/>
  <c r="J17" i="98" s="1"/>
  <c r="E17" i="99" s="1"/>
  <c r="G17" i="99" s="1"/>
  <c r="J17" i="99" s="1"/>
  <c r="J17" i="8" s="1"/>
  <c r="G14" i="8"/>
  <c r="E14" i="77"/>
  <c r="G14" i="77" s="1"/>
  <c r="J14" i="77" s="1"/>
  <c r="E14" i="78" s="1"/>
  <c r="G14" i="78" s="1"/>
  <c r="J14" i="78" s="1"/>
  <c r="E14" i="79" s="1"/>
  <c r="G14" i="79" s="1"/>
  <c r="J14" i="79" s="1"/>
  <c r="E14" i="80" s="1"/>
  <c r="G14" i="80" s="1"/>
  <c r="J14" i="80" s="1"/>
  <c r="E14" i="81" s="1"/>
  <c r="G14" i="81" s="1"/>
  <c r="J14" i="81" s="1"/>
  <c r="E14" i="82" s="1"/>
  <c r="G14" i="82" s="1"/>
  <c r="J14" i="82" s="1"/>
  <c r="E14" i="83" s="1"/>
  <c r="G14" i="83" s="1"/>
  <c r="J14" i="83" s="1"/>
  <c r="E14" i="84" s="1"/>
  <c r="G14" i="84" s="1"/>
  <c r="J14" i="84" s="1"/>
  <c r="E14" i="85" s="1"/>
  <c r="G14" i="85" s="1"/>
  <c r="J14" i="85" s="1"/>
  <c r="E14" i="86" s="1"/>
  <c r="G14" i="86" s="1"/>
  <c r="J14" i="86" s="1"/>
  <c r="E14" i="87" s="1"/>
  <c r="G14" i="87" s="1"/>
  <c r="J14" i="87" s="1"/>
  <c r="E14" i="88" s="1"/>
  <c r="G14" i="88" s="1"/>
  <c r="J14" i="88" s="1"/>
  <c r="E14" i="89" s="1"/>
  <c r="G14" i="89" s="1"/>
  <c r="J14" i="89" s="1"/>
  <c r="E14" i="90" s="1"/>
  <c r="G14" i="90" s="1"/>
  <c r="J14" i="90" s="1"/>
  <c r="E14" i="91" s="1"/>
  <c r="G14" i="91" s="1"/>
  <c r="J14" i="91" s="1"/>
  <c r="E14" i="92" s="1"/>
  <c r="G14" i="92" s="1"/>
  <c r="J14" i="92" s="1"/>
  <c r="E14" i="93" s="1"/>
  <c r="G14" i="93" s="1"/>
  <c r="J14" i="93" s="1"/>
  <c r="E14" i="94" s="1"/>
  <c r="G14" i="94" s="1"/>
  <c r="J14" i="94" s="1"/>
  <c r="E14" i="95" s="1"/>
  <c r="G14" i="95" s="1"/>
  <c r="J14" i="95" s="1"/>
  <c r="E14" i="96" s="1"/>
  <c r="G14" i="96" s="1"/>
  <c r="J14" i="96" s="1"/>
  <c r="E14" i="97" s="1"/>
  <c r="G14" i="97" s="1"/>
  <c r="J14" i="97" s="1"/>
  <c r="E14" i="98" s="1"/>
  <c r="G14" i="98" s="1"/>
  <c r="J14" i="98" s="1"/>
  <c r="E14" i="99" s="1"/>
  <c r="G14" i="99" s="1"/>
  <c r="J14" i="99" s="1"/>
  <c r="J14" i="8" s="1"/>
  <c r="G18" i="8"/>
  <c r="E18" i="77"/>
  <c r="G18" i="77" s="1"/>
  <c r="J18" i="77" s="1"/>
  <c r="E18" i="78" s="1"/>
  <c r="G18" i="78" s="1"/>
  <c r="J18" i="78" s="1"/>
  <c r="E18" i="79" s="1"/>
  <c r="G18" i="79" s="1"/>
  <c r="J18" i="79" s="1"/>
  <c r="E18" i="80" s="1"/>
  <c r="G18" i="80" s="1"/>
  <c r="J18" i="80" s="1"/>
  <c r="E18" i="81" s="1"/>
  <c r="G18" i="81" s="1"/>
  <c r="J18" i="81" s="1"/>
  <c r="E18" i="82" s="1"/>
  <c r="G18" i="82" s="1"/>
  <c r="J18" i="82" s="1"/>
  <c r="E18" i="83" s="1"/>
  <c r="G18" i="83" s="1"/>
  <c r="J18" i="83" s="1"/>
  <c r="E18" i="84" s="1"/>
  <c r="G18" i="84" s="1"/>
  <c r="J18" i="84" s="1"/>
  <c r="E18" i="85" s="1"/>
  <c r="G18" i="85" s="1"/>
  <c r="J18" i="85" s="1"/>
  <c r="E18" i="86" s="1"/>
  <c r="G18" i="86" s="1"/>
  <c r="J18" i="86" s="1"/>
  <c r="E18" i="87" s="1"/>
  <c r="G18" i="87" s="1"/>
  <c r="J18" i="87" s="1"/>
  <c r="E18" i="88" s="1"/>
  <c r="G18" i="88" s="1"/>
  <c r="J18" i="88" s="1"/>
  <c r="E18" i="89" s="1"/>
  <c r="G18" i="89" s="1"/>
  <c r="J18" i="89" s="1"/>
  <c r="E18" i="90" s="1"/>
  <c r="G18" i="90" s="1"/>
  <c r="J18" i="90" s="1"/>
  <c r="E18" i="91" s="1"/>
  <c r="G18" i="91" s="1"/>
  <c r="J18" i="91" s="1"/>
  <c r="E18" i="92" s="1"/>
  <c r="G18" i="92" s="1"/>
  <c r="J18" i="92" s="1"/>
  <c r="E18" i="93" s="1"/>
  <c r="G18" i="93" s="1"/>
  <c r="J18" i="93" s="1"/>
  <c r="E18" i="94" s="1"/>
  <c r="G18" i="94" s="1"/>
  <c r="J18" i="94" s="1"/>
  <c r="E18" i="95" s="1"/>
  <c r="G18" i="95" s="1"/>
  <c r="J18" i="95" s="1"/>
  <c r="E18" i="96" s="1"/>
  <c r="G18" i="96" s="1"/>
  <c r="J18" i="96" s="1"/>
  <c r="E18" i="97" s="1"/>
  <c r="G18" i="97" s="1"/>
  <c r="J18" i="97" s="1"/>
  <c r="E18" i="98" s="1"/>
  <c r="G18" i="98" s="1"/>
  <c r="J18" i="98" s="1"/>
  <c r="E18" i="99" s="1"/>
  <c r="G18" i="99" s="1"/>
  <c r="J18" i="99" s="1"/>
  <c r="J18" i="8" s="1"/>
  <c r="G7" i="8"/>
  <c r="E7" i="77"/>
  <c r="G7" i="77" s="1"/>
  <c r="J7" i="77" s="1"/>
  <c r="E7" i="78" s="1"/>
  <c r="G7" i="78" s="1"/>
  <c r="J7" i="78" s="1"/>
  <c r="E7" i="79" s="1"/>
  <c r="G7" i="79" s="1"/>
  <c r="J7" i="79" s="1"/>
  <c r="E7" i="80" s="1"/>
  <c r="G7" i="80" s="1"/>
  <c r="J7" i="80" s="1"/>
  <c r="E7" i="81" s="1"/>
  <c r="G7" i="81" s="1"/>
  <c r="J7" i="81" s="1"/>
  <c r="E7" i="82" s="1"/>
  <c r="G7" i="82" s="1"/>
  <c r="J7" i="82" s="1"/>
  <c r="E7" i="83" s="1"/>
  <c r="G7" i="83" s="1"/>
  <c r="J7" i="83" s="1"/>
  <c r="E7" i="84" s="1"/>
  <c r="G7" i="84" s="1"/>
  <c r="J7" i="84" s="1"/>
  <c r="E7" i="85" s="1"/>
  <c r="G7" i="85" s="1"/>
  <c r="J7" i="85" s="1"/>
  <c r="E7" i="86" s="1"/>
  <c r="G7" i="86" s="1"/>
  <c r="J7" i="86" s="1"/>
  <c r="E7" i="87" s="1"/>
  <c r="G7" i="87" s="1"/>
  <c r="J7" i="87" s="1"/>
  <c r="E7" i="88" s="1"/>
  <c r="G7" i="88" s="1"/>
  <c r="J7" i="88" s="1"/>
  <c r="E7" i="89" s="1"/>
  <c r="G7" i="89" s="1"/>
  <c r="J7" i="89" s="1"/>
  <c r="E7" i="90" s="1"/>
  <c r="G7" i="90" s="1"/>
  <c r="J7" i="90" s="1"/>
  <c r="E7" i="91" s="1"/>
  <c r="G7" i="91" s="1"/>
  <c r="J7" i="91" s="1"/>
  <c r="E7" i="92" s="1"/>
  <c r="G7" i="92" s="1"/>
  <c r="J7" i="92" s="1"/>
  <c r="E7" i="93" s="1"/>
  <c r="G7" i="93" s="1"/>
  <c r="J7" i="93" s="1"/>
  <c r="E7" i="94" s="1"/>
  <c r="G7" i="94" s="1"/>
  <c r="J7" i="94" s="1"/>
  <c r="E7" i="95" s="1"/>
  <c r="G7" i="95" s="1"/>
  <c r="J7" i="95" s="1"/>
  <c r="E7" i="96" s="1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J7" i="8" s="1"/>
  <c r="G15" i="8"/>
  <c r="E15" i="77"/>
  <c r="G15" i="77" s="1"/>
  <c r="J15" i="77" s="1"/>
  <c r="E15" i="78" s="1"/>
  <c r="G15" i="78" s="1"/>
  <c r="J15" i="78" s="1"/>
  <c r="E15" i="79" s="1"/>
  <c r="G15" i="79" s="1"/>
  <c r="J15" i="79" s="1"/>
  <c r="E15" i="80" s="1"/>
  <c r="G15" i="80" s="1"/>
  <c r="J15" i="80" s="1"/>
  <c r="E15" i="81" s="1"/>
  <c r="G15" i="81" s="1"/>
  <c r="J15" i="81" s="1"/>
  <c r="E15" i="82" s="1"/>
  <c r="G15" i="82" s="1"/>
  <c r="J15" i="82" s="1"/>
  <c r="E15" i="83" s="1"/>
  <c r="G15" i="83" s="1"/>
  <c r="J15" i="83" s="1"/>
  <c r="E15" i="84" s="1"/>
  <c r="G15" i="84" s="1"/>
  <c r="J15" i="84" s="1"/>
  <c r="E15" i="85" s="1"/>
  <c r="G15" i="85" s="1"/>
  <c r="J15" i="85" s="1"/>
  <c r="E15" i="86" s="1"/>
  <c r="G15" i="86" s="1"/>
  <c r="J15" i="86" s="1"/>
  <c r="E15" i="87" s="1"/>
  <c r="G15" i="87" s="1"/>
  <c r="J15" i="87" s="1"/>
  <c r="E15" i="88" s="1"/>
  <c r="G15" i="88" s="1"/>
  <c r="J15" i="88" s="1"/>
  <c r="E15" i="89" s="1"/>
  <c r="G15" i="89" s="1"/>
  <c r="J15" i="89" s="1"/>
  <c r="E15" i="90" s="1"/>
  <c r="G15" i="90" s="1"/>
  <c r="J15" i="90" s="1"/>
  <c r="E15" i="91" s="1"/>
  <c r="G15" i="91" s="1"/>
  <c r="J15" i="91" s="1"/>
  <c r="E15" i="92" s="1"/>
  <c r="G15" i="92" s="1"/>
  <c r="J15" i="92" s="1"/>
  <c r="E15" i="93" s="1"/>
  <c r="G15" i="93" s="1"/>
  <c r="J15" i="93" s="1"/>
  <c r="E15" i="94" s="1"/>
  <c r="G15" i="94" s="1"/>
  <c r="J15" i="94" s="1"/>
  <c r="E15" i="95" s="1"/>
  <c r="G15" i="95" s="1"/>
  <c r="J15" i="95" s="1"/>
  <c r="E15" i="96" s="1"/>
  <c r="G15" i="96" s="1"/>
  <c r="J15" i="96" s="1"/>
  <c r="E15" i="97" s="1"/>
  <c r="G15" i="97" s="1"/>
  <c r="J15" i="97" s="1"/>
  <c r="E15" i="98" s="1"/>
  <c r="G15" i="98" s="1"/>
  <c r="J15" i="98" s="1"/>
  <c r="E15" i="99" s="1"/>
  <c r="G15" i="99" s="1"/>
  <c r="J15" i="99" s="1"/>
  <c r="J15" i="8" s="1"/>
  <c r="G16" i="8"/>
  <c r="E16" i="77"/>
  <c r="G16" i="77" s="1"/>
  <c r="J16" i="77" s="1"/>
  <c r="E16" i="78" s="1"/>
  <c r="G16" i="78" s="1"/>
  <c r="J16" i="78" s="1"/>
  <c r="E16" i="79" s="1"/>
  <c r="G16" i="79" s="1"/>
  <c r="J16" i="79" s="1"/>
  <c r="E16" i="80" s="1"/>
  <c r="G16" i="80" s="1"/>
  <c r="J16" i="80" s="1"/>
  <c r="E16" i="81" s="1"/>
  <c r="G16" i="81" s="1"/>
  <c r="J16" i="81" s="1"/>
  <c r="E16" i="82" s="1"/>
  <c r="G16" i="82" s="1"/>
  <c r="J16" i="82" s="1"/>
  <c r="E16" i="83" s="1"/>
  <c r="G16" i="83" s="1"/>
  <c r="J16" i="83" s="1"/>
  <c r="E16" i="84" s="1"/>
  <c r="G16" i="84" s="1"/>
  <c r="J16" i="84" s="1"/>
  <c r="E16" i="85" s="1"/>
  <c r="G16" i="85" s="1"/>
  <c r="J16" i="85" s="1"/>
  <c r="E16" i="86" s="1"/>
  <c r="G16" i="86" s="1"/>
  <c r="J16" i="86" s="1"/>
  <c r="E16" i="87" s="1"/>
  <c r="G16" i="87" s="1"/>
  <c r="J16" i="87" s="1"/>
  <c r="E16" i="88" s="1"/>
  <c r="G16" i="88" s="1"/>
  <c r="J16" i="88" s="1"/>
  <c r="E16" i="89" s="1"/>
  <c r="G16" i="89" s="1"/>
  <c r="J16" i="89" s="1"/>
  <c r="E16" i="90" s="1"/>
  <c r="G16" i="90" s="1"/>
  <c r="J16" i="90" s="1"/>
  <c r="E16" i="91" s="1"/>
  <c r="G16" i="91" s="1"/>
  <c r="J16" i="91" s="1"/>
  <c r="E16" i="92" s="1"/>
  <c r="G16" i="92" s="1"/>
  <c r="J16" i="92" s="1"/>
  <c r="E16" i="93" s="1"/>
  <c r="G16" i="93" s="1"/>
  <c r="J16" i="93" s="1"/>
  <c r="E16" i="94" s="1"/>
  <c r="G16" i="94" s="1"/>
  <c r="J16" i="94" s="1"/>
  <c r="E16" i="95" s="1"/>
  <c r="G16" i="95" s="1"/>
  <c r="J16" i="95" s="1"/>
  <c r="E16" i="96" s="1"/>
  <c r="G16" i="96" s="1"/>
  <c r="J16" i="96" s="1"/>
  <c r="E16" i="97" s="1"/>
  <c r="G16" i="97" s="1"/>
  <c r="J16" i="97" s="1"/>
  <c r="E16" i="98" s="1"/>
  <c r="G16" i="98" s="1"/>
  <c r="J16" i="98" s="1"/>
  <c r="E16" i="99" s="1"/>
  <c r="G16" i="99" s="1"/>
  <c r="J16" i="99" s="1"/>
  <c r="J16" i="8" s="1"/>
  <c r="G6" i="8"/>
  <c r="E6" i="77"/>
  <c r="G6" i="77" s="1"/>
  <c r="J6" i="77" s="1"/>
  <c r="E6" i="78" s="1"/>
  <c r="G6" i="78" s="1"/>
  <c r="J6" i="78" s="1"/>
  <c r="E6" i="79" s="1"/>
  <c r="G6" i="79" s="1"/>
  <c r="J6" i="79" s="1"/>
  <c r="E6" i="80" s="1"/>
  <c r="G6" i="80" s="1"/>
  <c r="J6" i="80" s="1"/>
  <c r="E6" i="81" s="1"/>
  <c r="G6" i="81" s="1"/>
  <c r="J6" i="81" s="1"/>
  <c r="E6" i="82" s="1"/>
  <c r="G6" i="82" s="1"/>
  <c r="J6" i="82" s="1"/>
  <c r="E6" i="83" s="1"/>
  <c r="G6" i="83" s="1"/>
  <c r="J6" i="83" s="1"/>
  <c r="E6" i="84" s="1"/>
  <c r="G6" i="84" s="1"/>
  <c r="J6" i="84" s="1"/>
  <c r="E6" i="85" s="1"/>
  <c r="G6" i="85" s="1"/>
  <c r="J6" i="85" s="1"/>
  <c r="E6" i="86" s="1"/>
  <c r="G6" i="86" s="1"/>
  <c r="J6" i="86" s="1"/>
  <c r="E6" i="87" s="1"/>
  <c r="G6" i="87" s="1"/>
  <c r="J6" i="87" s="1"/>
  <c r="E6" i="88" s="1"/>
  <c r="G6" i="88" s="1"/>
  <c r="J6" i="88" s="1"/>
  <c r="E6" i="89" s="1"/>
  <c r="G6" i="89" s="1"/>
  <c r="J6" i="89" s="1"/>
  <c r="E6" i="90" s="1"/>
  <c r="G6" i="90" s="1"/>
  <c r="J6" i="90" s="1"/>
  <c r="E6" i="91" s="1"/>
  <c r="G6" i="91" s="1"/>
  <c r="J6" i="91" s="1"/>
  <c r="E6" i="92" s="1"/>
  <c r="G6" i="92" s="1"/>
  <c r="J6" i="92" s="1"/>
  <c r="E6" i="93" s="1"/>
  <c r="G6" i="93" s="1"/>
  <c r="J6" i="93" s="1"/>
  <c r="E6" i="94" s="1"/>
  <c r="G6" i="94" s="1"/>
  <c r="J6" i="94" s="1"/>
  <c r="E6" i="95" s="1"/>
  <c r="G6" i="95" s="1"/>
  <c r="J6" i="95" s="1"/>
  <c r="E6" i="96" s="1"/>
  <c r="G6" i="96" s="1"/>
  <c r="J6" i="96" s="1"/>
  <c r="E6" i="97" s="1"/>
  <c r="G6" i="97" s="1"/>
  <c r="J6" i="97" s="1"/>
  <c r="E6" i="98" s="1"/>
  <c r="G6" i="98" s="1"/>
  <c r="J6" i="98" s="1"/>
  <c r="E6" i="99" s="1"/>
  <c r="G6" i="99" s="1"/>
  <c r="J6" i="99" s="1"/>
  <c r="J6" i="8" s="1"/>
  <c r="G13" i="8"/>
  <c r="E13" i="77"/>
  <c r="G13" i="77" s="1"/>
  <c r="J13" i="77" s="1"/>
  <c r="E13" i="78" s="1"/>
  <c r="G13" i="78" s="1"/>
  <c r="J13" i="78" s="1"/>
  <c r="E13" i="79" s="1"/>
  <c r="G13" i="79" s="1"/>
  <c r="J13" i="79" s="1"/>
  <c r="E13" i="80" s="1"/>
  <c r="G13" i="80" s="1"/>
  <c r="J13" i="80" s="1"/>
  <c r="E13" i="81" s="1"/>
  <c r="G13" i="81" s="1"/>
  <c r="J13" i="81" s="1"/>
  <c r="E13" i="82" s="1"/>
  <c r="G13" i="82" s="1"/>
  <c r="J13" i="82" s="1"/>
  <c r="E13" i="83" s="1"/>
  <c r="G13" i="83" s="1"/>
  <c r="J13" i="83" s="1"/>
  <c r="E13" i="84" s="1"/>
  <c r="G13" i="84" s="1"/>
  <c r="J13" i="84" s="1"/>
  <c r="E13" i="85" s="1"/>
  <c r="G13" i="85" s="1"/>
  <c r="J13" i="85" s="1"/>
  <c r="E13" i="86" s="1"/>
  <c r="G13" i="86" s="1"/>
  <c r="J13" i="86" s="1"/>
  <c r="E13" i="87" s="1"/>
  <c r="G13" i="87" s="1"/>
  <c r="J13" i="87" s="1"/>
  <c r="E13" i="88" s="1"/>
  <c r="G13" i="88" s="1"/>
  <c r="J13" i="88" s="1"/>
  <c r="E13" i="89" s="1"/>
  <c r="G13" i="89" s="1"/>
  <c r="J13" i="89" s="1"/>
  <c r="E13" i="90" s="1"/>
  <c r="G13" i="90" s="1"/>
  <c r="J13" i="90" s="1"/>
  <c r="E13" i="91" s="1"/>
  <c r="G13" i="91" s="1"/>
  <c r="J13" i="91" s="1"/>
  <c r="E13" i="92" s="1"/>
  <c r="G13" i="92" s="1"/>
  <c r="J13" i="92" s="1"/>
  <c r="E13" i="93" s="1"/>
  <c r="G13" i="93" s="1"/>
  <c r="J13" i="93" s="1"/>
  <c r="E13" i="94" s="1"/>
  <c r="G13" i="94" s="1"/>
  <c r="J13" i="94" s="1"/>
  <c r="E13" i="95" s="1"/>
  <c r="G13" i="95" s="1"/>
  <c r="J13" i="95" s="1"/>
  <c r="E13" i="96" s="1"/>
  <c r="G13" i="96" s="1"/>
  <c r="J13" i="96" s="1"/>
  <c r="E13" i="97" s="1"/>
  <c r="G13" i="97" s="1"/>
  <c r="J13" i="97" s="1"/>
  <c r="E13" i="98" s="1"/>
  <c r="G13" i="98" s="1"/>
  <c r="J13" i="98" s="1"/>
  <c r="E13" i="99" s="1"/>
  <c r="G13" i="99" s="1"/>
  <c r="J13" i="99" s="1"/>
  <c r="J13" i="8" s="1"/>
  <c r="Z34" i="8"/>
  <c r="AC34" i="8" s="1"/>
  <c r="N219" i="8"/>
  <c r="M220" i="8"/>
  <c r="H219" i="8"/>
  <c r="M224" i="8"/>
  <c r="H221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Z10" i="8" l="1"/>
  <c r="AC10" i="8" s="1"/>
  <c r="Z9" i="8"/>
  <c r="AC9" i="8" s="1"/>
  <c r="Z7" i="8"/>
  <c r="AC7" i="8" s="1"/>
  <c r="Z8" i="8"/>
  <c r="AC8" i="8" s="1"/>
  <c r="Z6" i="8"/>
  <c r="AC6" i="8" s="1"/>
  <c r="N221" i="8"/>
  <c r="F220" i="8" s="1"/>
  <c r="C221" i="8" s="1"/>
  <c r="H222" i="8"/>
  <c r="M222" i="8" l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5" i="74" l="1"/>
  <c r="J5" i="74" s="1"/>
  <c r="E5" i="77" l="1"/>
  <c r="G5" i="77" s="1"/>
  <c r="J5" i="77" s="1"/>
  <c r="E5" i="78" s="1"/>
  <c r="G5" i="78" s="1"/>
  <c r="J5" i="78" s="1"/>
  <c r="E5" i="79" s="1"/>
  <c r="G5" i="79" s="1"/>
  <c r="J5" i="79" s="1"/>
  <c r="E5" i="80" s="1"/>
  <c r="G5" i="80" s="1"/>
  <c r="J5" i="80" s="1"/>
  <c r="E5" i="81" s="1"/>
  <c r="G5" i="81" s="1"/>
  <c r="J5" i="81" s="1"/>
  <c r="E5" i="82" s="1"/>
  <c r="G5" i="82" s="1"/>
  <c r="J5" i="82" s="1"/>
  <c r="E5" i="83" s="1"/>
  <c r="G5" i="83" s="1"/>
  <c r="J5" i="83" s="1"/>
  <c r="E5" i="84" s="1"/>
  <c r="G5" i="84" s="1"/>
  <c r="J5" i="84" s="1"/>
  <c r="E5" i="85" s="1"/>
  <c r="G5" i="85" s="1"/>
  <c r="J5" i="85" s="1"/>
  <c r="E5" i="86" s="1"/>
  <c r="G5" i="86" s="1"/>
  <c r="J5" i="86" s="1"/>
  <c r="E5" i="87" s="1"/>
  <c r="G5" i="87" s="1"/>
  <c r="J5" i="87" s="1"/>
  <c r="E5" i="88" s="1"/>
  <c r="G5" i="88" s="1"/>
  <c r="J5" i="88" s="1"/>
  <c r="E5" i="89" s="1"/>
  <c r="G5" i="89" s="1"/>
  <c r="J5" i="89" s="1"/>
  <c r="E5" i="90" s="1"/>
  <c r="G5" i="90" s="1"/>
  <c r="J5" i="90" s="1"/>
  <c r="E5" i="91" s="1"/>
  <c r="G5" i="91" s="1"/>
  <c r="J5" i="91" s="1"/>
  <c r="E5" i="92" s="1"/>
  <c r="G5" i="92" s="1"/>
  <c r="J5" i="92" s="1"/>
  <c r="E5" i="93" s="1"/>
  <c r="G5" i="93" s="1"/>
  <c r="J5" i="93" s="1"/>
  <c r="E5" i="94" s="1"/>
  <c r="G5" i="94" s="1"/>
  <c r="J5" i="94" s="1"/>
  <c r="E5" i="95" s="1"/>
  <c r="G5" i="95" s="1"/>
  <c r="J5" i="95" s="1"/>
  <c r="E5" i="96" s="1"/>
  <c r="G5" i="96" s="1"/>
  <c r="J5" i="96" s="1"/>
  <c r="E5" i="97" s="1"/>
  <c r="G5" i="97" s="1"/>
  <c r="J5" i="97" s="1"/>
  <c r="E5" i="98" s="1"/>
  <c r="G5" i="98" s="1"/>
  <c r="J5" i="98" s="1"/>
  <c r="E5" i="99" s="1"/>
  <c r="G5" i="99" s="1"/>
  <c r="J5" i="99" s="1"/>
  <c r="E5" i="8"/>
  <c r="J5" i="8" l="1"/>
  <c r="G5" i="8"/>
  <c r="G189" i="74" l="1"/>
  <c r="J189" i="74" s="1"/>
  <c r="G187" i="74"/>
  <c r="J187" i="74" s="1"/>
  <c r="G105" i="74"/>
  <c r="J105" i="74" s="1"/>
  <c r="G105" i="8" l="1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J105" i="8" s="1"/>
  <c r="G187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E187" i="97" s="1"/>
  <c r="G187" i="97" s="1"/>
  <c r="J187" i="97" s="1"/>
  <c r="E187" i="98" s="1"/>
  <c r="G187" i="98" s="1"/>
  <c r="J187" i="98" s="1"/>
  <c r="E187" i="99" s="1"/>
  <c r="G187" i="99" s="1"/>
  <c r="J187" i="99" s="1"/>
  <c r="J187" i="8" s="1"/>
  <c r="G189" i="8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J189" i="8" s="1"/>
  <c r="G188" i="74"/>
  <c r="J188" i="74" s="1"/>
  <c r="G207" i="74"/>
  <c r="J207" i="74" s="1"/>
  <c r="G76" i="74"/>
  <c r="J76" i="74" s="1"/>
  <c r="G207" i="8" l="1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84" s="1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J207" i="8" s="1"/>
  <c r="G188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J188" i="8" s="1"/>
  <c r="G76" i="8"/>
  <c r="E76" i="77"/>
  <c r="G76" i="77" s="1"/>
  <c r="J76" i="77" s="1"/>
  <c r="E76" i="78" s="1"/>
  <c r="G76" i="78" s="1"/>
  <c r="J76" i="78" s="1"/>
  <c r="E76" i="79" s="1"/>
  <c r="G76" i="79" s="1"/>
  <c r="J76" i="79" s="1"/>
  <c r="E76" i="80" s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J76" i="8" s="1"/>
  <c r="M221" i="8"/>
  <c r="F219" i="8"/>
  <c r="F222" i="8" s="1"/>
  <c r="F224" i="8" s="1"/>
  <c r="F225" i="8" s="1"/>
  <c r="C219" i="8" l="1"/>
  <c r="C222" i="8" s="1"/>
  <c r="M223" i="8"/>
  <c r="M226" i="8" s="1"/>
</calcChain>
</file>

<file path=xl/sharedStrings.xml><?xml version="1.0" encoding="utf-8"?>
<sst xmlns="http://schemas.openxmlformats.org/spreadsheetml/2006/main" count="32566" uniqueCount="1469">
  <si>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</si>
  <si>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</si>
  <si>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</si>
  <si>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</si>
  <si>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</si>
  <si>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</si>
  <si>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</si>
  <si>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</si>
  <si>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</si>
  <si>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</si>
  <si>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</si>
  <si>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</si>
  <si>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</si>
  <si>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</si>
  <si>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</si>
  <si>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</si>
  <si>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</si>
  <si>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</si>
  <si>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</si>
  <si>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</si>
  <si>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</si>
  <si>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</si>
  <si>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</si>
  <si>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</si>
  <si>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</si>
  <si>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</si>
  <si>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</si>
  <si>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</si>
  <si>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</si>
  <si>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</si>
  <si>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</si>
  <si>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</si>
  <si>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</si>
  <si>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</si>
  <si>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</si>
  <si>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</si>
  <si>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</si>
  <si>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</si>
  <si>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</si>
  <si>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</si>
  <si>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</si>
  <si>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</si>
  <si>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</si>
  <si>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</si>
  <si>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</si>
  <si>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</si>
  <si>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</si>
  <si>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</si>
  <si>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</si>
  <si>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</si>
  <si>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</si>
  <si>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</si>
  <si>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</si>
  <si>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</si>
  <si>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</si>
  <si>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</si>
  <si>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</si>
  <si>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</si>
  <si>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</si>
  <si>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</si>
  <si>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</si>
  <si>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</si>
  <si>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</si>
  <si>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</si>
  <si>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</si>
  <si>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</si>
  <si>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</si>
  <si>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</si>
  <si>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</si>
  <si>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</si>
  <si>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</si>
  <si>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</si>
  <si>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</si>
  <si>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</si>
  <si>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</si>
  <si>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</si>
  <si>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</si>
  <si>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</si>
  <si>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</si>
  <si>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</si>
  <si>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</si>
  <si>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</si>
  <si>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</si>
  <si>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</si>
  <si>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</si>
  <si>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</si>
  <si>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</si>
  <si>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</si>
  <si>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</si>
  <si>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</si>
  <si>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</si>
  <si>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</si>
  <si>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</si>
  <si>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</si>
  <si>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</si>
  <si>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</si>
  <si>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</si>
  <si>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</si>
  <si>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</si>
  <si>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</si>
  <si>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</si>
  <si>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</si>
  <si>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</si>
  <si>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</si>
  <si>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</si>
  <si>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</si>
  <si>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</si>
  <si>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</si>
  <si>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</si>
  <si>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</si>
  <si>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</si>
  <si>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</si>
  <si>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</si>
  <si>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</si>
  <si>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</si>
  <si>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</si>
  <si>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</si>
  <si>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</si>
  <si>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</si>
  <si>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</si>
  <si>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</si>
  <si>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</si>
  <si>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</si>
  <si>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</si>
  <si>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</si>
  <si>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</si>
  <si>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</si>
  <si>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</si>
  <si>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</si>
  <si>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</si>
  <si>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</si>
  <si>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</si>
  <si>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</si>
  <si>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</si>
  <si>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</si>
  <si>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</si>
  <si>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</si>
  <si>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</si>
  <si>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</si>
  <si>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</si>
  <si>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</si>
  <si>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</si>
  <si>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</si>
  <si>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</si>
  <si>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</si>
  <si>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</si>
  <si>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</si>
  <si>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</si>
  <si>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</si>
  <si>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</si>
  <si>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</si>
  <si>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</si>
  <si>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</si>
  <si>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</si>
  <si>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</si>
  <si>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</si>
  <si>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</si>
  <si>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</si>
  <si>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</si>
  <si>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</si>
  <si>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</si>
  <si>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</si>
  <si>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</si>
  <si>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</si>
  <si>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</si>
  <si>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</si>
  <si>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</si>
  <si>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</si>
  <si>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</si>
  <si>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</si>
  <si>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</si>
  <si>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</si>
  <si>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</si>
  <si>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</si>
  <si>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</si>
  <si>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</si>
  <si>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</si>
  <si>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</si>
  <si>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</si>
  <si>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</si>
  <si>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</si>
  <si>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</si>
  <si>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</si>
  <si>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</si>
  <si>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</si>
  <si>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</si>
  <si>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</si>
  <si>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</si>
  <si>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</si>
  <si>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</si>
  <si>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</si>
  <si>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</si>
  <si>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</si>
  <si>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</si>
  <si>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</si>
  <si>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</si>
  <si>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</si>
  <si>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</si>
  <si>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</si>
  <si>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</si>
  <si>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</si>
  <si>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</si>
  <si>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</si>
  <si>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</si>
  <si>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</si>
  <si>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</si>
  <si>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</si>
  <si>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</si>
  <si>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</si>
  <si>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</si>
  <si>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</si>
  <si>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</si>
  <si>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</si>
  <si>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</si>
  <si>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</si>
  <si>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</si>
  <si>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</si>
  <si>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</si>
  <si>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</si>
  <si>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</si>
  <si>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</si>
  <si>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</si>
  <si>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</si>
  <si>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</si>
  <si>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</si>
  <si>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</si>
  <si>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</si>
  <si>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</si>
  <si>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</si>
  <si>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</si>
  <si>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</si>
  <si>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</si>
  <si>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</si>
  <si>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</si>
  <si>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</si>
  <si>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</si>
  <si>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</si>
  <si>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</si>
  <si>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</si>
  <si>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</si>
  <si>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</si>
  <si>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</si>
  <si>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</si>
  <si>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</si>
  <si>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</si>
  <si>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</si>
  <si>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</si>
  <si>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</si>
  <si>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</si>
  <si>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</si>
  <si>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</si>
  <si>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</si>
  <si>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</si>
  <si>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</si>
  <si>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</si>
  <si>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</si>
  <si>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</si>
  <si>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</si>
  <si>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</si>
  <si>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</si>
  <si>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</si>
  <si>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</si>
  <si>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</si>
  <si>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</si>
  <si>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</si>
  <si>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</si>
  <si>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</si>
  <si>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</si>
  <si>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</si>
  <si>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</si>
  <si>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</si>
  <si>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</si>
  <si>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</si>
  <si>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</si>
  <si>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</si>
  <si>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</si>
  <si>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</si>
  <si>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</si>
  <si>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</si>
  <si>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</si>
  <si>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</si>
  <si>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</si>
  <si>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</si>
  <si>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</si>
  <si>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</si>
  <si>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</si>
  <si>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</si>
  <si>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</si>
  <si>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</si>
  <si>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</si>
  <si>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</si>
  <si>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</si>
  <si>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</si>
  <si>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</si>
  <si>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</si>
  <si>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</si>
  <si>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</si>
  <si>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</si>
  <si>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</si>
  <si>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</si>
  <si>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</si>
  <si>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</si>
  <si>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</si>
  <si>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</si>
  <si>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</si>
  <si>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</si>
  <si>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</si>
  <si>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</si>
  <si>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</si>
  <si>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</si>
  <si>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</si>
  <si>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</si>
  <si>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</si>
  <si>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</si>
  <si>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</si>
  <si>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</si>
  <si>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</si>
  <si>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</si>
  <si>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</si>
  <si>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</si>
  <si>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</si>
  <si>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</si>
  <si>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</si>
  <si>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</si>
  <si>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</si>
  <si>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</si>
  <si>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</si>
  <si>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</si>
  <si>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</si>
  <si>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</si>
  <si>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</si>
  <si>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</si>
  <si>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</si>
  <si>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</si>
  <si>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</si>
  <si>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</si>
  <si>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</si>
  <si>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</si>
  <si>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</si>
  <si>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</si>
  <si>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</si>
  <si>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</si>
  <si>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</si>
  <si>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</si>
  <si>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</si>
  <si>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</si>
  <si>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</si>
  <si>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</si>
  <si>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</si>
  <si>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</si>
  <si>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</si>
  <si>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</si>
  <si>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</si>
  <si>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</si>
  <si>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</si>
  <si>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</si>
  <si>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</si>
  <si>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</si>
  <si>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</si>
  <si>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</si>
  <si>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</si>
  <si>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</si>
  <si>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</si>
  <si>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</si>
  <si>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</si>
  <si>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</si>
  <si>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</si>
  <si>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</si>
  <si>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</si>
  <si>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</si>
  <si>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</si>
  <si>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</si>
  <si>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</si>
  <si>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</si>
  <si>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</si>
  <si>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</si>
  <si>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</si>
  <si>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</si>
  <si>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</si>
  <si>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</si>
  <si>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</si>
  <si>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</si>
  <si>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</si>
  <si>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</si>
  <si>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</si>
  <si>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</si>
  <si>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</si>
  <si>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</si>
  <si>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</si>
  <si>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</si>
  <si>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</si>
  <si>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</si>
  <si>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</si>
  <si>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</si>
  <si>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</si>
  <si>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</si>
  <si>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</si>
  <si>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</si>
  <si>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</si>
  <si>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</si>
  <si>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</si>
  <si>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</si>
  <si>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</si>
  <si>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</si>
  <si>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</si>
  <si>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</si>
  <si>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</si>
  <si>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</si>
  <si>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</si>
  <si>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</si>
  <si>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</si>
  <si>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</si>
  <si>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</si>
  <si>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</si>
  <si>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</si>
  <si>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</si>
  <si>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</si>
  <si>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</si>
  <si>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</si>
  <si>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</si>
  <si>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</si>
  <si>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</si>
  <si>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</si>
  <si>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</si>
  <si>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</si>
  <si>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</si>
  <si>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</si>
  <si>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</si>
  <si>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</si>
  <si>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</si>
  <si>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</si>
  <si>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</si>
  <si>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</si>
  <si>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</si>
  <si>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</si>
  <si>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</si>
  <si>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</si>
  <si>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</si>
  <si>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</si>
  <si>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</si>
  <si>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</si>
  <si>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</si>
  <si>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</si>
  <si>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</si>
  <si>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</si>
  <si>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</si>
  <si>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</si>
  <si>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</si>
  <si>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</si>
  <si>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</si>
  <si>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</si>
  <si>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</si>
  <si>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</si>
  <si>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</si>
  <si>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</si>
  <si>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</si>
  <si>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</si>
  <si>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</si>
  <si>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</si>
  <si>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</si>
  <si>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</si>
  <si>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</si>
  <si>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</si>
  <si>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</si>
  <si>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</si>
  <si>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</si>
  <si>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</si>
  <si>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</si>
  <si>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</si>
  <si>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</si>
  <si>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</si>
  <si>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</si>
  <si>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</si>
  <si>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</si>
  <si>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</si>
  <si>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</si>
  <si>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</si>
  <si>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</si>
  <si>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</si>
  <si>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</si>
  <si>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</si>
  <si>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</si>
  <si>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</si>
  <si>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</si>
  <si>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</si>
  <si>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</si>
  <si>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</si>
  <si>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</si>
  <si>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</si>
  <si>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</si>
  <si>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</si>
  <si>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</si>
  <si>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</si>
  <si>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</si>
  <si>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</si>
  <si>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</si>
  <si>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</si>
  <si>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</si>
  <si>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</si>
  <si>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</si>
  <si>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</si>
  <si>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</si>
  <si>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</si>
  <si>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</si>
  <si>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</si>
  <si>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</si>
  <si>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</si>
  <si>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</si>
  <si>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</si>
  <si>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</si>
  <si>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</si>
  <si>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</si>
  <si>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</si>
  <si>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</si>
  <si>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</si>
  <si>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</si>
  <si>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</si>
  <si>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</si>
  <si>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</si>
  <si>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</si>
  <si>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</si>
  <si>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</si>
  <si>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</si>
  <si>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</si>
  <si>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</si>
  <si>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</si>
  <si>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</si>
  <si>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</si>
  <si>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</si>
  <si>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</si>
  <si>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</si>
  <si>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</si>
  <si>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</si>
  <si>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</si>
  <si>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</si>
  <si>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</si>
  <si>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</si>
  <si>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</si>
  <si>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</si>
  <si>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</si>
  <si>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</si>
  <si>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</si>
  <si>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</si>
  <si>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</si>
  <si>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</si>
  <si>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</si>
  <si>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</si>
  <si>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</si>
  <si>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</si>
  <si>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</si>
  <si>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</si>
  <si>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</si>
  <si>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</si>
  <si>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</si>
  <si>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</si>
  <si>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</si>
  <si>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</si>
  <si>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</si>
  <si>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</si>
  <si>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</si>
  <si>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</si>
  <si>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</si>
  <si>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</si>
  <si>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</si>
  <si>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</si>
  <si>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</si>
  <si>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</si>
  <si>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</si>
  <si>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</si>
  <si>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</si>
  <si>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</si>
  <si>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</si>
  <si>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</si>
  <si>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</si>
  <si>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</si>
  <si>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</si>
  <si>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</si>
  <si>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</si>
  <si>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</si>
  <si>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</si>
  <si>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</si>
  <si>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</si>
  <si>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</si>
  <si>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</si>
  <si>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</si>
  <si>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</si>
  <si>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</si>
  <si>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</si>
  <si>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</si>
  <si>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</si>
  <si>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</si>
  <si>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</si>
  <si>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</si>
  <si>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</si>
  <si>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</si>
  <si>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</si>
  <si>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</si>
  <si>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</si>
  <si>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</si>
  <si>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</si>
  <si>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</si>
  <si>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</si>
  <si>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</si>
  <si>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</si>
  <si>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</si>
  <si>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</si>
  <si>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</si>
  <si>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</si>
  <si>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</si>
  <si>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</si>
  <si>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</si>
  <si>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</si>
  <si>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</si>
  <si>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</si>
  <si>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</si>
  <si>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</si>
  <si>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</si>
  <si>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</si>
  <si>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</si>
  <si>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</si>
  <si>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</si>
  <si>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</si>
  <si>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</si>
  <si>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</si>
  <si>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</si>
  <si>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</si>
  <si>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</si>
  <si>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</si>
  <si>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</si>
  <si>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</si>
  <si>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</si>
  <si>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</si>
  <si>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</si>
  <si>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</si>
  <si>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</si>
  <si>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</si>
  <si>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</si>
  <si>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</si>
  <si>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</si>
  <si>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</si>
  <si>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</si>
  <si>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</si>
  <si>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</si>
  <si>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</si>
  <si>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</si>
  <si>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</si>
  <si>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</si>
  <si>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</si>
  <si>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</si>
  <si>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</si>
  <si>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</si>
  <si>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</si>
  <si>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</si>
  <si>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</si>
  <si>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</si>
  <si>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</si>
  <si>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</si>
  <si>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</si>
  <si>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</si>
  <si>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</si>
  <si>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</si>
  <si>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</si>
  <si>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</si>
  <si>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</si>
  <si>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</si>
  <si>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</si>
  <si>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</si>
  <si>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</si>
  <si>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</si>
  <si>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</si>
  <si>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</si>
  <si>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</si>
  <si>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</si>
  <si>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</si>
  <si>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</si>
  <si>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</si>
  <si>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</si>
  <si>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</si>
  <si>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</si>
  <si>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</si>
  <si>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</si>
  <si>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</si>
  <si>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</si>
  <si>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</si>
  <si>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</si>
  <si>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</si>
  <si>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</si>
  <si>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</si>
  <si>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</si>
  <si>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</si>
  <si>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</si>
  <si>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</si>
  <si>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</si>
  <si>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</si>
  <si>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</si>
  <si>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</si>
  <si>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</si>
  <si>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</si>
  <si>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</si>
  <si>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</si>
  <si>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</si>
  <si>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</si>
  <si>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</si>
  <si>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</si>
  <si>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</si>
  <si>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</si>
  <si>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</si>
  <si>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</si>
  <si>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</si>
  <si>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</si>
  <si>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</si>
  <si>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</si>
  <si>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</si>
  <si>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</si>
  <si>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</si>
  <si>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</si>
  <si>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</si>
  <si>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</si>
  <si>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</si>
  <si>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</si>
  <si>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</si>
  <si>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</si>
  <si>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</si>
  <si>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</si>
  <si>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</si>
  <si>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</si>
  <si>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</si>
  <si>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</si>
  <si>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</si>
  <si>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</si>
  <si>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</si>
  <si>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</si>
  <si>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</si>
  <si>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</si>
  <si>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</si>
  <si>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</si>
  <si>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</si>
  <si>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</si>
  <si>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</si>
  <si>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</si>
  <si>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</si>
  <si>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</si>
  <si>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</si>
  <si>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</si>
  <si>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</si>
  <si>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</si>
  <si>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</si>
  <si>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</si>
  <si>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</si>
  <si>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</si>
  <si>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</si>
  <si>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</si>
  <si>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</si>
  <si>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</si>
  <si>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</si>
  <si>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</si>
  <si>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</si>
  <si>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</si>
  <si>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</si>
  <si>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</si>
  <si>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</si>
  <si>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</si>
  <si>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</si>
  <si>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</si>
  <si>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</si>
  <si>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</si>
  <si>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</si>
  <si>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</si>
  <si>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</si>
  <si>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</si>
  <si>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</si>
  <si>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</si>
  <si>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</si>
  <si>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</si>
  <si>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</si>
  <si>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</si>
  <si>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</si>
  <si>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</si>
  <si>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</si>
  <si>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</si>
  <si>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</si>
  <si>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</si>
  <si>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</si>
  <si>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</si>
  <si>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</si>
  <si>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</si>
  <si>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</si>
  <si>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</si>
  <si>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</si>
  <si>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</si>
  <si>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</si>
  <si>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</si>
  <si>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</si>
  <si>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</si>
  <si>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</si>
  <si>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</si>
  <si>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</si>
  <si>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</si>
  <si>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</si>
  <si>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</si>
  <si>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</si>
  <si>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</si>
  <si>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</si>
  <si>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</si>
  <si>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</si>
  <si>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</si>
  <si>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</si>
  <si>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</si>
  <si>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</si>
  <si>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</si>
  <si>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</si>
  <si>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</si>
  <si>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</si>
  <si>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</si>
  <si>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</si>
  <si>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</si>
  <si>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</si>
  <si>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</si>
  <si>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</si>
  <si>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</si>
  <si>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</si>
  <si>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</si>
  <si>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</si>
  <si>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</si>
  <si>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</si>
  <si>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</si>
  <si>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</si>
  <si>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</si>
  <si>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</si>
  <si>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</si>
  <si>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</si>
  <si>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</si>
  <si>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</si>
  <si>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</si>
  <si>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</si>
  <si>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</si>
  <si>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</si>
  <si>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</si>
  <si>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</si>
  <si>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</si>
  <si>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</si>
  <si>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</si>
  <si>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</si>
  <si>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</si>
  <si>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</si>
  <si>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</si>
  <si>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</si>
  <si>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</si>
  <si>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</si>
  <si>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</si>
  <si>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</si>
  <si>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</si>
  <si>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</si>
  <si>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</si>
  <si>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</si>
  <si>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</si>
  <si>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</si>
  <si>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</si>
  <si>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</si>
  <si>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</si>
  <si>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</si>
  <si>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</si>
  <si>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</si>
  <si>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</si>
  <si>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</si>
  <si>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</si>
  <si>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</si>
  <si>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</si>
  <si>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</si>
  <si>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</si>
  <si>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</si>
  <si>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</si>
  <si>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</si>
  <si>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</si>
  <si>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</si>
  <si>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</si>
  <si>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</si>
  <si>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</si>
  <si>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</si>
  <si>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</si>
  <si>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</si>
  <si>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</si>
  <si>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</si>
  <si>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</si>
  <si>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</si>
  <si>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</si>
  <si>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</si>
  <si>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</si>
  <si>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</si>
  <si>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</si>
  <si>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</si>
  <si>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</si>
  <si>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</si>
  <si>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</si>
  <si>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</si>
  <si>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</si>
  <si>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</si>
  <si>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</si>
  <si>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</si>
  <si>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</si>
  <si>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</si>
  <si>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</si>
  <si>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</si>
  <si>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</si>
  <si>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</si>
  <si>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</si>
  <si>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</si>
  <si>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</si>
  <si>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</si>
  <si>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</si>
  <si>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</si>
  <si>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</si>
  <si>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</si>
  <si>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</si>
  <si>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</si>
  <si>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</si>
  <si>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</si>
  <si>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</si>
  <si>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</si>
  <si>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</si>
  <si>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</si>
  <si>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</si>
  <si>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</si>
  <si>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</si>
  <si>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</si>
  <si>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</si>
  <si>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</si>
  <si>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</si>
  <si>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</si>
  <si>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</si>
  <si>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</si>
  <si>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</si>
  <si>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</si>
  <si>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</si>
  <si>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</si>
  <si>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</si>
  <si>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</si>
  <si>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</si>
  <si>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</si>
  <si>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</si>
  <si>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</si>
  <si>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</si>
  <si>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</si>
  <si>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</si>
  <si>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</si>
  <si>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</si>
  <si>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</si>
  <si>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</si>
  <si>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</si>
  <si>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</si>
  <si>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</si>
  <si>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</si>
  <si>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</si>
  <si>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</si>
  <si>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</si>
  <si>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</si>
  <si>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</si>
  <si>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</si>
  <si>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</si>
  <si>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</si>
  <si>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</si>
  <si>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</si>
  <si>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</si>
  <si>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</si>
  <si>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</si>
  <si>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</si>
  <si>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</si>
  <si>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</si>
  <si>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</si>
  <si>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</si>
  <si>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</si>
  <si>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</si>
  <si>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</si>
  <si>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</si>
  <si>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</si>
  <si>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</si>
  <si>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</si>
  <si>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</si>
  <si>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</si>
  <si>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</si>
  <si>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</si>
  <si>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</si>
  <si>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</si>
  <si>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</si>
  <si>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</si>
  <si>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</si>
  <si>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</si>
  <si>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</si>
  <si>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</si>
  <si>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</si>
  <si>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</si>
  <si>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</si>
  <si>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</si>
  <si>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</si>
  <si>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</si>
  <si>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</si>
  <si>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</si>
  <si>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</si>
  <si>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</si>
  <si>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</si>
  <si>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</si>
  <si>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</si>
  <si>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</si>
  <si>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</si>
  <si>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</si>
  <si>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</si>
  <si>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</si>
  <si>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</si>
  <si>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</si>
  <si>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</si>
  <si>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</si>
  <si>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</si>
  <si>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</si>
  <si>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</si>
  <si>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</si>
  <si>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</si>
  <si>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</si>
  <si>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</si>
  <si>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</si>
  <si>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</si>
  <si>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</si>
  <si>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</si>
  <si>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</si>
  <si>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</si>
  <si>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</si>
  <si>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</si>
  <si>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</si>
  <si>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</si>
  <si>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</si>
  <si>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</si>
  <si>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</si>
  <si>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</si>
  <si>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</si>
  <si>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</si>
  <si>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</si>
  <si>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</si>
  <si>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</si>
  <si>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</si>
  <si>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</si>
  <si>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</si>
  <si>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</si>
  <si>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</si>
  <si>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</si>
  <si>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</si>
  <si>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</si>
  <si>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</si>
  <si>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</si>
  <si>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</si>
  <si>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</si>
  <si>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</si>
  <si>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</si>
  <si>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</si>
  <si>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</si>
  <si>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</si>
  <si>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</si>
  <si>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</si>
  <si>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</si>
  <si>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</si>
  <si>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</si>
  <si>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</si>
  <si>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</si>
  <si>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</si>
  <si>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</si>
  <si>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</si>
  <si>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</si>
  <si>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</si>
  <si>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</si>
  <si>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</si>
  <si>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</si>
  <si>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</si>
  <si>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</si>
  <si>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</si>
  <si>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</si>
  <si>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</si>
  <si>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</si>
  <si>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</si>
  <si>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</si>
  <si>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</si>
  <si>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</si>
  <si>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</si>
  <si>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</si>
  <si>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</si>
  <si>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</si>
  <si>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</si>
  <si>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</si>
  <si>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</si>
  <si>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</si>
  <si>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</si>
  <si>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</si>
  <si>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</si>
  <si>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</si>
  <si>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</si>
  <si>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</si>
  <si>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</si>
  <si>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</si>
  <si>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</si>
  <si>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</si>
  <si>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</si>
  <si>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</si>
  <si>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</si>
  <si>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</si>
  <si>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</si>
  <si>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</si>
  <si>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</si>
  <si>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</si>
  <si>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</si>
  <si>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</si>
  <si>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</si>
  <si>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</si>
  <si>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</si>
  <si>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</si>
  <si>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</si>
  <si>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</si>
  <si>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</si>
  <si>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</si>
  <si>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</si>
  <si>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</si>
  <si>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</si>
  <si>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</si>
  <si>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</si>
  <si>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</si>
  <si>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</si>
  <si>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</si>
  <si>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</si>
  <si>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</si>
  <si>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</si>
  <si>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</si>
  <si>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</si>
  <si>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</si>
  <si>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</si>
  <si>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</si>
  <si>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</si>
  <si>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</si>
  <si>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</si>
  <si>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</si>
  <si>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</si>
  <si>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</si>
  <si>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</si>
  <si>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</si>
  <si>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</si>
  <si>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</si>
  <si>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</si>
  <si>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</si>
  <si>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</si>
  <si>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</si>
  <si>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</si>
  <si>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</si>
  <si>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</si>
  <si>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</si>
  <si>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</si>
  <si>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</si>
  <si>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</si>
  <si>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</si>
  <si>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</si>
  <si>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</si>
  <si>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</si>
  <si>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</si>
  <si>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</si>
  <si>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</si>
  <si>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</si>
  <si>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</si>
  <si>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</si>
  <si>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</si>
  <si>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</si>
  <si>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</si>
  <si>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</si>
  <si>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</si>
  <si>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</si>
  <si>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</si>
  <si>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</si>
  <si>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</si>
  <si>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</si>
  <si>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</si>
  <si>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</si>
  <si>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</si>
  <si>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</si>
  <si>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</si>
  <si>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</si>
  <si>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</si>
  <si>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</si>
  <si>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</si>
  <si>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</si>
  <si>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</si>
  <si>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</si>
  <si>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</si>
  <si>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</si>
  <si>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</si>
  <si>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</si>
  <si>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</si>
  <si>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</si>
  <si>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</si>
  <si>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</si>
  <si>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</si>
  <si>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</si>
  <si>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</si>
  <si>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</si>
  <si>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</si>
  <si>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</si>
  <si>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</si>
  <si>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</si>
  <si>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</si>
  <si>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</si>
  <si>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</si>
  <si>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</si>
  <si>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</si>
  <si>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</si>
  <si>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</si>
  <si>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</si>
  <si>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</si>
  <si>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</si>
  <si>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</si>
  <si>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</si>
  <si>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</si>
  <si>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</si>
  <si>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</si>
  <si>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</si>
  <si>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</si>
  <si>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</si>
  <si>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</si>
  <si>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</si>
  <si>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</si>
  <si>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</si>
  <si>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</si>
  <si>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</si>
  <si>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</si>
  <si>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</si>
  <si>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</si>
  <si>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</si>
  <si>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</si>
  <si>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</si>
  <si>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</si>
  <si>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</si>
  <si>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</si>
  <si>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</si>
  <si>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</si>
  <si>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</si>
  <si>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</si>
  <si>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</si>
  <si>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</si>
  <si>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</si>
  <si>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</si>
  <si>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</si>
  <si>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</si>
  <si>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</si>
  <si>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</si>
  <si>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</si>
  <si>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</si>
  <si>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</si>
  <si>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</si>
  <si>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</si>
  <si>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</si>
  <si>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</si>
  <si>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</si>
  <si>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</si>
  <si>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</si>
  <si>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</si>
  <si>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</si>
  <si>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</si>
  <si>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</si>
  <si>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</si>
  <si>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</si>
  <si>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</si>
  <si>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</si>
  <si>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</si>
  <si>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</si>
  <si>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</si>
  <si>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</si>
  <si>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</si>
  <si>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</si>
  <si>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</si>
  <si>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</si>
  <si>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</si>
  <si>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</si>
  <si>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</si>
  <si>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</si>
  <si>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</si>
  <si>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</si>
  <si>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</si>
  <si>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</si>
  <si>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</si>
  <si>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</si>
  <si>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</si>
  <si>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</si>
  <si>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</si>
  <si>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</si>
  <si>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</si>
  <si>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</si>
  <si>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</si>
  <si>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</si>
  <si>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</si>
  <si>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</si>
  <si>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</si>
  <si>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</si>
  <si>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</si>
  <si>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</si>
  <si>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</si>
  <si>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</si>
  <si>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</si>
  <si>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</si>
  <si>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</si>
  <si>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</si>
  <si>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</si>
  <si>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</si>
  <si>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</si>
  <si>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</si>
  <si>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</si>
  <si>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</si>
  <si>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</si>
  <si>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</si>
  <si>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</si>
  <si>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</si>
  <si>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</si>
  <si>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</si>
  <si>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</si>
  <si>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</si>
  <si>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</si>
  <si>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</si>
  <si>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</si>
  <si>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</si>
  <si>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</si>
  <si>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</si>
  <si>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</si>
  <si>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</si>
  <si>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</si>
  <si>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</si>
  <si>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</si>
  <si>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</si>
  <si>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</si>
  <si>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</si>
  <si>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</si>
  <si>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</si>
  <si>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</si>
  <si>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</si>
  <si>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</si>
  <si>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</si>
  <si>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</si>
  <si>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</si>
  <si>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</si>
  <si>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</si>
  <si>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</si>
  <si>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</si>
  <si>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</si>
  <si>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</si>
  <si>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</si>
  <si>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</si>
  <si>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</si>
  <si>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</si>
  <si>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</si>
  <si>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</si>
  <si>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</si>
  <si>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</si>
  <si>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</si>
  <si>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</si>
  <si>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</si>
  <si>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</si>
  <si>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</si>
  <si>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</si>
  <si>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</si>
  <si>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</si>
  <si>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</si>
  <si>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</si>
  <si>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</si>
  <si>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</si>
  <si>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</si>
  <si>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</si>
  <si>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</si>
  <si>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</si>
  <si>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</si>
  <si>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</si>
  <si>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</si>
  <si>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</si>
  <si>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</si>
  <si>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</si>
  <si>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</si>
  <si>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</si>
  <si>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</si>
  <si>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</si>
  <si>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</si>
  <si>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</si>
  <si>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</si>
  <si>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</si>
  <si>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</si>
  <si>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</si>
  <si>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8859849001189</t>
  </si>
  <si>
    <t>ขนมปังครีมมะพร้าวอ่อน 160 กรัม</t>
  </si>
  <si>
    <t>8852124022190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</si>
  <si>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</si>
  <si>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</si>
  <si>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</si>
  <si>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</si>
  <si>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</si>
  <si>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</si>
  <si>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</si>
  <si>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เค้กสลิ่ม 85 กรัม</t>
  </si>
  <si>
    <t>06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</si>
  <si>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</si>
  <si>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</si>
  <si>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</si>
  <si>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</si>
  <si>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</si>
  <si>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</si>
  <si>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</si>
  <si>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ชิ้น )</t>
  </si>
  <si>
    <t>หมี่กรอบโบราณ</t>
  </si>
  <si>
    <t>ทาร์ทุเรียนครีมกะทิ 60 กรัม</t>
  </si>
  <si>
    <t>แซนด์วิช แฮมชีส  95 กรัม</t>
  </si>
  <si>
    <t>แซนวิชปูอัดไข่กุ้ง 120 กรัม</t>
  </si>
  <si>
    <t>แซนวิชไก่หยองพริกเผา  80 กรัม</t>
  </si>
  <si>
    <t>แซนวิชปูอัดไข่กุ้งยำสาหร่าย  100  กรัม</t>
  </si>
  <si>
    <t>แซนวิชไก่หยองพริกเผา  90 กรัม</t>
  </si>
  <si>
    <t>ทุเรียนชีสพาย 85 กรัม</t>
  </si>
  <si>
    <t>วรรณนวัชชิฟฟอนสอดไส้บลูเบอร์รี่ 90 กรัม</t>
  </si>
  <si>
    <t>วรรณนวัชชิฟฟอนสอดไส้สตรอเบอร์รี่ 90 กรัม</t>
  </si>
  <si>
    <t>วรรณนวัชชิฟฟอนสอดไส้วานิลลา  90 กรัม</t>
  </si>
  <si>
    <t>วรรณนวัชชิฟฟอนสอดไส้ช็อกโกแลต 90 กรัม</t>
  </si>
  <si>
    <t>วรรณนวัชชิฟฟอนสอดไส้มะพร้าว 90 กรัม</t>
  </si>
  <si>
    <t>ทาร์ตไข่คาราเมล 50 กรัม</t>
  </si>
  <si>
    <t>ทาร์ตไข่ชาไทย 50 กรัม</t>
  </si>
  <si>
    <t>ปังขยาลาวาครีมกะทิ 135 กรัม</t>
  </si>
  <si>
    <t>ปังกระทียมครีมชีส 70 กรัม</t>
  </si>
  <si>
    <t>ปังไก่หยองมายองเนสสาหร่าย 85 กรัม</t>
  </si>
  <si>
    <t>ชูครีมโกโก้ดัทช์ 80 กรัม</t>
  </si>
  <si>
    <t>ปังไส้กรองมายองเนส  90 กรัม</t>
  </si>
  <si>
    <t>แซนวิชพิซซ่าโบโลน่า 100 กรัม</t>
  </si>
  <si>
    <t>ปังไส้ครีมรสโอวัลติน 100 กรัม</t>
  </si>
  <si>
    <t xml:space="preserve"> </t>
  </si>
  <si>
    <t>เค้กโมลเทนช็อคโกแลต 75 กรัม</t>
  </si>
  <si>
    <t>เค้กแอปเปิ้ล  70 กรัม</t>
  </si>
  <si>
    <t>ชิฟฟ่อนเค้กรสทุเรียน 240 g.</t>
  </si>
  <si>
    <t>ชิฟฟ่อนเค้กรสเผือก 240 g.</t>
  </si>
  <si>
    <t>ชิฟฟ่อนเค้กรสสับปะรด  240 g.</t>
  </si>
  <si>
    <t>เค้กทอร์ด้าเทเนรินา 50 กรัม</t>
  </si>
  <si>
    <t>ปังกรอบคาราเมล 65 กรัม</t>
  </si>
  <si>
    <t>ชิฟฟอนเค้ก ห่อกระดาษ 8 ชิ้น</t>
  </si>
  <si>
    <t>เค้กโบราณครีม 2 ชิ้น</t>
  </si>
  <si>
    <t>เค้กโบราณผลไม้ 2 ชิ้น</t>
  </si>
  <si>
    <t>ซอฟท์เค้กช็อกโกแลตมูส</t>
  </si>
  <si>
    <t>คัพเค้กกล้วยมะพร้าวไส้ครีมเนยสด 4 ชิ้น</t>
  </si>
  <si>
    <t>บูธ ปตท.คุณาวรรณ วันที่ 1-28 กุภาพันธ์ 2569</t>
  </si>
  <si>
    <t>สรุปยอดขาย บูธ ปตท.คุณาวรรณ วันที่ 1-28 กุมภาพันธ์ 2569</t>
  </si>
  <si>
    <t>บูธ ปตท.คุณารรณ วันที่ 1-28 กุมภาพันธ์  2569</t>
  </si>
  <si>
    <t xml:space="preserve">ชิฟฟ่อนเค้ก 1 ชิ้น </t>
  </si>
  <si>
    <t>ชิฟฟ่อนเค้ก 8 ชิ้น ขนุนล้วน</t>
  </si>
  <si>
    <t>แถม 1</t>
  </si>
  <si>
    <t>ไหว้พระ</t>
  </si>
  <si>
    <t>หยุด</t>
  </si>
  <si>
    <t>แถม 3</t>
  </si>
  <si>
    <t>กระเช้า 1</t>
  </si>
  <si>
    <t>ค่าน้ำประปา</t>
  </si>
  <si>
    <t>โยกหน้า ม. 20 จัดเบรก 1</t>
  </si>
  <si>
    <t>จักเบรก 1</t>
  </si>
  <si>
    <t>สุ่ม 1</t>
  </si>
  <si>
    <t>จัดเบรก 9</t>
  </si>
  <si>
    <t>สตอเบรีรี่ครีมเค้ก</t>
  </si>
  <si>
    <t>แถม 2</t>
  </si>
  <si>
    <t>สุ่ม 1 แถม 2</t>
  </si>
  <si>
    <t xml:space="preserve">ชิม 1 </t>
  </si>
  <si>
    <t>อุปกรณ์แต่งร้าน</t>
  </si>
  <si>
    <t>จัดเบรก 1</t>
  </si>
  <si>
    <t>ค่ากุญแจล็อก 181 ยาฉีดมด 95</t>
  </si>
  <si>
    <t>แถม</t>
  </si>
  <si>
    <t>พช .1</t>
  </si>
  <si>
    <t>พช .2</t>
  </si>
  <si>
    <t>หมดอายุ</t>
  </si>
  <si>
    <t>พช.5</t>
  </si>
  <si>
    <t xml:space="preserve">  </t>
  </si>
  <si>
    <t>จัดเบรก</t>
  </si>
  <si>
    <t>จัดเบรก 90</t>
  </si>
  <si>
    <t xml:space="preserve">จักเบรก 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</si>
</sst>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b/>
      <sz val="22"/>
      <color rgb="FFFF0000"/>
      <name val="AngsanaUPC"/>
      <family val="1"/>
    </font>
    <font>
      <b/>
      <sz val="26"/>
      <color rgb="FFFF0000"/>
      <name val="AngsanaUPC"/>
      <family val="1"/>
    </font>
    <font>
      <sz val="26"/>
      <color rgb="FFFF0000"/>
      <name val="AngsanaUPC"/>
      <family val="1"/>
    </font>
    <font>
      <b/>
      <sz val="26"/>
      <color theme="1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8B4B4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4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2" fontId="2" fillId="5" borderId="19" xfId="0" applyNumberFormat="1" applyFont="1" applyFill="1" applyBorder="1"/>
    <xf numFmtId="0" fontId="2" fillId="17" borderId="19" xfId="0" applyFont="1" applyFill="1" applyBorder="1"/>
    <xf numFmtId="0" fontId="5" fillId="17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2" fillId="5" borderId="1" xfId="1" applyFont="1" applyFill="1" applyBorder="1" applyAlignment="1">
      <alignment horizontal="center"/>
    </xf>
    <xf numFmtId="41" fontId="2" fillId="5" borderId="1" xfId="0" applyNumberFormat="1" applyFont="1" applyFill="1" applyBorder="1" applyAlignment="1">
      <alignment horizontal="center"/>
    </xf>
    <xf numFmtId="43" fontId="10" fillId="5" borderId="1" xfId="1" applyFont="1" applyFill="1" applyBorder="1" applyAlignment="1">
      <alignment horizontal="center"/>
    </xf>
    <xf numFmtId="0" fontId="8" fillId="0" borderId="0" xfId="0" applyFont="1"/>
    <xf numFmtId="2" fontId="2" fillId="0" borderId="19" xfId="0" applyNumberFormat="1" applyFont="1" applyFill="1" applyBorder="1"/>
    <xf numFmtId="43" fontId="22" fillId="22" borderId="1" xfId="1" applyFont="1" applyFill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43" fontId="2" fillId="2" borderId="0" xfId="0" applyNumberFormat="1" applyFont="1" applyFill="1"/>
    <xf numFmtId="43" fontId="23" fillId="11" borderId="1" xfId="1" applyFont="1" applyFill="1" applyBorder="1" applyAlignment="1">
      <alignment horizontal="center"/>
    </xf>
    <xf numFmtId="0" fontId="24" fillId="0" borderId="0" xfId="0" applyFont="1" applyAlignment="1">
      <alignment horizontal="left"/>
    </xf>
    <xf numFmtId="0" fontId="24" fillId="0" borderId="0" xfId="0" applyFont="1"/>
    <xf numFmtId="43" fontId="25" fillId="0" borderId="0" xfId="0" applyNumberFormat="1" applyFont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D3D3D"/>
      <color rgb="FFFFCCFF"/>
      <color rgb="FFFFFFCC"/>
      <color rgb="FF99FFCC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Q236" sqref="Q236"/>
      <selection pane="bottomLeft" activeCell="Q236" sqref="Q236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422</v>
      </c>
      <c r="B1" s="79" t="s">
        <v>423</v>
      </c>
      <c r="C1" s="79" t="s">
        <v>424</v>
      </c>
      <c r="D1" s="79" t="s">
        <v>425</v>
      </c>
      <c r="E1" s="79" t="s">
        <v>426</v>
      </c>
      <c r="F1" s="79" t="s">
        <v>427</v>
      </c>
      <c r="G1" s="79" t="s">
        <v>428</v>
      </c>
      <c r="H1" s="79" t="s">
        <v>429</v>
      </c>
      <c r="I1" s="79" t="s">
        <v>9</v>
      </c>
      <c r="J1" s="79" t="s">
        <v>430</v>
      </c>
    </row>
    <row r="2" spans="1:10" x14ac:dyDescent="0.2">
      <c r="A2" s="81" t="s">
        <v>431</v>
      </c>
      <c r="B2" s="81" t="s">
        <v>432</v>
      </c>
      <c r="C2" s="81" t="s">
        <v>433</v>
      </c>
      <c r="D2" s="82" t="s">
        <v>434</v>
      </c>
      <c r="E2" s="83" t="s">
        <v>435</v>
      </c>
      <c r="F2" s="83" t="s">
        <v>436</v>
      </c>
      <c r="G2" s="84" t="s">
        <v>437</v>
      </c>
      <c r="H2" s="84" t="s">
        <v>437</v>
      </c>
      <c r="I2" s="81" t="s">
        <v>431</v>
      </c>
      <c r="J2" s="85" t="s">
        <v>438</v>
      </c>
    </row>
    <row r="3" spans="1:10" x14ac:dyDescent="0.2">
      <c r="A3" s="81" t="s">
        <v>439</v>
      </c>
      <c r="B3" s="81" t="s">
        <v>440</v>
      </c>
      <c r="C3" s="81" t="s">
        <v>433</v>
      </c>
      <c r="D3" s="82" t="s">
        <v>441</v>
      </c>
      <c r="E3" s="83" t="s">
        <v>442</v>
      </c>
      <c r="F3" s="83" t="s">
        <v>436</v>
      </c>
      <c r="G3" s="84" t="s">
        <v>437</v>
      </c>
      <c r="H3" s="84" t="s">
        <v>437</v>
      </c>
      <c r="I3" s="81" t="s">
        <v>431</v>
      </c>
      <c r="J3" s="85" t="s">
        <v>438</v>
      </c>
    </row>
    <row r="4" spans="1:10" x14ac:dyDescent="0.2">
      <c r="A4" s="81" t="s">
        <v>443</v>
      </c>
      <c r="B4" s="81" t="s">
        <v>444</v>
      </c>
      <c r="C4" s="81" t="s">
        <v>433</v>
      </c>
      <c r="D4" s="82" t="s">
        <v>434</v>
      </c>
      <c r="E4" s="83" t="s">
        <v>445</v>
      </c>
      <c r="F4" s="83" t="s">
        <v>436</v>
      </c>
      <c r="G4" s="84" t="s">
        <v>437</v>
      </c>
      <c r="H4" s="84" t="s">
        <v>437</v>
      </c>
      <c r="I4" s="81" t="s">
        <v>431</v>
      </c>
      <c r="J4" s="85" t="s">
        <v>438</v>
      </c>
    </row>
    <row r="5" spans="1:10" x14ac:dyDescent="0.2">
      <c r="A5" s="81" t="s">
        <v>446</v>
      </c>
      <c r="B5" s="81" t="s">
        <v>447</v>
      </c>
      <c r="C5" s="81" t="s">
        <v>448</v>
      </c>
      <c r="D5" s="82" t="s">
        <v>449</v>
      </c>
      <c r="F5" s="83" t="s">
        <v>436</v>
      </c>
      <c r="G5" s="84" t="s">
        <v>437</v>
      </c>
      <c r="H5" s="84" t="s">
        <v>437</v>
      </c>
      <c r="I5" s="81" t="s">
        <v>431</v>
      </c>
      <c r="J5" s="85" t="s">
        <v>438</v>
      </c>
    </row>
    <row r="6" spans="1:10" x14ac:dyDescent="0.2">
      <c r="A6" s="81" t="s">
        <v>450</v>
      </c>
      <c r="B6" s="81" t="s">
        <v>451</v>
      </c>
      <c r="C6" s="81" t="s">
        <v>433</v>
      </c>
      <c r="D6" s="82" t="s">
        <v>434</v>
      </c>
      <c r="F6" s="83" t="s">
        <v>436</v>
      </c>
      <c r="G6" s="84" t="s">
        <v>437</v>
      </c>
      <c r="H6" s="84" t="s">
        <v>437</v>
      </c>
      <c r="I6" s="81" t="s">
        <v>431</v>
      </c>
      <c r="J6" s="85" t="s">
        <v>438</v>
      </c>
    </row>
    <row r="7" spans="1:10" x14ac:dyDescent="0.2">
      <c r="A7" s="81" t="s">
        <v>453</v>
      </c>
      <c r="B7" s="81" t="s">
        <v>454</v>
      </c>
      <c r="C7" s="81" t="s">
        <v>455</v>
      </c>
      <c r="D7" s="82" t="s">
        <v>434</v>
      </c>
      <c r="F7" s="83" t="s">
        <v>436</v>
      </c>
      <c r="G7" s="84" t="s">
        <v>437</v>
      </c>
      <c r="H7" s="84" t="s">
        <v>437</v>
      </c>
      <c r="I7" s="81" t="s">
        <v>431</v>
      </c>
      <c r="J7" s="85" t="s">
        <v>438</v>
      </c>
    </row>
    <row r="8" spans="1:10" x14ac:dyDescent="0.2">
      <c r="A8" s="81" t="s">
        <v>457</v>
      </c>
      <c r="B8" s="81" t="s">
        <v>458</v>
      </c>
      <c r="C8" s="81" t="s">
        <v>455</v>
      </c>
      <c r="D8" s="82" t="s">
        <v>434</v>
      </c>
      <c r="F8" s="83" t="s">
        <v>436</v>
      </c>
      <c r="G8" s="84" t="s">
        <v>437</v>
      </c>
      <c r="H8" s="84" t="s">
        <v>437</v>
      </c>
      <c r="I8" s="81" t="s">
        <v>431</v>
      </c>
      <c r="J8" s="85" t="s">
        <v>438</v>
      </c>
    </row>
    <row r="9" spans="1:10" x14ac:dyDescent="0.2">
      <c r="A9" s="81" t="s">
        <v>459</v>
      </c>
      <c r="B9" s="81" t="s">
        <v>460</v>
      </c>
      <c r="C9" s="81" t="s">
        <v>455</v>
      </c>
      <c r="D9" s="82" t="s">
        <v>434</v>
      </c>
      <c r="F9" s="83" t="s">
        <v>436</v>
      </c>
      <c r="G9" s="84" t="s">
        <v>437</v>
      </c>
      <c r="H9" s="84" t="s">
        <v>437</v>
      </c>
      <c r="I9" s="81" t="s">
        <v>431</v>
      </c>
      <c r="J9" s="85" t="s">
        <v>438</v>
      </c>
    </row>
    <row r="10" spans="1:10" x14ac:dyDescent="0.2">
      <c r="A10" s="81" t="s">
        <v>461</v>
      </c>
      <c r="B10" s="81" t="s">
        <v>462</v>
      </c>
      <c r="C10" s="81" t="s">
        <v>455</v>
      </c>
      <c r="D10" s="82" t="s">
        <v>434</v>
      </c>
      <c r="F10" s="83" t="s">
        <v>436</v>
      </c>
      <c r="G10" s="84" t="s">
        <v>437</v>
      </c>
      <c r="H10" s="84" t="s">
        <v>437</v>
      </c>
      <c r="I10" s="81" t="s">
        <v>431</v>
      </c>
      <c r="J10" s="85" t="s">
        <v>438</v>
      </c>
    </row>
    <row r="11" spans="1:10" x14ac:dyDescent="0.2">
      <c r="A11" s="81" t="s">
        <v>463</v>
      </c>
      <c r="B11" s="81" t="s">
        <v>464</v>
      </c>
      <c r="C11" s="81" t="s">
        <v>455</v>
      </c>
      <c r="D11" s="82" t="s">
        <v>434</v>
      </c>
      <c r="F11" s="83" t="s">
        <v>436</v>
      </c>
      <c r="G11" s="84" t="s">
        <v>437</v>
      </c>
      <c r="H11" s="84" t="s">
        <v>437</v>
      </c>
      <c r="I11" s="81" t="s">
        <v>431</v>
      </c>
      <c r="J11" s="85" t="s">
        <v>438</v>
      </c>
    </row>
    <row r="12" spans="1:10" x14ac:dyDescent="0.2">
      <c r="A12" s="81" t="s">
        <v>465</v>
      </c>
      <c r="B12" s="81" t="s">
        <v>466</v>
      </c>
      <c r="C12" s="81" t="s">
        <v>455</v>
      </c>
      <c r="D12" s="82" t="s">
        <v>434</v>
      </c>
      <c r="F12" s="83" t="s">
        <v>436</v>
      </c>
      <c r="G12" s="84" t="s">
        <v>437</v>
      </c>
      <c r="H12" s="84" t="s">
        <v>437</v>
      </c>
      <c r="I12" s="81" t="s">
        <v>431</v>
      </c>
      <c r="J12" s="85" t="s">
        <v>438</v>
      </c>
    </row>
    <row r="13" spans="1:10" x14ac:dyDescent="0.2">
      <c r="A13" s="81" t="s">
        <v>467</v>
      </c>
      <c r="B13" s="81" t="s">
        <v>468</v>
      </c>
      <c r="C13" s="81" t="s">
        <v>455</v>
      </c>
      <c r="D13" s="82" t="s">
        <v>434</v>
      </c>
      <c r="F13" s="83" t="s">
        <v>436</v>
      </c>
      <c r="G13" s="84" t="s">
        <v>437</v>
      </c>
      <c r="H13" s="84" t="s">
        <v>437</v>
      </c>
      <c r="I13" s="81" t="s">
        <v>431</v>
      </c>
      <c r="J13" s="85" t="s">
        <v>438</v>
      </c>
    </row>
    <row r="14" spans="1:10" x14ac:dyDescent="0.2">
      <c r="A14" s="81" t="s">
        <v>469</v>
      </c>
      <c r="B14" s="81" t="s">
        <v>470</v>
      </c>
      <c r="C14" s="81" t="s">
        <v>455</v>
      </c>
      <c r="D14" s="82" t="s">
        <v>434</v>
      </c>
      <c r="F14" s="83" t="s">
        <v>436</v>
      </c>
      <c r="G14" s="84" t="s">
        <v>437</v>
      </c>
      <c r="H14" s="84" t="s">
        <v>437</v>
      </c>
      <c r="I14" s="81" t="s">
        <v>431</v>
      </c>
      <c r="J14" s="85" t="s">
        <v>438</v>
      </c>
    </row>
    <row r="15" spans="1:10" x14ac:dyDescent="0.2">
      <c r="A15" s="81" t="s">
        <v>471</v>
      </c>
      <c r="B15" s="81" t="s">
        <v>472</v>
      </c>
      <c r="C15" s="81" t="s">
        <v>455</v>
      </c>
      <c r="D15" s="82" t="s">
        <v>434</v>
      </c>
      <c r="F15" s="83" t="s">
        <v>436</v>
      </c>
      <c r="G15" s="84" t="s">
        <v>437</v>
      </c>
      <c r="H15" s="84" t="s">
        <v>437</v>
      </c>
      <c r="I15" s="81" t="s">
        <v>431</v>
      </c>
      <c r="J15" s="85" t="s">
        <v>438</v>
      </c>
    </row>
    <row r="16" spans="1:10" x14ac:dyDescent="0.2">
      <c r="A16" s="81" t="s">
        <v>473</v>
      </c>
      <c r="B16" s="81" t="s">
        <v>474</v>
      </c>
      <c r="C16" s="81" t="s">
        <v>455</v>
      </c>
      <c r="D16" s="82" t="s">
        <v>434</v>
      </c>
      <c r="F16" s="83" t="s">
        <v>436</v>
      </c>
      <c r="G16" s="84" t="s">
        <v>437</v>
      </c>
      <c r="H16" s="84" t="s">
        <v>437</v>
      </c>
      <c r="I16" s="81" t="s">
        <v>431</v>
      </c>
      <c r="J16" s="85" t="s">
        <v>438</v>
      </c>
    </row>
    <row r="17" spans="1:10" x14ac:dyDescent="0.2">
      <c r="A17" s="81" t="s">
        <v>475</v>
      </c>
      <c r="B17" s="81" t="s">
        <v>476</v>
      </c>
      <c r="C17" s="81" t="s">
        <v>455</v>
      </c>
      <c r="D17" s="82" t="s">
        <v>434</v>
      </c>
      <c r="F17" s="83" t="s">
        <v>436</v>
      </c>
      <c r="G17" s="84" t="s">
        <v>437</v>
      </c>
      <c r="H17" s="84" t="s">
        <v>437</v>
      </c>
      <c r="I17" s="81" t="s">
        <v>431</v>
      </c>
      <c r="J17" s="85" t="s">
        <v>438</v>
      </c>
    </row>
    <row r="18" spans="1:10" x14ac:dyDescent="0.2">
      <c r="A18" s="81" t="s">
        <v>477</v>
      </c>
      <c r="B18" s="81" t="s">
        <v>478</v>
      </c>
      <c r="C18" s="81" t="s">
        <v>455</v>
      </c>
      <c r="D18" s="82" t="s">
        <v>434</v>
      </c>
      <c r="F18" s="83" t="s">
        <v>436</v>
      </c>
      <c r="G18" s="84" t="s">
        <v>437</v>
      </c>
      <c r="H18" s="84" t="s">
        <v>437</v>
      </c>
      <c r="I18" s="81" t="s">
        <v>431</v>
      </c>
      <c r="J18" s="85" t="s">
        <v>438</v>
      </c>
    </row>
    <row r="19" spans="1:10" x14ac:dyDescent="0.2">
      <c r="A19" s="81" t="s">
        <v>479</v>
      </c>
      <c r="B19" s="81" t="s">
        <v>480</v>
      </c>
      <c r="C19" s="81" t="s">
        <v>455</v>
      </c>
      <c r="D19" s="82" t="s">
        <v>434</v>
      </c>
      <c r="F19" s="83" t="s">
        <v>436</v>
      </c>
      <c r="G19" s="84" t="s">
        <v>437</v>
      </c>
      <c r="H19" s="84" t="s">
        <v>437</v>
      </c>
      <c r="I19" s="81" t="s">
        <v>431</v>
      </c>
      <c r="J19" s="85" t="s">
        <v>438</v>
      </c>
    </row>
    <row r="20" spans="1:10" x14ac:dyDescent="0.2">
      <c r="A20" s="81" t="s">
        <v>481</v>
      </c>
      <c r="B20" s="81" t="s">
        <v>482</v>
      </c>
      <c r="C20" s="81" t="s">
        <v>455</v>
      </c>
      <c r="D20" s="82" t="s">
        <v>434</v>
      </c>
      <c r="F20" s="83" t="s">
        <v>436</v>
      </c>
      <c r="G20" s="84" t="s">
        <v>437</v>
      </c>
      <c r="H20" s="84" t="s">
        <v>437</v>
      </c>
      <c r="I20" s="81" t="s">
        <v>431</v>
      </c>
      <c r="J20" s="85" t="s">
        <v>438</v>
      </c>
    </row>
    <row r="21" spans="1:10" x14ac:dyDescent="0.2">
      <c r="A21" s="81" t="s">
        <v>483</v>
      </c>
      <c r="B21" s="81" t="s">
        <v>484</v>
      </c>
      <c r="C21" s="81" t="s">
        <v>455</v>
      </c>
      <c r="D21" s="82" t="s">
        <v>434</v>
      </c>
      <c r="F21" s="83" t="s">
        <v>436</v>
      </c>
      <c r="G21" s="84" t="s">
        <v>437</v>
      </c>
      <c r="H21" s="84" t="s">
        <v>437</v>
      </c>
      <c r="I21" s="81" t="s">
        <v>431</v>
      </c>
      <c r="J21" s="85" t="s">
        <v>438</v>
      </c>
    </row>
    <row r="22" spans="1:10" x14ac:dyDescent="0.2">
      <c r="A22" s="81" t="s">
        <v>485</v>
      </c>
      <c r="B22" s="81" t="s">
        <v>486</v>
      </c>
      <c r="C22" s="81" t="s">
        <v>455</v>
      </c>
      <c r="D22" s="82" t="s">
        <v>434</v>
      </c>
      <c r="F22" s="83" t="s">
        <v>436</v>
      </c>
      <c r="G22" s="84" t="s">
        <v>437</v>
      </c>
      <c r="H22" s="84" t="s">
        <v>437</v>
      </c>
      <c r="I22" s="81" t="s">
        <v>431</v>
      </c>
      <c r="J22" s="85" t="s">
        <v>438</v>
      </c>
    </row>
    <row r="23" spans="1:10" x14ac:dyDescent="0.2">
      <c r="A23" s="81" t="s">
        <v>487</v>
      </c>
      <c r="B23" s="81" t="s">
        <v>488</v>
      </c>
      <c r="C23" s="81" t="s">
        <v>455</v>
      </c>
      <c r="D23" s="82" t="s">
        <v>434</v>
      </c>
      <c r="F23" s="83" t="s">
        <v>436</v>
      </c>
      <c r="G23" s="84" t="s">
        <v>437</v>
      </c>
      <c r="H23" s="84" t="s">
        <v>437</v>
      </c>
      <c r="I23" s="81" t="s">
        <v>431</v>
      </c>
      <c r="J23" s="85" t="s">
        <v>438</v>
      </c>
    </row>
    <row r="24" spans="1:10" x14ac:dyDescent="0.2">
      <c r="A24" s="81" t="s">
        <v>489</v>
      </c>
      <c r="B24" s="81" t="s">
        <v>490</v>
      </c>
      <c r="C24" s="81" t="s">
        <v>455</v>
      </c>
      <c r="D24" s="82" t="s">
        <v>434</v>
      </c>
      <c r="F24" s="83" t="s">
        <v>436</v>
      </c>
      <c r="G24" s="84" t="s">
        <v>437</v>
      </c>
      <c r="H24" s="84" t="s">
        <v>437</v>
      </c>
      <c r="I24" s="81" t="s">
        <v>431</v>
      </c>
      <c r="J24" s="85" t="s">
        <v>438</v>
      </c>
    </row>
    <row r="25" spans="1:10" x14ac:dyDescent="0.2">
      <c r="A25" s="81" t="s">
        <v>491</v>
      </c>
      <c r="B25" s="81" t="s">
        <v>492</v>
      </c>
      <c r="C25" s="81" t="s">
        <v>455</v>
      </c>
      <c r="D25" s="82" t="s">
        <v>434</v>
      </c>
      <c r="F25" s="83" t="s">
        <v>436</v>
      </c>
      <c r="G25" s="84" t="s">
        <v>437</v>
      </c>
      <c r="H25" s="84" t="s">
        <v>437</v>
      </c>
      <c r="I25" s="81" t="s">
        <v>431</v>
      </c>
      <c r="J25" s="85" t="s">
        <v>438</v>
      </c>
    </row>
    <row r="26" spans="1:10" x14ac:dyDescent="0.2">
      <c r="A26" s="81" t="s">
        <v>493</v>
      </c>
      <c r="B26" s="81" t="s">
        <v>494</v>
      </c>
      <c r="C26" s="81" t="s">
        <v>455</v>
      </c>
      <c r="D26" s="82" t="s">
        <v>434</v>
      </c>
      <c r="F26" s="83" t="s">
        <v>436</v>
      </c>
      <c r="G26" s="84" t="s">
        <v>437</v>
      </c>
      <c r="H26" s="84" t="s">
        <v>437</v>
      </c>
      <c r="I26" s="81" t="s">
        <v>431</v>
      </c>
      <c r="J26" s="85" t="s">
        <v>438</v>
      </c>
    </row>
    <row r="27" spans="1:10" x14ac:dyDescent="0.2">
      <c r="A27" s="81" t="s">
        <v>495</v>
      </c>
      <c r="B27" s="81" t="s">
        <v>496</v>
      </c>
      <c r="C27" s="81" t="s">
        <v>455</v>
      </c>
      <c r="D27" s="82" t="s">
        <v>434</v>
      </c>
      <c r="F27" s="83" t="s">
        <v>436</v>
      </c>
      <c r="G27" s="84" t="s">
        <v>437</v>
      </c>
      <c r="H27" s="84" t="s">
        <v>437</v>
      </c>
      <c r="I27" s="81" t="s">
        <v>431</v>
      </c>
      <c r="J27" s="85" t="s">
        <v>438</v>
      </c>
    </row>
    <row r="28" spans="1:10" x14ac:dyDescent="0.2">
      <c r="A28" s="81" t="s">
        <v>497</v>
      </c>
      <c r="B28" s="81" t="s">
        <v>498</v>
      </c>
      <c r="C28" s="81" t="s">
        <v>455</v>
      </c>
      <c r="D28" s="82" t="s">
        <v>434</v>
      </c>
      <c r="F28" s="83" t="s">
        <v>436</v>
      </c>
      <c r="G28" s="84" t="s">
        <v>437</v>
      </c>
      <c r="H28" s="84" t="s">
        <v>437</v>
      </c>
      <c r="I28" s="81" t="s">
        <v>431</v>
      </c>
      <c r="J28" s="85" t="s">
        <v>438</v>
      </c>
    </row>
    <row r="29" spans="1:10" x14ac:dyDescent="0.2">
      <c r="A29" s="81" t="s">
        <v>499</v>
      </c>
      <c r="B29" s="81" t="s">
        <v>500</v>
      </c>
      <c r="C29" s="81" t="s">
        <v>455</v>
      </c>
      <c r="D29" s="82" t="s">
        <v>434</v>
      </c>
      <c r="F29" s="83" t="s">
        <v>436</v>
      </c>
      <c r="G29" s="84" t="s">
        <v>437</v>
      </c>
      <c r="H29" s="84" t="s">
        <v>437</v>
      </c>
      <c r="I29" s="81" t="s">
        <v>431</v>
      </c>
      <c r="J29" s="85" t="s">
        <v>438</v>
      </c>
    </row>
    <row r="30" spans="1:10" x14ac:dyDescent="0.2">
      <c r="A30" s="81" t="s">
        <v>501</v>
      </c>
      <c r="B30" s="81" t="s">
        <v>502</v>
      </c>
      <c r="C30" s="81" t="s">
        <v>455</v>
      </c>
      <c r="D30" s="82" t="s">
        <v>434</v>
      </c>
      <c r="F30" s="83" t="s">
        <v>436</v>
      </c>
      <c r="G30" s="84" t="s">
        <v>437</v>
      </c>
      <c r="H30" s="84" t="s">
        <v>437</v>
      </c>
      <c r="I30" s="81" t="s">
        <v>431</v>
      </c>
      <c r="J30" s="85" t="s">
        <v>438</v>
      </c>
    </row>
    <row r="31" spans="1:10" x14ac:dyDescent="0.2">
      <c r="A31" s="81" t="s">
        <v>503</v>
      </c>
      <c r="B31" s="81" t="s">
        <v>504</v>
      </c>
      <c r="C31" s="81" t="s">
        <v>455</v>
      </c>
      <c r="D31" s="82" t="s">
        <v>434</v>
      </c>
      <c r="F31" s="83" t="s">
        <v>436</v>
      </c>
      <c r="G31" s="84" t="s">
        <v>437</v>
      </c>
      <c r="H31" s="84" t="s">
        <v>437</v>
      </c>
      <c r="I31" s="81" t="s">
        <v>431</v>
      </c>
      <c r="J31" s="85" t="s">
        <v>438</v>
      </c>
    </row>
    <row r="32" spans="1:10" x14ac:dyDescent="0.2">
      <c r="A32" s="81" t="s">
        <v>505</v>
      </c>
      <c r="B32" s="81" t="s">
        <v>506</v>
      </c>
      <c r="C32" s="81" t="s">
        <v>455</v>
      </c>
      <c r="D32" s="82" t="s">
        <v>434</v>
      </c>
      <c r="F32" s="83" t="s">
        <v>436</v>
      </c>
      <c r="G32" s="84" t="s">
        <v>437</v>
      </c>
      <c r="H32" s="84" t="s">
        <v>437</v>
      </c>
      <c r="I32" s="81" t="s">
        <v>431</v>
      </c>
      <c r="J32" s="85" t="s">
        <v>438</v>
      </c>
    </row>
    <row r="33" spans="1:10" x14ac:dyDescent="0.2">
      <c r="A33" s="81" t="s">
        <v>507</v>
      </c>
      <c r="B33" s="81" t="s">
        <v>508</v>
      </c>
      <c r="C33" s="81" t="s">
        <v>455</v>
      </c>
      <c r="D33" s="82" t="s">
        <v>434</v>
      </c>
      <c r="F33" s="83" t="s">
        <v>436</v>
      </c>
      <c r="G33" s="84" t="s">
        <v>437</v>
      </c>
      <c r="H33" s="84" t="s">
        <v>437</v>
      </c>
      <c r="I33" s="81" t="s">
        <v>431</v>
      </c>
      <c r="J33" s="85" t="s">
        <v>438</v>
      </c>
    </row>
    <row r="34" spans="1:10" x14ac:dyDescent="0.2">
      <c r="A34" s="81" t="s">
        <v>509</v>
      </c>
      <c r="B34" s="81" t="s">
        <v>510</v>
      </c>
      <c r="C34" s="81" t="s">
        <v>455</v>
      </c>
      <c r="D34" s="82" t="s">
        <v>434</v>
      </c>
      <c r="F34" s="83" t="s">
        <v>436</v>
      </c>
      <c r="G34" s="84" t="s">
        <v>437</v>
      </c>
      <c r="H34" s="84" t="s">
        <v>437</v>
      </c>
      <c r="I34" s="81" t="s">
        <v>431</v>
      </c>
      <c r="J34" s="85" t="s">
        <v>438</v>
      </c>
    </row>
    <row r="35" spans="1:10" x14ac:dyDescent="0.2">
      <c r="A35" s="81" t="s">
        <v>511</v>
      </c>
      <c r="B35" s="81" t="s">
        <v>512</v>
      </c>
      <c r="C35" s="81" t="s">
        <v>455</v>
      </c>
      <c r="D35" s="82" t="s">
        <v>434</v>
      </c>
      <c r="F35" s="83" t="s">
        <v>436</v>
      </c>
      <c r="G35" s="84" t="s">
        <v>437</v>
      </c>
      <c r="H35" s="84" t="s">
        <v>437</v>
      </c>
      <c r="I35" s="81" t="s">
        <v>431</v>
      </c>
      <c r="J35" s="85" t="s">
        <v>438</v>
      </c>
    </row>
    <row r="36" spans="1:10" x14ac:dyDescent="0.2">
      <c r="A36" s="81" t="s">
        <v>513</v>
      </c>
      <c r="B36" s="81" t="s">
        <v>514</v>
      </c>
      <c r="C36" s="81" t="s">
        <v>455</v>
      </c>
      <c r="D36" s="82" t="s">
        <v>434</v>
      </c>
      <c r="F36" s="83" t="s">
        <v>436</v>
      </c>
      <c r="G36" s="84" t="s">
        <v>437</v>
      </c>
      <c r="H36" s="84" t="s">
        <v>437</v>
      </c>
      <c r="I36" s="81" t="s">
        <v>431</v>
      </c>
      <c r="J36" s="85" t="s">
        <v>438</v>
      </c>
    </row>
    <row r="37" spans="1:10" x14ac:dyDescent="0.2">
      <c r="A37" s="81" t="s">
        <v>515</v>
      </c>
      <c r="B37" s="81" t="s">
        <v>516</v>
      </c>
      <c r="C37" s="81" t="s">
        <v>455</v>
      </c>
      <c r="D37" s="82" t="s">
        <v>434</v>
      </c>
      <c r="F37" s="83" t="s">
        <v>436</v>
      </c>
      <c r="G37" s="84" t="s">
        <v>437</v>
      </c>
      <c r="H37" s="84" t="s">
        <v>437</v>
      </c>
      <c r="I37" s="81" t="s">
        <v>431</v>
      </c>
      <c r="J37" s="85" t="s">
        <v>438</v>
      </c>
    </row>
    <row r="38" spans="1:10" x14ac:dyDescent="0.2">
      <c r="A38" s="81" t="s">
        <v>517</v>
      </c>
      <c r="B38" s="81" t="s">
        <v>518</v>
      </c>
      <c r="C38" s="81" t="s">
        <v>455</v>
      </c>
      <c r="D38" s="82" t="s">
        <v>434</v>
      </c>
      <c r="F38" s="83" t="s">
        <v>436</v>
      </c>
      <c r="G38" s="84" t="s">
        <v>437</v>
      </c>
      <c r="H38" s="84" t="s">
        <v>437</v>
      </c>
      <c r="I38" s="81" t="s">
        <v>431</v>
      </c>
      <c r="J38" s="85" t="s">
        <v>438</v>
      </c>
    </row>
    <row r="39" spans="1:10" x14ac:dyDescent="0.2">
      <c r="A39" s="81" t="s">
        <v>519</v>
      </c>
      <c r="B39" s="81" t="s">
        <v>520</v>
      </c>
      <c r="C39" s="81" t="s">
        <v>455</v>
      </c>
      <c r="D39" s="82" t="s">
        <v>434</v>
      </c>
      <c r="F39" s="83" t="s">
        <v>436</v>
      </c>
      <c r="G39" s="84" t="s">
        <v>437</v>
      </c>
      <c r="H39" s="84" t="s">
        <v>437</v>
      </c>
      <c r="I39" s="81" t="s">
        <v>431</v>
      </c>
      <c r="J39" s="85" t="s">
        <v>438</v>
      </c>
    </row>
    <row r="40" spans="1:10" x14ac:dyDescent="0.2">
      <c r="A40" s="81" t="s">
        <v>521</v>
      </c>
      <c r="B40" s="81" t="s">
        <v>522</v>
      </c>
      <c r="C40" s="81" t="s">
        <v>455</v>
      </c>
      <c r="D40" s="82" t="s">
        <v>434</v>
      </c>
      <c r="F40" s="83" t="s">
        <v>436</v>
      </c>
      <c r="G40" s="84" t="s">
        <v>437</v>
      </c>
      <c r="H40" s="84" t="s">
        <v>437</v>
      </c>
      <c r="I40" s="81" t="s">
        <v>431</v>
      </c>
      <c r="J40" s="85" t="s">
        <v>438</v>
      </c>
    </row>
    <row r="41" spans="1:10" x14ac:dyDescent="0.2">
      <c r="A41" s="81" t="s">
        <v>523</v>
      </c>
      <c r="B41" s="81" t="s">
        <v>524</v>
      </c>
      <c r="C41" s="81" t="s">
        <v>455</v>
      </c>
      <c r="D41" s="82" t="s">
        <v>434</v>
      </c>
      <c r="F41" s="83" t="s">
        <v>436</v>
      </c>
      <c r="G41" s="84" t="s">
        <v>437</v>
      </c>
      <c r="H41" s="84" t="s">
        <v>437</v>
      </c>
      <c r="I41" s="81" t="s">
        <v>431</v>
      </c>
      <c r="J41" s="85" t="s">
        <v>438</v>
      </c>
    </row>
    <row r="42" spans="1:10" x14ac:dyDescent="0.2">
      <c r="A42" s="81" t="s">
        <v>525</v>
      </c>
      <c r="B42" s="81" t="s">
        <v>526</v>
      </c>
      <c r="C42" s="81" t="s">
        <v>455</v>
      </c>
      <c r="D42" s="82" t="s">
        <v>434</v>
      </c>
      <c r="F42" s="83" t="s">
        <v>436</v>
      </c>
      <c r="G42" s="84" t="s">
        <v>437</v>
      </c>
      <c r="H42" s="84" t="s">
        <v>437</v>
      </c>
      <c r="I42" s="81" t="s">
        <v>431</v>
      </c>
      <c r="J42" s="85" t="s">
        <v>438</v>
      </c>
    </row>
    <row r="43" spans="1:10" x14ac:dyDescent="0.2">
      <c r="A43" s="81" t="s">
        <v>527</v>
      </c>
      <c r="B43" s="81" t="s">
        <v>528</v>
      </c>
      <c r="C43" s="81" t="s">
        <v>455</v>
      </c>
      <c r="D43" s="82" t="s">
        <v>434</v>
      </c>
      <c r="F43" s="83" t="s">
        <v>436</v>
      </c>
      <c r="G43" s="84" t="s">
        <v>437</v>
      </c>
      <c r="H43" s="84" t="s">
        <v>437</v>
      </c>
      <c r="I43" s="81" t="s">
        <v>431</v>
      </c>
      <c r="J43" s="85" t="s">
        <v>438</v>
      </c>
    </row>
    <row r="44" spans="1:10" x14ac:dyDescent="0.2">
      <c r="A44" s="81" t="s">
        <v>529</v>
      </c>
      <c r="B44" s="81" t="s">
        <v>530</v>
      </c>
      <c r="C44" s="81" t="s">
        <v>455</v>
      </c>
      <c r="D44" s="82" t="s">
        <v>434</v>
      </c>
      <c r="F44" s="83" t="s">
        <v>436</v>
      </c>
      <c r="G44" s="84" t="s">
        <v>437</v>
      </c>
      <c r="H44" s="84" t="s">
        <v>437</v>
      </c>
      <c r="I44" s="81" t="s">
        <v>431</v>
      </c>
      <c r="J44" s="85" t="s">
        <v>438</v>
      </c>
    </row>
    <row r="45" spans="1:10" x14ac:dyDescent="0.2">
      <c r="A45" s="81" t="s">
        <v>531</v>
      </c>
      <c r="B45" s="81" t="s">
        <v>532</v>
      </c>
      <c r="C45" s="81" t="s">
        <v>455</v>
      </c>
      <c r="D45" s="82" t="s">
        <v>434</v>
      </c>
      <c r="F45" s="83" t="s">
        <v>436</v>
      </c>
      <c r="G45" s="84" t="s">
        <v>437</v>
      </c>
      <c r="H45" s="84" t="s">
        <v>437</v>
      </c>
      <c r="I45" s="81" t="s">
        <v>431</v>
      </c>
      <c r="J45" s="85" t="s">
        <v>438</v>
      </c>
    </row>
    <row r="46" spans="1:10" x14ac:dyDescent="0.2">
      <c r="A46" s="81" t="s">
        <v>533</v>
      </c>
      <c r="B46" s="81" t="s">
        <v>534</v>
      </c>
      <c r="C46" s="81" t="s">
        <v>455</v>
      </c>
      <c r="D46" s="82" t="s">
        <v>434</v>
      </c>
      <c r="F46" s="83" t="s">
        <v>436</v>
      </c>
      <c r="G46" s="84" t="s">
        <v>437</v>
      </c>
      <c r="H46" s="84" t="s">
        <v>437</v>
      </c>
      <c r="I46" s="81" t="s">
        <v>431</v>
      </c>
      <c r="J46" s="85" t="s">
        <v>438</v>
      </c>
    </row>
    <row r="47" spans="1:10" x14ac:dyDescent="0.2">
      <c r="A47" s="81" t="s">
        <v>535</v>
      </c>
      <c r="B47" s="81" t="s">
        <v>536</v>
      </c>
      <c r="C47" s="81" t="s">
        <v>455</v>
      </c>
      <c r="D47" s="82" t="s">
        <v>434</v>
      </c>
      <c r="F47" s="83" t="s">
        <v>436</v>
      </c>
      <c r="G47" s="84" t="s">
        <v>437</v>
      </c>
      <c r="H47" s="84" t="s">
        <v>437</v>
      </c>
      <c r="I47" s="81" t="s">
        <v>431</v>
      </c>
      <c r="J47" s="85" t="s">
        <v>438</v>
      </c>
    </row>
    <row r="48" spans="1:10" x14ac:dyDescent="0.2">
      <c r="A48" s="81" t="s">
        <v>537</v>
      </c>
      <c r="B48" s="81" t="s">
        <v>538</v>
      </c>
      <c r="C48" s="81" t="s">
        <v>455</v>
      </c>
      <c r="D48" s="82" t="s">
        <v>434</v>
      </c>
      <c r="F48" s="83" t="s">
        <v>436</v>
      </c>
      <c r="G48" s="84" t="s">
        <v>437</v>
      </c>
      <c r="H48" s="84" t="s">
        <v>437</v>
      </c>
      <c r="I48" s="81" t="s">
        <v>431</v>
      </c>
      <c r="J48" s="85" t="s">
        <v>438</v>
      </c>
    </row>
    <row r="49" spans="1:10" x14ac:dyDescent="0.2">
      <c r="A49" s="81" t="s">
        <v>539</v>
      </c>
      <c r="B49" s="81" t="s">
        <v>540</v>
      </c>
      <c r="C49" s="81" t="s">
        <v>455</v>
      </c>
      <c r="D49" s="82" t="s">
        <v>434</v>
      </c>
      <c r="F49" s="83" t="s">
        <v>436</v>
      </c>
      <c r="G49" s="84" t="s">
        <v>437</v>
      </c>
      <c r="H49" s="84" t="s">
        <v>437</v>
      </c>
      <c r="I49" s="81" t="s">
        <v>431</v>
      </c>
      <c r="J49" s="85" t="s">
        <v>438</v>
      </c>
    </row>
    <row r="50" spans="1:10" x14ac:dyDescent="0.2">
      <c r="A50" s="81" t="s">
        <v>541</v>
      </c>
      <c r="B50" s="81" t="s">
        <v>542</v>
      </c>
      <c r="C50" s="81" t="s">
        <v>455</v>
      </c>
      <c r="D50" s="82" t="s">
        <v>434</v>
      </c>
      <c r="F50" s="83" t="s">
        <v>436</v>
      </c>
      <c r="G50" s="84" t="s">
        <v>437</v>
      </c>
      <c r="H50" s="84" t="s">
        <v>437</v>
      </c>
      <c r="I50" s="81" t="s">
        <v>431</v>
      </c>
      <c r="J50" s="85" t="s">
        <v>438</v>
      </c>
    </row>
    <row r="51" spans="1:10" x14ac:dyDescent="0.2">
      <c r="A51" s="81" t="s">
        <v>543</v>
      </c>
      <c r="B51" s="81" t="s">
        <v>544</v>
      </c>
      <c r="C51" s="81" t="s">
        <v>448</v>
      </c>
      <c r="D51" s="82" t="s">
        <v>434</v>
      </c>
      <c r="F51" s="83" t="s">
        <v>436</v>
      </c>
      <c r="G51" s="84" t="s">
        <v>437</v>
      </c>
      <c r="H51" s="84" t="s">
        <v>437</v>
      </c>
      <c r="I51" s="81" t="s">
        <v>431</v>
      </c>
      <c r="J51" s="85" t="s">
        <v>438</v>
      </c>
    </row>
    <row r="52" spans="1:10" x14ac:dyDescent="0.2">
      <c r="A52" s="81" t="s">
        <v>546</v>
      </c>
      <c r="B52" s="81" t="s">
        <v>547</v>
      </c>
      <c r="C52" s="81" t="s">
        <v>433</v>
      </c>
      <c r="D52" s="82" t="s">
        <v>548</v>
      </c>
      <c r="F52" s="83" t="s">
        <v>436</v>
      </c>
      <c r="G52" s="84" t="s">
        <v>437</v>
      </c>
      <c r="H52" s="84" t="s">
        <v>437</v>
      </c>
      <c r="I52" s="81" t="s">
        <v>431</v>
      </c>
      <c r="J52" s="85" t="s">
        <v>438</v>
      </c>
    </row>
    <row r="53" spans="1:10" x14ac:dyDescent="0.2">
      <c r="A53" s="81" t="s">
        <v>549</v>
      </c>
      <c r="B53" s="81" t="s">
        <v>550</v>
      </c>
      <c r="C53" s="81" t="s">
        <v>551</v>
      </c>
      <c r="D53" s="82" t="s">
        <v>434</v>
      </c>
      <c r="F53" s="83" t="s">
        <v>436</v>
      </c>
      <c r="G53" s="84" t="s">
        <v>437</v>
      </c>
      <c r="H53" s="84" t="s">
        <v>437</v>
      </c>
      <c r="I53" s="81" t="s">
        <v>431</v>
      </c>
      <c r="J53" s="85" t="s">
        <v>438</v>
      </c>
    </row>
    <row r="54" spans="1:10" x14ac:dyDescent="0.2">
      <c r="A54" s="81" t="s">
        <v>553</v>
      </c>
      <c r="B54" s="81" t="s">
        <v>554</v>
      </c>
      <c r="C54" s="81" t="s">
        <v>551</v>
      </c>
      <c r="D54" s="82" t="s">
        <v>434</v>
      </c>
      <c r="F54" s="83" t="s">
        <v>436</v>
      </c>
      <c r="G54" s="84" t="s">
        <v>437</v>
      </c>
      <c r="H54" s="84" t="s">
        <v>437</v>
      </c>
      <c r="I54" s="81" t="s">
        <v>431</v>
      </c>
      <c r="J54" s="85" t="s">
        <v>438</v>
      </c>
    </row>
    <row r="55" spans="1:10" x14ac:dyDescent="0.2">
      <c r="A55" s="81" t="s">
        <v>555</v>
      </c>
      <c r="B55" s="81" t="s">
        <v>556</v>
      </c>
      <c r="C55" s="81" t="s">
        <v>551</v>
      </c>
      <c r="D55" s="82" t="s">
        <v>434</v>
      </c>
      <c r="F55" s="83" t="s">
        <v>436</v>
      </c>
      <c r="G55" s="84" t="s">
        <v>437</v>
      </c>
      <c r="H55" s="84" t="s">
        <v>437</v>
      </c>
      <c r="I55" s="81" t="s">
        <v>431</v>
      </c>
      <c r="J55" s="85" t="s">
        <v>438</v>
      </c>
    </row>
    <row r="56" spans="1:10" x14ac:dyDescent="0.2">
      <c r="A56" s="81" t="s">
        <v>558</v>
      </c>
      <c r="B56" s="81" t="s">
        <v>311</v>
      </c>
      <c r="C56" s="81" t="s">
        <v>559</v>
      </c>
      <c r="D56" s="82" t="s">
        <v>434</v>
      </c>
      <c r="F56" s="83" t="s">
        <v>436</v>
      </c>
      <c r="G56" s="84" t="s">
        <v>437</v>
      </c>
      <c r="H56" s="84" t="s">
        <v>437</v>
      </c>
      <c r="I56" s="81" t="s">
        <v>431</v>
      </c>
      <c r="J56" s="85" t="s">
        <v>438</v>
      </c>
    </row>
    <row r="57" spans="1:10" x14ac:dyDescent="0.2">
      <c r="A57" s="81" t="s">
        <v>560</v>
      </c>
      <c r="B57" s="81" t="s">
        <v>561</v>
      </c>
      <c r="C57" s="81" t="s">
        <v>559</v>
      </c>
      <c r="D57" s="82" t="s">
        <v>434</v>
      </c>
      <c r="F57" s="83" t="s">
        <v>436</v>
      </c>
      <c r="G57" s="84" t="s">
        <v>437</v>
      </c>
      <c r="H57" s="84" t="s">
        <v>437</v>
      </c>
      <c r="I57" s="81" t="s">
        <v>431</v>
      </c>
      <c r="J57" s="85" t="s">
        <v>438</v>
      </c>
    </row>
    <row r="58" spans="1:10" x14ac:dyDescent="0.2">
      <c r="A58" s="81" t="s">
        <v>562</v>
      </c>
      <c r="B58" s="81" t="s">
        <v>321</v>
      </c>
      <c r="C58" s="81" t="s">
        <v>563</v>
      </c>
      <c r="D58" s="82" t="s">
        <v>564</v>
      </c>
      <c r="F58" s="83" t="s">
        <v>436</v>
      </c>
      <c r="G58" s="84" t="s">
        <v>437</v>
      </c>
      <c r="H58" s="84" t="s">
        <v>437</v>
      </c>
      <c r="I58" s="81" t="s">
        <v>431</v>
      </c>
      <c r="J58" s="85" t="s">
        <v>438</v>
      </c>
    </row>
    <row r="59" spans="1:10" x14ac:dyDescent="0.2">
      <c r="A59" s="81" t="s">
        <v>565</v>
      </c>
      <c r="B59" s="81" t="s">
        <v>267</v>
      </c>
      <c r="C59" s="81" t="s">
        <v>563</v>
      </c>
      <c r="D59" s="82" t="s">
        <v>564</v>
      </c>
      <c r="F59" s="83" t="s">
        <v>436</v>
      </c>
      <c r="G59" s="84" t="s">
        <v>437</v>
      </c>
      <c r="H59" s="84" t="s">
        <v>437</v>
      </c>
      <c r="I59" s="81" t="s">
        <v>431</v>
      </c>
      <c r="J59" s="85" t="s">
        <v>438</v>
      </c>
    </row>
    <row r="60" spans="1:10" x14ac:dyDescent="0.2">
      <c r="A60" s="81" t="s">
        <v>567</v>
      </c>
      <c r="B60" s="81" t="s">
        <v>261</v>
      </c>
      <c r="C60" s="81" t="s">
        <v>563</v>
      </c>
      <c r="D60" s="82" t="s">
        <v>564</v>
      </c>
      <c r="F60" s="83" t="s">
        <v>436</v>
      </c>
      <c r="G60" s="84" t="s">
        <v>437</v>
      </c>
      <c r="H60" s="84" t="s">
        <v>437</v>
      </c>
      <c r="I60" s="81" t="s">
        <v>431</v>
      </c>
      <c r="J60" s="85" t="s">
        <v>438</v>
      </c>
    </row>
    <row r="61" spans="1:10" x14ac:dyDescent="0.2">
      <c r="A61" s="81" t="s">
        <v>568</v>
      </c>
      <c r="B61" s="81" t="s">
        <v>415</v>
      </c>
      <c r="C61" s="81" t="s">
        <v>563</v>
      </c>
      <c r="D61" s="82" t="s">
        <v>564</v>
      </c>
      <c r="F61" s="83" t="s">
        <v>436</v>
      </c>
      <c r="G61" s="84" t="s">
        <v>437</v>
      </c>
      <c r="H61" s="84" t="s">
        <v>437</v>
      </c>
      <c r="I61" s="81" t="s">
        <v>431</v>
      </c>
      <c r="J61" s="85" t="s">
        <v>438</v>
      </c>
    </row>
    <row r="62" spans="1:10" x14ac:dyDescent="0.2">
      <c r="A62" s="81" t="s">
        <v>570</v>
      </c>
      <c r="B62" s="81" t="s">
        <v>262</v>
      </c>
      <c r="C62" s="81" t="s">
        <v>563</v>
      </c>
      <c r="D62" s="82" t="s">
        <v>564</v>
      </c>
      <c r="F62" s="83" t="s">
        <v>436</v>
      </c>
      <c r="G62" s="84" t="s">
        <v>437</v>
      </c>
      <c r="H62" s="84" t="s">
        <v>437</v>
      </c>
      <c r="I62" s="81" t="s">
        <v>431</v>
      </c>
      <c r="J62" s="85" t="s">
        <v>438</v>
      </c>
    </row>
    <row r="63" spans="1:10" x14ac:dyDescent="0.2">
      <c r="A63" s="81" t="s">
        <v>572</v>
      </c>
      <c r="B63" s="81" t="s">
        <v>268</v>
      </c>
      <c r="C63" s="81" t="s">
        <v>563</v>
      </c>
      <c r="D63" s="82" t="s">
        <v>564</v>
      </c>
      <c r="F63" s="83" t="s">
        <v>436</v>
      </c>
      <c r="G63" s="84" t="s">
        <v>437</v>
      </c>
      <c r="H63" s="84" t="s">
        <v>437</v>
      </c>
      <c r="I63" s="81" t="s">
        <v>431</v>
      </c>
      <c r="J63" s="85" t="s">
        <v>438</v>
      </c>
    </row>
    <row r="64" spans="1:10" x14ac:dyDescent="0.2">
      <c r="A64" s="81" t="s">
        <v>573</v>
      </c>
      <c r="B64" s="81" t="s">
        <v>263</v>
      </c>
      <c r="C64" s="81" t="s">
        <v>563</v>
      </c>
      <c r="D64" s="82" t="s">
        <v>564</v>
      </c>
      <c r="F64" s="83" t="s">
        <v>436</v>
      </c>
      <c r="G64" s="84" t="s">
        <v>437</v>
      </c>
      <c r="H64" s="84" t="s">
        <v>437</v>
      </c>
      <c r="I64" s="81" t="s">
        <v>431</v>
      </c>
      <c r="J64" s="85" t="s">
        <v>438</v>
      </c>
    </row>
    <row r="65" spans="1:10" x14ac:dyDescent="0.2">
      <c r="A65" s="81" t="s">
        <v>574</v>
      </c>
      <c r="B65" s="81" t="s">
        <v>270</v>
      </c>
      <c r="C65" s="81" t="s">
        <v>563</v>
      </c>
      <c r="D65" s="82" t="s">
        <v>564</v>
      </c>
      <c r="F65" s="83" t="s">
        <v>436</v>
      </c>
      <c r="G65" s="84" t="s">
        <v>437</v>
      </c>
      <c r="H65" s="84" t="s">
        <v>437</v>
      </c>
      <c r="I65" s="81" t="s">
        <v>431</v>
      </c>
      <c r="J65" s="85" t="s">
        <v>438</v>
      </c>
    </row>
    <row r="66" spans="1:10" x14ac:dyDescent="0.2">
      <c r="A66" s="81" t="s">
        <v>576</v>
      </c>
      <c r="B66" s="81" t="s">
        <v>577</v>
      </c>
      <c r="C66" s="81" t="s">
        <v>563</v>
      </c>
      <c r="D66" s="82" t="s">
        <v>564</v>
      </c>
      <c r="F66" s="83" t="s">
        <v>436</v>
      </c>
      <c r="G66" s="84" t="s">
        <v>437</v>
      </c>
      <c r="H66" s="84" t="s">
        <v>437</v>
      </c>
      <c r="I66" s="81" t="s">
        <v>431</v>
      </c>
      <c r="J66" s="85" t="s">
        <v>438</v>
      </c>
    </row>
    <row r="67" spans="1:10" x14ac:dyDescent="0.2">
      <c r="A67" s="81" t="s">
        <v>578</v>
      </c>
      <c r="B67" s="81" t="s">
        <v>265</v>
      </c>
      <c r="C67" s="81" t="s">
        <v>563</v>
      </c>
      <c r="D67" s="82" t="s">
        <v>564</v>
      </c>
      <c r="F67" s="83" t="s">
        <v>436</v>
      </c>
      <c r="G67" s="84" t="s">
        <v>437</v>
      </c>
      <c r="H67" s="84" t="s">
        <v>437</v>
      </c>
      <c r="I67" s="81" t="s">
        <v>431</v>
      </c>
      <c r="J67" s="85" t="s">
        <v>438</v>
      </c>
    </row>
    <row r="68" spans="1:10" x14ac:dyDescent="0.2">
      <c r="A68" s="81" t="s">
        <v>579</v>
      </c>
      <c r="B68" s="81" t="s">
        <v>580</v>
      </c>
      <c r="C68" s="81" t="s">
        <v>563</v>
      </c>
      <c r="D68" s="82" t="s">
        <v>564</v>
      </c>
      <c r="F68" s="83" t="s">
        <v>436</v>
      </c>
      <c r="G68" s="84" t="s">
        <v>437</v>
      </c>
      <c r="H68" s="84" t="s">
        <v>437</v>
      </c>
      <c r="I68" s="81" t="s">
        <v>431</v>
      </c>
      <c r="J68" s="85" t="s">
        <v>438</v>
      </c>
    </row>
    <row r="69" spans="1:10" x14ac:dyDescent="0.2">
      <c r="A69" s="81" t="s">
        <v>581</v>
      </c>
      <c r="B69" s="81" t="s">
        <v>582</v>
      </c>
      <c r="C69" s="81" t="s">
        <v>583</v>
      </c>
      <c r="D69" s="82" t="s">
        <v>584</v>
      </c>
      <c r="F69" s="83" t="s">
        <v>436</v>
      </c>
      <c r="G69" s="84" t="s">
        <v>437</v>
      </c>
      <c r="H69" s="84" t="s">
        <v>437</v>
      </c>
      <c r="I69" s="81" t="s">
        <v>431</v>
      </c>
      <c r="J69" s="85" t="s">
        <v>585</v>
      </c>
    </row>
    <row r="70" spans="1:10" x14ac:dyDescent="0.2">
      <c r="A70" s="81" t="s">
        <v>586</v>
      </c>
      <c r="B70" s="81" t="s">
        <v>421</v>
      </c>
      <c r="C70" s="81" t="s">
        <v>551</v>
      </c>
      <c r="D70" s="82" t="s">
        <v>434</v>
      </c>
      <c r="F70" s="83" t="s">
        <v>436</v>
      </c>
      <c r="G70" s="84" t="s">
        <v>437</v>
      </c>
      <c r="H70" s="84" t="s">
        <v>437</v>
      </c>
      <c r="I70" s="81" t="s">
        <v>431</v>
      </c>
      <c r="J70" s="85" t="s">
        <v>438</v>
      </c>
    </row>
    <row r="71" spans="1:10" x14ac:dyDescent="0.2">
      <c r="A71" s="81" t="s">
        <v>588</v>
      </c>
      <c r="B71" s="81" t="s">
        <v>589</v>
      </c>
      <c r="C71" s="81" t="s">
        <v>590</v>
      </c>
      <c r="D71" s="82" t="s">
        <v>434</v>
      </c>
      <c r="F71" s="83" t="s">
        <v>436</v>
      </c>
      <c r="G71" s="84" t="s">
        <v>437</v>
      </c>
      <c r="H71" s="84" t="s">
        <v>437</v>
      </c>
      <c r="I71" s="81" t="s">
        <v>431</v>
      </c>
      <c r="J71" s="85" t="s">
        <v>438</v>
      </c>
    </row>
    <row r="72" spans="1:10" x14ac:dyDescent="0.2">
      <c r="A72" s="81" t="s">
        <v>591</v>
      </c>
      <c r="B72" s="81" t="s">
        <v>301</v>
      </c>
      <c r="C72" s="81" t="s">
        <v>583</v>
      </c>
      <c r="D72" s="82" t="s">
        <v>434</v>
      </c>
      <c r="F72" s="83" t="s">
        <v>436</v>
      </c>
      <c r="G72" s="84" t="s">
        <v>437</v>
      </c>
      <c r="H72" s="84" t="s">
        <v>437</v>
      </c>
      <c r="I72" s="81" t="s">
        <v>431</v>
      </c>
      <c r="J72" s="85" t="s">
        <v>438</v>
      </c>
    </row>
    <row r="73" spans="1:10" x14ac:dyDescent="0.2">
      <c r="A73" s="81" t="s">
        <v>592</v>
      </c>
      <c r="B73" s="81" t="s">
        <v>368</v>
      </c>
      <c r="C73" s="81" t="s">
        <v>559</v>
      </c>
      <c r="D73" s="82" t="s">
        <v>564</v>
      </c>
      <c r="F73" s="83" t="s">
        <v>436</v>
      </c>
      <c r="G73" s="84" t="s">
        <v>437</v>
      </c>
      <c r="H73" s="84" t="s">
        <v>437</v>
      </c>
      <c r="I73" s="81" t="s">
        <v>431</v>
      </c>
      <c r="J73" s="85" t="s">
        <v>438</v>
      </c>
    </row>
    <row r="74" spans="1:10" x14ac:dyDescent="0.2">
      <c r="A74" s="81" t="s">
        <v>593</v>
      </c>
      <c r="B74" s="81" t="s">
        <v>594</v>
      </c>
      <c r="C74" s="81" t="s">
        <v>559</v>
      </c>
      <c r="D74" s="82" t="s">
        <v>564</v>
      </c>
      <c r="F74" s="83" t="s">
        <v>436</v>
      </c>
      <c r="G74" s="84" t="s">
        <v>437</v>
      </c>
      <c r="H74" s="84" t="s">
        <v>437</v>
      </c>
      <c r="I74" s="81" t="s">
        <v>431</v>
      </c>
      <c r="J74" s="85" t="s">
        <v>438</v>
      </c>
    </row>
    <row r="75" spans="1:10" x14ac:dyDescent="0.2">
      <c r="A75" s="81" t="s">
        <v>595</v>
      </c>
      <c r="B75" s="81" t="s">
        <v>596</v>
      </c>
      <c r="C75" s="81" t="s">
        <v>551</v>
      </c>
      <c r="D75" s="82" t="s">
        <v>434</v>
      </c>
      <c r="F75" s="83" t="s">
        <v>436</v>
      </c>
      <c r="G75" s="84" t="s">
        <v>437</v>
      </c>
      <c r="H75" s="84" t="s">
        <v>437</v>
      </c>
      <c r="I75" s="81" t="s">
        <v>431</v>
      </c>
      <c r="J75" s="85" t="s">
        <v>438</v>
      </c>
    </row>
    <row r="76" spans="1:10" x14ac:dyDescent="0.2">
      <c r="A76" s="81" t="s">
        <v>597</v>
      </c>
      <c r="B76" s="81" t="s">
        <v>358</v>
      </c>
      <c r="C76" s="81" t="s">
        <v>559</v>
      </c>
      <c r="D76" s="82" t="s">
        <v>434</v>
      </c>
      <c r="F76" s="83" t="s">
        <v>436</v>
      </c>
      <c r="G76" s="84" t="s">
        <v>437</v>
      </c>
      <c r="H76" s="84" t="s">
        <v>437</v>
      </c>
      <c r="I76" s="81" t="s">
        <v>431</v>
      </c>
      <c r="J76" s="85" t="s">
        <v>438</v>
      </c>
    </row>
    <row r="77" spans="1:10" x14ac:dyDescent="0.2">
      <c r="A77" s="81" t="s">
        <v>598</v>
      </c>
      <c r="B77" s="81" t="s">
        <v>359</v>
      </c>
      <c r="C77" s="81" t="s">
        <v>559</v>
      </c>
      <c r="D77" s="82" t="s">
        <v>434</v>
      </c>
      <c r="F77" s="83" t="s">
        <v>436</v>
      </c>
      <c r="G77" s="84" t="s">
        <v>437</v>
      </c>
      <c r="H77" s="84" t="s">
        <v>437</v>
      </c>
      <c r="I77" s="81" t="s">
        <v>599</v>
      </c>
      <c r="J77" s="85" t="s">
        <v>438</v>
      </c>
    </row>
    <row r="78" spans="1:10" x14ac:dyDescent="0.2">
      <c r="A78" s="81" t="s">
        <v>600</v>
      </c>
      <c r="B78" s="81" t="s">
        <v>247</v>
      </c>
      <c r="C78" s="81" t="s">
        <v>590</v>
      </c>
      <c r="D78" s="82" t="s">
        <v>601</v>
      </c>
      <c r="F78" s="83" t="s">
        <v>436</v>
      </c>
      <c r="G78" s="84" t="s">
        <v>437</v>
      </c>
      <c r="H78" s="84" t="s">
        <v>437</v>
      </c>
      <c r="I78" s="81" t="s">
        <v>431</v>
      </c>
      <c r="J78" s="85" t="s">
        <v>438</v>
      </c>
    </row>
    <row r="79" spans="1:10" x14ac:dyDescent="0.2">
      <c r="A79" s="81" t="s">
        <v>602</v>
      </c>
      <c r="B79" s="81" t="s">
        <v>362</v>
      </c>
      <c r="C79" s="81" t="s">
        <v>559</v>
      </c>
      <c r="D79" s="82" t="s">
        <v>434</v>
      </c>
      <c r="F79" s="83" t="s">
        <v>436</v>
      </c>
      <c r="G79" s="84" t="s">
        <v>437</v>
      </c>
      <c r="H79" s="84" t="s">
        <v>437</v>
      </c>
      <c r="I79" s="81" t="s">
        <v>431</v>
      </c>
      <c r="J79" s="85" t="s">
        <v>438</v>
      </c>
    </row>
    <row r="80" spans="1:10" x14ac:dyDescent="0.2">
      <c r="A80" s="81" t="s">
        <v>604</v>
      </c>
      <c r="B80" s="81" t="s">
        <v>381</v>
      </c>
      <c r="C80" s="81" t="s">
        <v>590</v>
      </c>
      <c r="D80" s="82" t="s">
        <v>434</v>
      </c>
      <c r="F80" s="83" t="s">
        <v>436</v>
      </c>
      <c r="G80" s="84" t="s">
        <v>437</v>
      </c>
      <c r="H80" s="84" t="s">
        <v>437</v>
      </c>
      <c r="I80" s="81" t="s">
        <v>605</v>
      </c>
      <c r="J80" s="85" t="s">
        <v>438</v>
      </c>
    </row>
    <row r="81" spans="1:10" x14ac:dyDescent="0.2">
      <c r="A81" s="81" t="s">
        <v>606</v>
      </c>
      <c r="B81" s="81" t="s">
        <v>382</v>
      </c>
      <c r="C81" s="81" t="s">
        <v>590</v>
      </c>
      <c r="D81" s="82" t="s">
        <v>434</v>
      </c>
      <c r="F81" s="83" t="s">
        <v>436</v>
      </c>
      <c r="G81" s="84" t="s">
        <v>437</v>
      </c>
      <c r="H81" s="84" t="s">
        <v>437</v>
      </c>
      <c r="I81" s="81" t="s">
        <v>605</v>
      </c>
      <c r="J81" s="85" t="s">
        <v>438</v>
      </c>
    </row>
    <row r="82" spans="1:10" x14ac:dyDescent="0.2">
      <c r="A82" s="81" t="s">
        <v>607</v>
      </c>
      <c r="B82" s="81" t="s">
        <v>416</v>
      </c>
      <c r="C82" s="81" t="s">
        <v>559</v>
      </c>
      <c r="D82" s="82" t="s">
        <v>434</v>
      </c>
      <c r="F82" s="83" t="s">
        <v>436</v>
      </c>
      <c r="G82" s="84" t="s">
        <v>437</v>
      </c>
      <c r="H82" s="84" t="s">
        <v>437</v>
      </c>
      <c r="I82" s="81" t="s">
        <v>609</v>
      </c>
      <c r="J82" s="85" t="s">
        <v>438</v>
      </c>
    </row>
    <row r="83" spans="1:10" x14ac:dyDescent="0.2">
      <c r="A83" s="81" t="s">
        <v>610</v>
      </c>
      <c r="B83" s="81" t="s">
        <v>611</v>
      </c>
      <c r="C83" s="81" t="s">
        <v>590</v>
      </c>
      <c r="D83" s="82" t="s">
        <v>564</v>
      </c>
      <c r="F83" s="83" t="s">
        <v>436</v>
      </c>
      <c r="G83" s="84" t="s">
        <v>437</v>
      </c>
      <c r="H83" s="84" t="s">
        <v>437</v>
      </c>
      <c r="I83" s="81" t="s">
        <v>431</v>
      </c>
      <c r="J83" s="85" t="s">
        <v>438</v>
      </c>
    </row>
    <row r="84" spans="1:10" x14ac:dyDescent="0.2">
      <c r="A84" s="81" t="s">
        <v>612</v>
      </c>
      <c r="B84" s="81" t="s">
        <v>282</v>
      </c>
      <c r="C84" s="81" t="s">
        <v>590</v>
      </c>
      <c r="D84" s="82" t="s">
        <v>613</v>
      </c>
      <c r="F84" s="83" t="s">
        <v>436</v>
      </c>
      <c r="G84" s="84" t="s">
        <v>437</v>
      </c>
      <c r="H84" s="84" t="s">
        <v>437</v>
      </c>
      <c r="I84" s="81" t="s">
        <v>431</v>
      </c>
      <c r="J84" s="85" t="s">
        <v>438</v>
      </c>
    </row>
    <row r="85" spans="1:10" x14ac:dyDescent="0.2">
      <c r="A85" s="81" t="s">
        <v>614</v>
      </c>
      <c r="B85" s="81" t="s">
        <v>615</v>
      </c>
      <c r="C85" s="81" t="s">
        <v>590</v>
      </c>
      <c r="D85" s="82" t="s">
        <v>434</v>
      </c>
      <c r="F85" s="83" t="s">
        <v>436</v>
      </c>
      <c r="G85" s="84" t="s">
        <v>437</v>
      </c>
      <c r="H85" s="84" t="s">
        <v>437</v>
      </c>
      <c r="I85" s="81" t="s">
        <v>431</v>
      </c>
      <c r="J85" s="85" t="s">
        <v>438</v>
      </c>
    </row>
    <row r="86" spans="1:10" x14ac:dyDescent="0.2">
      <c r="A86" s="81" t="s">
        <v>616</v>
      </c>
      <c r="B86" s="81" t="s">
        <v>400</v>
      </c>
      <c r="C86" s="81" t="s">
        <v>590</v>
      </c>
      <c r="D86" s="82" t="s">
        <v>434</v>
      </c>
      <c r="F86" s="83" t="s">
        <v>436</v>
      </c>
      <c r="G86" s="84" t="s">
        <v>437</v>
      </c>
      <c r="H86" s="84" t="s">
        <v>437</v>
      </c>
      <c r="I86" s="81" t="s">
        <v>431</v>
      </c>
      <c r="J86" s="85" t="s">
        <v>438</v>
      </c>
    </row>
    <row r="87" spans="1:10" x14ac:dyDescent="0.2">
      <c r="A87" s="81" t="s">
        <v>617</v>
      </c>
      <c r="B87" s="81" t="s">
        <v>399</v>
      </c>
      <c r="C87" s="81" t="s">
        <v>590</v>
      </c>
      <c r="D87" s="82" t="s">
        <v>434</v>
      </c>
      <c r="F87" s="83" t="s">
        <v>436</v>
      </c>
      <c r="G87" s="84" t="s">
        <v>437</v>
      </c>
      <c r="H87" s="84" t="s">
        <v>437</v>
      </c>
      <c r="I87" s="81" t="s">
        <v>431</v>
      </c>
      <c r="J87" s="85" t="s">
        <v>438</v>
      </c>
    </row>
    <row r="88" spans="1:10" x14ac:dyDescent="0.2">
      <c r="A88" s="81" t="s">
        <v>618</v>
      </c>
      <c r="B88" s="81" t="s">
        <v>401</v>
      </c>
      <c r="C88" s="81" t="s">
        <v>590</v>
      </c>
      <c r="D88" s="82" t="s">
        <v>434</v>
      </c>
      <c r="F88" s="83" t="s">
        <v>436</v>
      </c>
      <c r="G88" s="84" t="s">
        <v>437</v>
      </c>
      <c r="H88" s="84" t="s">
        <v>437</v>
      </c>
      <c r="I88" s="81" t="s">
        <v>431</v>
      </c>
      <c r="J88" s="85" t="s">
        <v>438</v>
      </c>
    </row>
    <row r="89" spans="1:10" x14ac:dyDescent="0.2">
      <c r="A89" s="81" t="s">
        <v>619</v>
      </c>
      <c r="B89" s="81" t="s">
        <v>398</v>
      </c>
      <c r="C89" s="81" t="s">
        <v>590</v>
      </c>
      <c r="D89" s="82" t="s">
        <v>434</v>
      </c>
      <c r="F89" s="83" t="s">
        <v>436</v>
      </c>
      <c r="G89" s="84" t="s">
        <v>437</v>
      </c>
      <c r="H89" s="84" t="s">
        <v>437</v>
      </c>
      <c r="I89" s="81" t="s">
        <v>431</v>
      </c>
      <c r="J89" s="85" t="s">
        <v>438</v>
      </c>
    </row>
    <row r="90" spans="1:10" x14ac:dyDescent="0.2">
      <c r="A90" s="81" t="s">
        <v>620</v>
      </c>
      <c r="B90" s="81" t="s">
        <v>621</v>
      </c>
      <c r="C90" s="81" t="s">
        <v>590</v>
      </c>
      <c r="D90" s="82" t="s">
        <v>564</v>
      </c>
      <c r="F90" s="83" t="s">
        <v>436</v>
      </c>
      <c r="G90" s="84" t="s">
        <v>437</v>
      </c>
      <c r="H90" s="84" t="s">
        <v>437</v>
      </c>
      <c r="I90" s="81" t="s">
        <v>431</v>
      </c>
      <c r="J90" s="85" t="s">
        <v>438</v>
      </c>
    </row>
    <row r="91" spans="1:10" x14ac:dyDescent="0.2">
      <c r="A91" s="81" t="s">
        <v>623</v>
      </c>
      <c r="B91" s="81" t="s">
        <v>624</v>
      </c>
      <c r="C91" s="81" t="s">
        <v>590</v>
      </c>
      <c r="D91" s="82" t="s">
        <v>564</v>
      </c>
      <c r="F91" s="83" t="s">
        <v>436</v>
      </c>
      <c r="G91" s="84" t="s">
        <v>437</v>
      </c>
      <c r="H91" s="84" t="s">
        <v>437</v>
      </c>
      <c r="I91" s="81" t="s">
        <v>431</v>
      </c>
      <c r="J91" s="85" t="s">
        <v>438</v>
      </c>
    </row>
    <row r="92" spans="1:10" x14ac:dyDescent="0.2">
      <c r="A92" s="81" t="s">
        <v>625</v>
      </c>
      <c r="B92" s="81" t="s">
        <v>389</v>
      </c>
      <c r="C92" s="81" t="s">
        <v>590</v>
      </c>
      <c r="D92" s="82" t="s">
        <v>564</v>
      </c>
      <c r="F92" s="83" t="s">
        <v>436</v>
      </c>
      <c r="G92" s="84" t="s">
        <v>437</v>
      </c>
      <c r="H92" s="84" t="s">
        <v>437</v>
      </c>
      <c r="I92" s="81" t="s">
        <v>431</v>
      </c>
      <c r="J92" s="85" t="s">
        <v>438</v>
      </c>
    </row>
    <row r="93" spans="1:10" x14ac:dyDescent="0.2">
      <c r="A93" s="81" t="s">
        <v>626</v>
      </c>
      <c r="B93" s="81" t="s">
        <v>390</v>
      </c>
      <c r="C93" s="81" t="s">
        <v>590</v>
      </c>
      <c r="D93" s="82" t="s">
        <v>564</v>
      </c>
      <c r="F93" s="83" t="s">
        <v>436</v>
      </c>
      <c r="G93" s="84" t="s">
        <v>437</v>
      </c>
      <c r="H93" s="84" t="s">
        <v>437</v>
      </c>
      <c r="I93" s="81" t="s">
        <v>431</v>
      </c>
      <c r="J93" s="85" t="s">
        <v>438</v>
      </c>
    </row>
    <row r="94" spans="1:10" x14ac:dyDescent="0.2">
      <c r="A94" s="81" t="s">
        <v>627</v>
      </c>
      <c r="B94" s="81" t="s">
        <v>628</v>
      </c>
      <c r="C94" s="81" t="s">
        <v>590</v>
      </c>
      <c r="D94" s="82" t="s">
        <v>564</v>
      </c>
      <c r="F94" s="83" t="s">
        <v>436</v>
      </c>
      <c r="G94" s="84" t="s">
        <v>437</v>
      </c>
      <c r="H94" s="84" t="s">
        <v>437</v>
      </c>
      <c r="I94" s="81" t="s">
        <v>431</v>
      </c>
      <c r="J94" s="85" t="s">
        <v>438</v>
      </c>
    </row>
    <row r="95" spans="1:10" x14ac:dyDescent="0.2">
      <c r="A95" s="81" t="s">
        <v>629</v>
      </c>
      <c r="B95" s="81" t="s">
        <v>630</v>
      </c>
      <c r="C95" s="81" t="s">
        <v>590</v>
      </c>
      <c r="D95" s="82" t="s">
        <v>564</v>
      </c>
      <c r="F95" s="83" t="s">
        <v>436</v>
      </c>
      <c r="G95" s="84" t="s">
        <v>437</v>
      </c>
      <c r="H95" s="84" t="s">
        <v>437</v>
      </c>
      <c r="I95" s="81" t="s">
        <v>431</v>
      </c>
      <c r="J95" s="85" t="s">
        <v>438</v>
      </c>
    </row>
    <row r="96" spans="1:10" x14ac:dyDescent="0.2">
      <c r="A96" s="81" t="s">
        <v>631</v>
      </c>
      <c r="B96" s="81" t="s">
        <v>632</v>
      </c>
      <c r="C96" s="81" t="s">
        <v>633</v>
      </c>
      <c r="D96" s="82" t="s">
        <v>434</v>
      </c>
      <c r="F96" s="83" t="s">
        <v>436</v>
      </c>
      <c r="G96" s="84" t="s">
        <v>437</v>
      </c>
      <c r="H96" s="84" t="s">
        <v>437</v>
      </c>
      <c r="I96" s="81" t="s">
        <v>431</v>
      </c>
      <c r="J96" s="85" t="s">
        <v>438</v>
      </c>
    </row>
    <row r="97" spans="1:10" x14ac:dyDescent="0.2">
      <c r="A97" s="81" t="s">
        <v>635</v>
      </c>
      <c r="B97" s="81" t="s">
        <v>369</v>
      </c>
      <c r="C97" s="81" t="s">
        <v>431</v>
      </c>
      <c r="D97" s="82" t="s">
        <v>636</v>
      </c>
      <c r="F97" s="83" t="s">
        <v>436</v>
      </c>
      <c r="G97" s="84" t="s">
        <v>437</v>
      </c>
      <c r="H97" s="84" t="s">
        <v>437</v>
      </c>
      <c r="I97" s="81" t="s">
        <v>431</v>
      </c>
      <c r="J97" s="85" t="s">
        <v>438</v>
      </c>
    </row>
    <row r="98" spans="1:10" x14ac:dyDescent="0.2">
      <c r="A98" s="81" t="s">
        <v>637</v>
      </c>
      <c r="B98" s="81" t="s">
        <v>420</v>
      </c>
      <c r="C98" s="81" t="s">
        <v>559</v>
      </c>
      <c r="D98" s="82" t="s">
        <v>434</v>
      </c>
      <c r="F98" s="83" t="s">
        <v>436</v>
      </c>
      <c r="G98" s="84" t="s">
        <v>437</v>
      </c>
      <c r="H98" s="84" t="s">
        <v>437</v>
      </c>
      <c r="I98" s="81" t="s">
        <v>431</v>
      </c>
      <c r="J98" s="85" t="s">
        <v>438</v>
      </c>
    </row>
    <row r="99" spans="1:10" x14ac:dyDescent="0.2">
      <c r="A99" s="81" t="s">
        <v>638</v>
      </c>
      <c r="B99" s="81" t="s">
        <v>402</v>
      </c>
      <c r="C99" s="81" t="s">
        <v>590</v>
      </c>
      <c r="D99" s="82" t="s">
        <v>434</v>
      </c>
      <c r="F99" s="83" t="s">
        <v>436</v>
      </c>
      <c r="G99" s="84" t="s">
        <v>437</v>
      </c>
      <c r="H99" s="84" t="s">
        <v>437</v>
      </c>
      <c r="I99" s="81" t="s">
        <v>431</v>
      </c>
      <c r="J99" s="85" t="s">
        <v>438</v>
      </c>
    </row>
    <row r="100" spans="1:10" x14ac:dyDescent="0.2">
      <c r="A100" s="81" t="s">
        <v>639</v>
      </c>
      <c r="B100" s="81" t="s">
        <v>640</v>
      </c>
      <c r="C100" s="81" t="s">
        <v>641</v>
      </c>
      <c r="D100" s="82" t="s">
        <v>564</v>
      </c>
      <c r="F100" s="83" t="s">
        <v>436</v>
      </c>
      <c r="G100" s="84" t="s">
        <v>437</v>
      </c>
      <c r="H100" s="84" t="s">
        <v>437</v>
      </c>
      <c r="I100" s="81" t="s">
        <v>431</v>
      </c>
      <c r="J100" s="85" t="s">
        <v>438</v>
      </c>
    </row>
    <row r="101" spans="1:10" x14ac:dyDescent="0.2">
      <c r="A101" s="81" t="s">
        <v>642</v>
      </c>
      <c r="B101" s="81" t="s">
        <v>643</v>
      </c>
      <c r="C101" s="81" t="s">
        <v>641</v>
      </c>
      <c r="D101" s="82" t="s">
        <v>434</v>
      </c>
      <c r="F101" s="83" t="s">
        <v>436</v>
      </c>
      <c r="G101" s="84" t="s">
        <v>437</v>
      </c>
      <c r="H101" s="84" t="s">
        <v>437</v>
      </c>
      <c r="I101" s="81" t="s">
        <v>431</v>
      </c>
      <c r="J101" s="85" t="s">
        <v>438</v>
      </c>
    </row>
    <row r="102" spans="1:10" x14ac:dyDescent="0.2">
      <c r="A102" s="81" t="s">
        <v>644</v>
      </c>
      <c r="B102" s="81" t="s">
        <v>645</v>
      </c>
      <c r="C102" s="81" t="s">
        <v>641</v>
      </c>
      <c r="D102" s="82" t="s">
        <v>564</v>
      </c>
      <c r="F102" s="83" t="s">
        <v>436</v>
      </c>
      <c r="G102" s="84" t="s">
        <v>437</v>
      </c>
      <c r="H102" s="84" t="s">
        <v>437</v>
      </c>
      <c r="I102" s="81" t="s">
        <v>431</v>
      </c>
      <c r="J102" s="85" t="s">
        <v>438</v>
      </c>
    </row>
    <row r="103" spans="1:10" x14ac:dyDescent="0.2">
      <c r="A103" s="81" t="s">
        <v>647</v>
      </c>
      <c r="B103" s="81" t="s">
        <v>648</v>
      </c>
      <c r="C103" s="81" t="s">
        <v>641</v>
      </c>
      <c r="D103" s="82" t="s">
        <v>564</v>
      </c>
      <c r="F103" s="83" t="s">
        <v>436</v>
      </c>
      <c r="G103" s="84" t="s">
        <v>437</v>
      </c>
      <c r="H103" s="84" t="s">
        <v>437</v>
      </c>
      <c r="I103" s="81" t="s">
        <v>431</v>
      </c>
      <c r="J103" s="85" t="s">
        <v>438</v>
      </c>
    </row>
    <row r="104" spans="1:10" x14ac:dyDescent="0.2">
      <c r="A104" s="81" t="s">
        <v>649</v>
      </c>
      <c r="B104" s="81" t="s">
        <v>650</v>
      </c>
      <c r="C104" s="81" t="s">
        <v>641</v>
      </c>
      <c r="D104" s="82" t="s">
        <v>564</v>
      </c>
      <c r="F104" s="83" t="s">
        <v>436</v>
      </c>
      <c r="G104" s="84" t="s">
        <v>437</v>
      </c>
      <c r="H104" s="84" t="s">
        <v>437</v>
      </c>
      <c r="I104" s="81" t="s">
        <v>431</v>
      </c>
      <c r="J104" s="85" t="s">
        <v>438</v>
      </c>
    </row>
    <row r="105" spans="1:10" x14ac:dyDescent="0.2">
      <c r="A105" s="81" t="s">
        <v>651</v>
      </c>
      <c r="B105" s="81" t="s">
        <v>652</v>
      </c>
      <c r="C105" s="81" t="s">
        <v>641</v>
      </c>
      <c r="D105" s="82" t="s">
        <v>564</v>
      </c>
      <c r="F105" s="83" t="s">
        <v>436</v>
      </c>
      <c r="G105" s="84" t="s">
        <v>437</v>
      </c>
      <c r="H105" s="84" t="s">
        <v>437</v>
      </c>
      <c r="I105" s="81" t="s">
        <v>431</v>
      </c>
      <c r="J105" s="85" t="s">
        <v>438</v>
      </c>
    </row>
    <row r="106" spans="1:10" x14ac:dyDescent="0.2">
      <c r="A106" s="81" t="s">
        <v>653</v>
      </c>
      <c r="B106" s="81" t="s">
        <v>654</v>
      </c>
      <c r="C106" s="81" t="s">
        <v>641</v>
      </c>
      <c r="D106" s="82" t="s">
        <v>564</v>
      </c>
      <c r="F106" s="83" t="s">
        <v>436</v>
      </c>
      <c r="G106" s="84" t="s">
        <v>437</v>
      </c>
      <c r="H106" s="84" t="s">
        <v>437</v>
      </c>
      <c r="I106" s="81" t="s">
        <v>431</v>
      </c>
      <c r="J106" s="85" t="s">
        <v>438</v>
      </c>
    </row>
    <row r="107" spans="1:10" x14ac:dyDescent="0.2">
      <c r="A107" s="81" t="s">
        <v>655</v>
      </c>
      <c r="B107" s="81" t="s">
        <v>656</v>
      </c>
      <c r="C107" s="81" t="s">
        <v>641</v>
      </c>
      <c r="D107" s="82" t="s">
        <v>564</v>
      </c>
      <c r="F107" s="83" t="s">
        <v>436</v>
      </c>
      <c r="G107" s="84" t="s">
        <v>437</v>
      </c>
      <c r="H107" s="84" t="s">
        <v>437</v>
      </c>
      <c r="I107" s="81" t="s">
        <v>431</v>
      </c>
      <c r="J107" s="85" t="s">
        <v>438</v>
      </c>
    </row>
    <row r="108" spans="1:10" x14ac:dyDescent="0.2">
      <c r="A108" s="81" t="s">
        <v>657</v>
      </c>
      <c r="B108" s="81" t="s">
        <v>658</v>
      </c>
      <c r="C108" s="81" t="s">
        <v>641</v>
      </c>
      <c r="D108" s="82" t="s">
        <v>564</v>
      </c>
      <c r="F108" s="83" t="s">
        <v>436</v>
      </c>
      <c r="G108" s="84" t="s">
        <v>437</v>
      </c>
      <c r="H108" s="84" t="s">
        <v>437</v>
      </c>
      <c r="I108" s="81" t="s">
        <v>431</v>
      </c>
      <c r="J108" s="85" t="s">
        <v>438</v>
      </c>
    </row>
    <row r="109" spans="1:10" x14ac:dyDescent="0.2">
      <c r="A109" s="81" t="s">
        <v>659</v>
      </c>
      <c r="B109" s="81" t="s">
        <v>660</v>
      </c>
      <c r="C109" s="81" t="s">
        <v>641</v>
      </c>
      <c r="D109" s="82" t="s">
        <v>564</v>
      </c>
      <c r="F109" s="83" t="s">
        <v>436</v>
      </c>
      <c r="G109" s="84" t="s">
        <v>437</v>
      </c>
      <c r="H109" s="84" t="s">
        <v>437</v>
      </c>
      <c r="I109" s="81" t="s">
        <v>431</v>
      </c>
      <c r="J109" s="85" t="s">
        <v>438</v>
      </c>
    </row>
    <row r="110" spans="1:10" x14ac:dyDescent="0.2">
      <c r="A110" s="81" t="s">
        <v>661</v>
      </c>
      <c r="B110" s="81" t="s">
        <v>662</v>
      </c>
      <c r="C110" s="81" t="s">
        <v>641</v>
      </c>
      <c r="D110" s="82" t="s">
        <v>564</v>
      </c>
      <c r="F110" s="83" t="s">
        <v>436</v>
      </c>
      <c r="G110" s="84" t="s">
        <v>437</v>
      </c>
      <c r="H110" s="84" t="s">
        <v>437</v>
      </c>
      <c r="I110" s="81" t="s">
        <v>431</v>
      </c>
      <c r="J110" s="85" t="s">
        <v>438</v>
      </c>
    </row>
    <row r="111" spans="1:10" x14ac:dyDescent="0.2">
      <c r="A111" s="81" t="s">
        <v>663</v>
      </c>
      <c r="B111" s="81" t="s">
        <v>664</v>
      </c>
      <c r="C111" s="81" t="s">
        <v>641</v>
      </c>
      <c r="D111" s="82" t="s">
        <v>564</v>
      </c>
      <c r="F111" s="83" t="s">
        <v>436</v>
      </c>
      <c r="G111" s="84" t="s">
        <v>437</v>
      </c>
      <c r="H111" s="84" t="s">
        <v>437</v>
      </c>
      <c r="I111" s="81" t="s">
        <v>431</v>
      </c>
      <c r="J111" s="85" t="s">
        <v>438</v>
      </c>
    </row>
    <row r="112" spans="1:10" x14ac:dyDescent="0.2">
      <c r="A112" s="81" t="s">
        <v>665</v>
      </c>
      <c r="B112" s="81" t="s">
        <v>666</v>
      </c>
      <c r="C112" s="81" t="s">
        <v>641</v>
      </c>
      <c r="D112" s="82" t="s">
        <v>564</v>
      </c>
      <c r="F112" s="83" t="s">
        <v>436</v>
      </c>
      <c r="G112" s="84" t="s">
        <v>437</v>
      </c>
      <c r="H112" s="84" t="s">
        <v>437</v>
      </c>
      <c r="I112" s="81" t="s">
        <v>431</v>
      </c>
      <c r="J112" s="85" t="s">
        <v>438</v>
      </c>
    </row>
    <row r="113" spans="1:10" x14ac:dyDescent="0.2">
      <c r="A113" s="81" t="s">
        <v>667</v>
      </c>
      <c r="B113" s="81" t="s">
        <v>668</v>
      </c>
      <c r="C113" s="81" t="s">
        <v>641</v>
      </c>
      <c r="D113" s="82" t="s">
        <v>564</v>
      </c>
      <c r="F113" s="83" t="s">
        <v>436</v>
      </c>
      <c r="G113" s="84" t="s">
        <v>437</v>
      </c>
      <c r="H113" s="84" t="s">
        <v>437</v>
      </c>
      <c r="I113" s="81" t="s">
        <v>431</v>
      </c>
      <c r="J113" s="85" t="s">
        <v>438</v>
      </c>
    </row>
    <row r="114" spans="1:10" x14ac:dyDescent="0.2">
      <c r="A114" s="81" t="s">
        <v>669</v>
      </c>
      <c r="B114" s="81" t="s">
        <v>670</v>
      </c>
      <c r="C114" s="81" t="s">
        <v>641</v>
      </c>
      <c r="D114" s="82" t="s">
        <v>564</v>
      </c>
      <c r="F114" s="83" t="s">
        <v>436</v>
      </c>
      <c r="G114" s="84" t="s">
        <v>437</v>
      </c>
      <c r="H114" s="84" t="s">
        <v>437</v>
      </c>
      <c r="I114" s="81" t="s">
        <v>431</v>
      </c>
      <c r="J114" s="85" t="s">
        <v>438</v>
      </c>
    </row>
    <row r="115" spans="1:10" x14ac:dyDescent="0.2">
      <c r="A115" s="81" t="s">
        <v>671</v>
      </c>
      <c r="B115" s="81" t="s">
        <v>672</v>
      </c>
      <c r="C115" s="81" t="s">
        <v>641</v>
      </c>
      <c r="D115" s="82" t="s">
        <v>564</v>
      </c>
      <c r="F115" s="83" t="s">
        <v>436</v>
      </c>
      <c r="G115" s="84" t="s">
        <v>437</v>
      </c>
      <c r="H115" s="84" t="s">
        <v>437</v>
      </c>
      <c r="I115" s="81" t="s">
        <v>431</v>
      </c>
      <c r="J115" s="85" t="s">
        <v>438</v>
      </c>
    </row>
    <row r="116" spans="1:10" x14ac:dyDescent="0.2">
      <c r="A116" s="81" t="s">
        <v>673</v>
      </c>
      <c r="B116" s="81" t="s">
        <v>674</v>
      </c>
      <c r="C116" s="81" t="s">
        <v>641</v>
      </c>
      <c r="D116" s="82" t="s">
        <v>564</v>
      </c>
      <c r="F116" s="83" t="s">
        <v>436</v>
      </c>
      <c r="G116" s="84" t="s">
        <v>437</v>
      </c>
      <c r="H116" s="84" t="s">
        <v>437</v>
      </c>
      <c r="I116" s="81" t="s">
        <v>431</v>
      </c>
      <c r="J116" s="85" t="s">
        <v>438</v>
      </c>
    </row>
    <row r="117" spans="1:10" x14ac:dyDescent="0.2">
      <c r="A117" s="81" t="s">
        <v>675</v>
      </c>
      <c r="B117" s="81" t="s">
        <v>676</v>
      </c>
      <c r="C117" s="81" t="s">
        <v>641</v>
      </c>
      <c r="D117" s="82" t="s">
        <v>564</v>
      </c>
      <c r="F117" s="83" t="s">
        <v>436</v>
      </c>
      <c r="G117" s="84" t="s">
        <v>437</v>
      </c>
      <c r="H117" s="84" t="s">
        <v>437</v>
      </c>
      <c r="I117" s="81" t="s">
        <v>431</v>
      </c>
      <c r="J117" s="85" t="s">
        <v>438</v>
      </c>
    </row>
    <row r="118" spans="1:10" x14ac:dyDescent="0.2">
      <c r="A118" s="81" t="s">
        <v>677</v>
      </c>
      <c r="B118" s="81" t="s">
        <v>678</v>
      </c>
      <c r="C118" s="81" t="s">
        <v>641</v>
      </c>
      <c r="D118" s="82" t="s">
        <v>564</v>
      </c>
      <c r="F118" s="83" t="s">
        <v>436</v>
      </c>
      <c r="G118" s="84" t="s">
        <v>437</v>
      </c>
      <c r="H118" s="84" t="s">
        <v>437</v>
      </c>
      <c r="I118" s="81" t="s">
        <v>431</v>
      </c>
      <c r="J118" s="85" t="s">
        <v>438</v>
      </c>
    </row>
    <row r="119" spans="1:10" x14ac:dyDescent="0.2">
      <c r="A119" s="81" t="s">
        <v>679</v>
      </c>
      <c r="B119" s="81" t="s">
        <v>680</v>
      </c>
      <c r="C119" s="81" t="s">
        <v>641</v>
      </c>
      <c r="D119" s="82" t="s">
        <v>564</v>
      </c>
      <c r="F119" s="83" t="s">
        <v>436</v>
      </c>
      <c r="G119" s="84" t="s">
        <v>437</v>
      </c>
      <c r="H119" s="84" t="s">
        <v>437</v>
      </c>
      <c r="I119" s="81" t="s">
        <v>431</v>
      </c>
      <c r="J119" s="85" t="s">
        <v>438</v>
      </c>
    </row>
    <row r="120" spans="1:10" x14ac:dyDescent="0.2">
      <c r="A120" s="81" t="s">
        <v>681</v>
      </c>
      <c r="B120" s="81" t="s">
        <v>682</v>
      </c>
      <c r="C120" s="81" t="s">
        <v>641</v>
      </c>
      <c r="D120" s="82" t="s">
        <v>564</v>
      </c>
      <c r="F120" s="83" t="s">
        <v>436</v>
      </c>
      <c r="G120" s="84" t="s">
        <v>437</v>
      </c>
      <c r="H120" s="84" t="s">
        <v>437</v>
      </c>
      <c r="I120" s="81" t="s">
        <v>431</v>
      </c>
      <c r="J120" s="85" t="s">
        <v>438</v>
      </c>
    </row>
    <row r="121" spans="1:10" x14ac:dyDescent="0.2">
      <c r="A121" s="81" t="s">
        <v>683</v>
      </c>
      <c r="B121" s="81" t="s">
        <v>684</v>
      </c>
      <c r="C121" s="81" t="s">
        <v>641</v>
      </c>
      <c r="D121" s="82" t="s">
        <v>564</v>
      </c>
      <c r="F121" s="83" t="s">
        <v>436</v>
      </c>
      <c r="G121" s="84" t="s">
        <v>437</v>
      </c>
      <c r="H121" s="84" t="s">
        <v>437</v>
      </c>
      <c r="I121" s="81" t="s">
        <v>431</v>
      </c>
      <c r="J121" s="85" t="s">
        <v>438</v>
      </c>
    </row>
    <row r="122" spans="1:10" x14ac:dyDescent="0.2">
      <c r="A122" s="81" t="s">
        <v>685</v>
      </c>
      <c r="B122" s="81" t="s">
        <v>686</v>
      </c>
      <c r="C122" s="81" t="s">
        <v>641</v>
      </c>
      <c r="D122" s="82" t="s">
        <v>564</v>
      </c>
      <c r="F122" s="83" t="s">
        <v>436</v>
      </c>
      <c r="G122" s="84" t="s">
        <v>437</v>
      </c>
      <c r="H122" s="84" t="s">
        <v>437</v>
      </c>
      <c r="I122" s="81" t="s">
        <v>431</v>
      </c>
      <c r="J122" s="85" t="s">
        <v>438</v>
      </c>
    </row>
    <row r="123" spans="1:10" x14ac:dyDescent="0.2">
      <c r="A123" s="81" t="s">
        <v>687</v>
      </c>
      <c r="B123" s="81" t="s">
        <v>688</v>
      </c>
      <c r="C123" s="81" t="s">
        <v>641</v>
      </c>
      <c r="D123" s="82" t="s">
        <v>564</v>
      </c>
      <c r="F123" s="83" t="s">
        <v>436</v>
      </c>
      <c r="G123" s="84" t="s">
        <v>437</v>
      </c>
      <c r="H123" s="84" t="s">
        <v>437</v>
      </c>
      <c r="I123" s="81" t="s">
        <v>431</v>
      </c>
      <c r="J123" s="85" t="s">
        <v>438</v>
      </c>
    </row>
    <row r="124" spans="1:10" x14ac:dyDescent="0.2">
      <c r="A124" s="81" t="s">
        <v>689</v>
      </c>
      <c r="B124" s="81" t="s">
        <v>690</v>
      </c>
      <c r="C124" s="81" t="s">
        <v>641</v>
      </c>
      <c r="D124" s="82" t="s">
        <v>564</v>
      </c>
      <c r="F124" s="83" t="s">
        <v>436</v>
      </c>
      <c r="G124" s="84" t="s">
        <v>437</v>
      </c>
      <c r="H124" s="84" t="s">
        <v>437</v>
      </c>
      <c r="I124" s="81" t="s">
        <v>431</v>
      </c>
      <c r="J124" s="85" t="s">
        <v>438</v>
      </c>
    </row>
    <row r="125" spans="1:10" x14ac:dyDescent="0.2">
      <c r="A125" s="81" t="s">
        <v>691</v>
      </c>
      <c r="B125" s="81" t="s">
        <v>692</v>
      </c>
      <c r="C125" s="81" t="s">
        <v>641</v>
      </c>
      <c r="D125" s="82" t="s">
        <v>564</v>
      </c>
      <c r="F125" s="83" t="s">
        <v>436</v>
      </c>
      <c r="G125" s="84" t="s">
        <v>437</v>
      </c>
      <c r="H125" s="84" t="s">
        <v>437</v>
      </c>
      <c r="I125" s="81" t="s">
        <v>431</v>
      </c>
      <c r="J125" s="85" t="s">
        <v>438</v>
      </c>
    </row>
    <row r="126" spans="1:10" x14ac:dyDescent="0.2">
      <c r="A126" s="81" t="s">
        <v>693</v>
      </c>
      <c r="B126" s="81" t="s">
        <v>694</v>
      </c>
      <c r="C126" s="81" t="s">
        <v>641</v>
      </c>
      <c r="D126" s="82" t="s">
        <v>564</v>
      </c>
      <c r="F126" s="83" t="s">
        <v>436</v>
      </c>
      <c r="G126" s="84" t="s">
        <v>437</v>
      </c>
      <c r="H126" s="84" t="s">
        <v>437</v>
      </c>
      <c r="I126" s="81" t="s">
        <v>431</v>
      </c>
      <c r="J126" s="85" t="s">
        <v>438</v>
      </c>
    </row>
    <row r="127" spans="1:10" x14ac:dyDescent="0.2">
      <c r="A127" s="81" t="s">
        <v>695</v>
      </c>
      <c r="B127" s="81" t="s">
        <v>696</v>
      </c>
      <c r="C127" s="81" t="s">
        <v>641</v>
      </c>
      <c r="D127" s="82" t="s">
        <v>564</v>
      </c>
      <c r="F127" s="83" t="s">
        <v>436</v>
      </c>
      <c r="G127" s="84" t="s">
        <v>437</v>
      </c>
      <c r="H127" s="84" t="s">
        <v>437</v>
      </c>
      <c r="I127" s="81" t="s">
        <v>431</v>
      </c>
      <c r="J127" s="85" t="s">
        <v>438</v>
      </c>
    </row>
    <row r="128" spans="1:10" x14ac:dyDescent="0.2">
      <c r="A128" s="81" t="s">
        <v>697</v>
      </c>
      <c r="B128" s="81" t="s">
        <v>698</v>
      </c>
      <c r="C128" s="81" t="s">
        <v>641</v>
      </c>
      <c r="D128" s="82" t="s">
        <v>564</v>
      </c>
      <c r="F128" s="83" t="s">
        <v>436</v>
      </c>
      <c r="G128" s="84" t="s">
        <v>437</v>
      </c>
      <c r="H128" s="84" t="s">
        <v>437</v>
      </c>
      <c r="I128" s="81" t="s">
        <v>431</v>
      </c>
      <c r="J128" s="85" t="s">
        <v>438</v>
      </c>
    </row>
    <row r="129" spans="1:10" x14ac:dyDescent="0.2">
      <c r="A129" s="81" t="s">
        <v>699</v>
      </c>
      <c r="B129" s="81" t="s">
        <v>700</v>
      </c>
      <c r="C129" s="81" t="s">
        <v>641</v>
      </c>
      <c r="D129" s="82" t="s">
        <v>564</v>
      </c>
      <c r="F129" s="83" t="s">
        <v>436</v>
      </c>
      <c r="G129" s="84" t="s">
        <v>437</v>
      </c>
      <c r="H129" s="84" t="s">
        <v>437</v>
      </c>
      <c r="I129" s="81" t="s">
        <v>431</v>
      </c>
      <c r="J129" s="85" t="s">
        <v>438</v>
      </c>
    </row>
    <row r="130" spans="1:10" x14ac:dyDescent="0.2">
      <c r="A130" s="81" t="s">
        <v>701</v>
      </c>
      <c r="B130" s="81" t="s">
        <v>702</v>
      </c>
      <c r="C130" s="81" t="s">
        <v>641</v>
      </c>
      <c r="D130" s="82" t="s">
        <v>564</v>
      </c>
      <c r="F130" s="83" t="s">
        <v>436</v>
      </c>
      <c r="G130" s="84" t="s">
        <v>437</v>
      </c>
      <c r="H130" s="84" t="s">
        <v>437</v>
      </c>
      <c r="I130" s="81" t="s">
        <v>431</v>
      </c>
      <c r="J130" s="85" t="s">
        <v>438</v>
      </c>
    </row>
    <row r="131" spans="1:10" x14ac:dyDescent="0.2">
      <c r="A131" s="81" t="s">
        <v>703</v>
      </c>
      <c r="B131" s="81" t="s">
        <v>704</v>
      </c>
      <c r="C131" s="81" t="s">
        <v>641</v>
      </c>
      <c r="D131" s="82" t="s">
        <v>564</v>
      </c>
      <c r="F131" s="83" t="s">
        <v>436</v>
      </c>
      <c r="G131" s="84" t="s">
        <v>437</v>
      </c>
      <c r="H131" s="84" t="s">
        <v>437</v>
      </c>
      <c r="I131" s="81" t="s">
        <v>431</v>
      </c>
      <c r="J131" s="85" t="s">
        <v>438</v>
      </c>
    </row>
    <row r="132" spans="1:10" x14ac:dyDescent="0.2">
      <c r="A132" s="81" t="s">
        <v>706</v>
      </c>
      <c r="B132" s="81" t="s">
        <v>707</v>
      </c>
      <c r="C132" s="81" t="s">
        <v>641</v>
      </c>
      <c r="D132" s="82" t="s">
        <v>564</v>
      </c>
      <c r="F132" s="83" t="s">
        <v>436</v>
      </c>
      <c r="G132" s="84" t="s">
        <v>437</v>
      </c>
      <c r="H132" s="84" t="s">
        <v>437</v>
      </c>
      <c r="I132" s="81" t="s">
        <v>431</v>
      </c>
      <c r="J132" s="85" t="s">
        <v>438</v>
      </c>
    </row>
    <row r="133" spans="1:10" x14ac:dyDescent="0.2">
      <c r="A133" s="81" t="s">
        <v>708</v>
      </c>
      <c r="B133" s="81" t="s">
        <v>709</v>
      </c>
      <c r="C133" s="81" t="s">
        <v>641</v>
      </c>
      <c r="D133" s="82" t="s">
        <v>564</v>
      </c>
      <c r="F133" s="83" t="s">
        <v>436</v>
      </c>
      <c r="G133" s="84" t="s">
        <v>437</v>
      </c>
      <c r="H133" s="84" t="s">
        <v>437</v>
      </c>
      <c r="I133" s="81" t="s">
        <v>431</v>
      </c>
      <c r="J133" s="85" t="s">
        <v>438</v>
      </c>
    </row>
    <row r="134" spans="1:10" x14ac:dyDescent="0.2">
      <c r="A134" s="81" t="s">
        <v>710</v>
      </c>
      <c r="B134" s="81" t="s">
        <v>711</v>
      </c>
      <c r="C134" s="81" t="s">
        <v>641</v>
      </c>
      <c r="D134" s="82" t="s">
        <v>564</v>
      </c>
      <c r="F134" s="83" t="s">
        <v>436</v>
      </c>
      <c r="G134" s="84" t="s">
        <v>437</v>
      </c>
      <c r="H134" s="84" t="s">
        <v>437</v>
      </c>
      <c r="I134" s="81" t="s">
        <v>431</v>
      </c>
      <c r="J134" s="85" t="s">
        <v>438</v>
      </c>
    </row>
    <row r="135" spans="1:10" x14ac:dyDescent="0.2">
      <c r="A135" s="81" t="s">
        <v>712</v>
      </c>
      <c r="B135" s="81" t="s">
        <v>713</v>
      </c>
      <c r="C135" s="81" t="s">
        <v>641</v>
      </c>
      <c r="D135" s="82" t="s">
        <v>564</v>
      </c>
      <c r="F135" s="83" t="s">
        <v>436</v>
      </c>
      <c r="G135" s="84" t="s">
        <v>437</v>
      </c>
      <c r="H135" s="84" t="s">
        <v>437</v>
      </c>
      <c r="I135" s="81" t="s">
        <v>431</v>
      </c>
      <c r="J135" s="85" t="s">
        <v>438</v>
      </c>
    </row>
    <row r="136" spans="1:10" x14ac:dyDescent="0.2">
      <c r="A136" s="81" t="s">
        <v>714</v>
      </c>
      <c r="B136" s="81" t="s">
        <v>715</v>
      </c>
      <c r="C136" s="81" t="s">
        <v>641</v>
      </c>
      <c r="D136" s="82" t="s">
        <v>564</v>
      </c>
      <c r="F136" s="83" t="s">
        <v>436</v>
      </c>
      <c r="G136" s="84" t="s">
        <v>437</v>
      </c>
      <c r="H136" s="84" t="s">
        <v>437</v>
      </c>
      <c r="I136" s="81" t="s">
        <v>431</v>
      </c>
      <c r="J136" s="85" t="s">
        <v>438</v>
      </c>
    </row>
    <row r="137" spans="1:10" x14ac:dyDescent="0.2">
      <c r="A137" s="81" t="s">
        <v>716</v>
      </c>
      <c r="B137" s="81" t="s">
        <v>717</v>
      </c>
      <c r="C137" s="81" t="s">
        <v>641</v>
      </c>
      <c r="D137" s="82" t="s">
        <v>434</v>
      </c>
      <c r="F137" s="83" t="s">
        <v>436</v>
      </c>
      <c r="G137" s="84" t="s">
        <v>437</v>
      </c>
      <c r="H137" s="84" t="s">
        <v>437</v>
      </c>
      <c r="I137" s="81" t="s">
        <v>431</v>
      </c>
      <c r="J137" s="85" t="s">
        <v>438</v>
      </c>
    </row>
    <row r="138" spans="1:10" x14ac:dyDescent="0.2">
      <c r="A138" s="81" t="s">
        <v>718</v>
      </c>
      <c r="B138" s="81" t="s">
        <v>719</v>
      </c>
      <c r="C138" s="81" t="s">
        <v>641</v>
      </c>
      <c r="D138" s="82" t="s">
        <v>434</v>
      </c>
      <c r="F138" s="83" t="s">
        <v>436</v>
      </c>
      <c r="G138" s="84" t="s">
        <v>437</v>
      </c>
      <c r="H138" s="84" t="s">
        <v>437</v>
      </c>
      <c r="I138" s="81" t="s">
        <v>431</v>
      </c>
      <c r="J138" s="85" t="s">
        <v>438</v>
      </c>
    </row>
    <row r="139" spans="1:10" x14ac:dyDescent="0.2">
      <c r="A139" s="81" t="s">
        <v>720</v>
      </c>
      <c r="B139" s="81" t="s">
        <v>721</v>
      </c>
      <c r="C139" s="81" t="s">
        <v>641</v>
      </c>
      <c r="D139" s="82" t="s">
        <v>434</v>
      </c>
      <c r="F139" s="83" t="s">
        <v>436</v>
      </c>
      <c r="G139" s="84" t="s">
        <v>437</v>
      </c>
      <c r="H139" s="84" t="s">
        <v>437</v>
      </c>
      <c r="I139" s="81" t="s">
        <v>431</v>
      </c>
      <c r="J139" s="85" t="s">
        <v>438</v>
      </c>
    </row>
    <row r="140" spans="1:10" x14ac:dyDescent="0.2">
      <c r="A140" s="81" t="s">
        <v>722</v>
      </c>
      <c r="B140" s="81" t="s">
        <v>723</v>
      </c>
      <c r="C140" s="81" t="s">
        <v>559</v>
      </c>
      <c r="D140" s="82" t="s">
        <v>434</v>
      </c>
      <c r="F140" s="83" t="s">
        <v>436</v>
      </c>
      <c r="G140" s="84" t="s">
        <v>437</v>
      </c>
      <c r="H140" s="84" t="s">
        <v>437</v>
      </c>
      <c r="I140" s="81" t="s">
        <v>431</v>
      </c>
      <c r="J140" s="85" t="s">
        <v>438</v>
      </c>
    </row>
    <row r="141" spans="1:10" x14ac:dyDescent="0.2">
      <c r="A141" s="81" t="s">
        <v>724</v>
      </c>
      <c r="B141" s="81" t="s">
        <v>725</v>
      </c>
      <c r="C141" s="81" t="s">
        <v>590</v>
      </c>
      <c r="D141" s="82" t="s">
        <v>434</v>
      </c>
      <c r="F141" s="83" t="s">
        <v>436</v>
      </c>
      <c r="G141" s="84" t="s">
        <v>437</v>
      </c>
      <c r="H141" s="84" t="s">
        <v>437</v>
      </c>
      <c r="I141" s="81" t="s">
        <v>431</v>
      </c>
      <c r="J141" s="85" t="s">
        <v>438</v>
      </c>
    </row>
    <row r="142" spans="1:10" x14ac:dyDescent="0.2">
      <c r="A142" s="81" t="s">
        <v>726</v>
      </c>
      <c r="B142" s="81" t="s">
        <v>727</v>
      </c>
      <c r="C142" s="81" t="s">
        <v>641</v>
      </c>
      <c r="D142" s="82" t="s">
        <v>434</v>
      </c>
      <c r="F142" s="83" t="s">
        <v>436</v>
      </c>
      <c r="G142" s="84" t="s">
        <v>437</v>
      </c>
      <c r="H142" s="84" t="s">
        <v>437</v>
      </c>
      <c r="I142" s="81" t="s">
        <v>431</v>
      </c>
      <c r="J142" s="85" t="s">
        <v>438</v>
      </c>
    </row>
    <row r="143" spans="1:10" x14ac:dyDescent="0.2">
      <c r="A143" s="81" t="s">
        <v>728</v>
      </c>
      <c r="B143" s="81" t="s">
        <v>729</v>
      </c>
      <c r="C143" s="81" t="s">
        <v>641</v>
      </c>
      <c r="D143" s="82" t="s">
        <v>564</v>
      </c>
      <c r="F143" s="83" t="s">
        <v>436</v>
      </c>
      <c r="G143" s="84" t="s">
        <v>437</v>
      </c>
      <c r="H143" s="84" t="s">
        <v>437</v>
      </c>
      <c r="I143" s="81" t="s">
        <v>431</v>
      </c>
      <c r="J143" s="85" t="s">
        <v>438</v>
      </c>
    </row>
    <row r="144" spans="1:10" x14ac:dyDescent="0.2">
      <c r="A144" s="81" t="s">
        <v>730</v>
      </c>
      <c r="B144" s="81" t="s">
        <v>731</v>
      </c>
      <c r="C144" s="81" t="s">
        <v>641</v>
      </c>
      <c r="D144" s="82" t="s">
        <v>564</v>
      </c>
      <c r="F144" s="83" t="s">
        <v>436</v>
      </c>
      <c r="G144" s="84" t="s">
        <v>437</v>
      </c>
      <c r="H144" s="84" t="s">
        <v>437</v>
      </c>
      <c r="I144" s="81" t="s">
        <v>431</v>
      </c>
      <c r="J144" s="85" t="s">
        <v>438</v>
      </c>
    </row>
    <row r="145" spans="1:10" x14ac:dyDescent="0.2">
      <c r="A145" s="81" t="s">
        <v>732</v>
      </c>
      <c r="B145" s="81" t="s">
        <v>733</v>
      </c>
      <c r="C145" s="81" t="s">
        <v>641</v>
      </c>
      <c r="D145" s="82" t="s">
        <v>434</v>
      </c>
      <c r="F145" s="83" t="s">
        <v>436</v>
      </c>
      <c r="G145" s="84" t="s">
        <v>437</v>
      </c>
      <c r="H145" s="84" t="s">
        <v>437</v>
      </c>
      <c r="I145" s="81" t="s">
        <v>431</v>
      </c>
      <c r="J145" s="85" t="s">
        <v>438</v>
      </c>
    </row>
    <row r="146" spans="1:10" x14ac:dyDescent="0.2">
      <c r="A146" s="81" t="s">
        <v>734</v>
      </c>
      <c r="B146" s="81" t="s">
        <v>735</v>
      </c>
      <c r="C146" s="81" t="s">
        <v>641</v>
      </c>
      <c r="D146" s="82" t="s">
        <v>601</v>
      </c>
      <c r="F146" s="83" t="s">
        <v>436</v>
      </c>
      <c r="G146" s="84" t="s">
        <v>437</v>
      </c>
      <c r="H146" s="84" t="s">
        <v>437</v>
      </c>
      <c r="I146" s="81" t="s">
        <v>431</v>
      </c>
      <c r="J146" s="85" t="s">
        <v>438</v>
      </c>
    </row>
    <row r="147" spans="1:10" x14ac:dyDescent="0.2">
      <c r="A147" s="81" t="s">
        <v>736</v>
      </c>
      <c r="B147" s="81" t="s">
        <v>737</v>
      </c>
      <c r="C147" s="81" t="s">
        <v>641</v>
      </c>
      <c r="D147" s="82" t="s">
        <v>434</v>
      </c>
      <c r="F147" s="83" t="s">
        <v>436</v>
      </c>
      <c r="G147" s="84" t="s">
        <v>437</v>
      </c>
      <c r="H147" s="84" t="s">
        <v>437</v>
      </c>
      <c r="I147" s="81" t="s">
        <v>431</v>
      </c>
      <c r="J147" s="85" t="s">
        <v>438</v>
      </c>
    </row>
    <row r="148" spans="1:10" x14ac:dyDescent="0.2">
      <c r="A148" s="81" t="s">
        <v>739</v>
      </c>
      <c r="B148" s="81" t="s">
        <v>740</v>
      </c>
      <c r="C148" s="81" t="s">
        <v>641</v>
      </c>
      <c r="D148" s="82" t="s">
        <v>449</v>
      </c>
      <c r="F148" s="83" t="s">
        <v>436</v>
      </c>
      <c r="G148" s="84" t="s">
        <v>437</v>
      </c>
      <c r="H148" s="84" t="s">
        <v>437</v>
      </c>
      <c r="I148" s="81" t="s">
        <v>431</v>
      </c>
      <c r="J148" s="85" t="s">
        <v>438</v>
      </c>
    </row>
    <row r="149" spans="1:10" x14ac:dyDescent="0.2">
      <c r="A149" s="81" t="s">
        <v>741</v>
      </c>
      <c r="B149" s="81" t="s">
        <v>742</v>
      </c>
      <c r="C149" s="81" t="s">
        <v>641</v>
      </c>
      <c r="D149" s="82" t="s">
        <v>434</v>
      </c>
      <c r="F149" s="83" t="s">
        <v>436</v>
      </c>
      <c r="G149" s="84" t="s">
        <v>437</v>
      </c>
      <c r="H149" s="84" t="s">
        <v>437</v>
      </c>
      <c r="I149" s="81" t="s">
        <v>431</v>
      </c>
      <c r="J149" s="85" t="s">
        <v>438</v>
      </c>
    </row>
    <row r="150" spans="1:10" x14ac:dyDescent="0.2">
      <c r="A150" s="81" t="s">
        <v>743</v>
      </c>
      <c r="B150" s="81" t="s">
        <v>744</v>
      </c>
      <c r="C150" s="81" t="s">
        <v>641</v>
      </c>
      <c r="D150" s="82" t="s">
        <v>434</v>
      </c>
      <c r="F150" s="83" t="s">
        <v>436</v>
      </c>
      <c r="G150" s="84" t="s">
        <v>437</v>
      </c>
      <c r="H150" s="84" t="s">
        <v>437</v>
      </c>
      <c r="I150" s="81" t="s">
        <v>431</v>
      </c>
      <c r="J150" s="85" t="s">
        <v>438</v>
      </c>
    </row>
    <row r="151" spans="1:10" x14ac:dyDescent="0.2">
      <c r="A151" s="81" t="s">
        <v>745</v>
      </c>
      <c r="B151" s="81" t="s">
        <v>746</v>
      </c>
      <c r="C151" s="81" t="s">
        <v>641</v>
      </c>
      <c r="D151" s="82" t="s">
        <v>449</v>
      </c>
      <c r="F151" s="83" t="s">
        <v>436</v>
      </c>
      <c r="G151" s="84" t="s">
        <v>437</v>
      </c>
      <c r="H151" s="84" t="s">
        <v>437</v>
      </c>
      <c r="I151" s="81" t="s">
        <v>431</v>
      </c>
      <c r="J151" s="85" t="s">
        <v>438</v>
      </c>
    </row>
    <row r="152" spans="1:10" x14ac:dyDescent="0.2">
      <c r="A152" s="81" t="s">
        <v>747</v>
      </c>
      <c r="B152" s="81" t="s">
        <v>748</v>
      </c>
      <c r="C152" s="81" t="s">
        <v>641</v>
      </c>
      <c r="D152" s="82" t="s">
        <v>449</v>
      </c>
      <c r="F152" s="83" t="s">
        <v>436</v>
      </c>
      <c r="G152" s="84" t="s">
        <v>437</v>
      </c>
      <c r="H152" s="84" t="s">
        <v>437</v>
      </c>
      <c r="I152" s="81" t="s">
        <v>431</v>
      </c>
      <c r="J152" s="85" t="s">
        <v>438</v>
      </c>
    </row>
    <row r="153" spans="1:10" x14ac:dyDescent="0.2">
      <c r="A153" s="81" t="s">
        <v>749</v>
      </c>
      <c r="B153" s="81" t="s">
        <v>750</v>
      </c>
      <c r="C153" s="81" t="s">
        <v>641</v>
      </c>
      <c r="D153" s="82" t="s">
        <v>449</v>
      </c>
      <c r="F153" s="83" t="s">
        <v>436</v>
      </c>
      <c r="G153" s="84" t="s">
        <v>437</v>
      </c>
      <c r="H153" s="84" t="s">
        <v>437</v>
      </c>
      <c r="I153" s="81" t="s">
        <v>431</v>
      </c>
      <c r="J153" s="85" t="s">
        <v>438</v>
      </c>
    </row>
    <row r="154" spans="1:10" x14ac:dyDescent="0.2">
      <c r="A154" s="81" t="s">
        <v>751</v>
      </c>
      <c r="B154" s="81" t="s">
        <v>752</v>
      </c>
      <c r="C154" s="81" t="s">
        <v>641</v>
      </c>
      <c r="D154" s="82" t="s">
        <v>449</v>
      </c>
      <c r="F154" s="83" t="s">
        <v>436</v>
      </c>
      <c r="G154" s="84" t="s">
        <v>437</v>
      </c>
      <c r="H154" s="84" t="s">
        <v>437</v>
      </c>
      <c r="I154" s="81" t="s">
        <v>431</v>
      </c>
      <c r="J154" s="85" t="s">
        <v>438</v>
      </c>
    </row>
    <row r="155" spans="1:10" x14ac:dyDescent="0.2">
      <c r="A155" s="81" t="s">
        <v>753</v>
      </c>
      <c r="B155" s="81" t="s">
        <v>754</v>
      </c>
      <c r="C155" s="81" t="s">
        <v>641</v>
      </c>
      <c r="D155" s="82" t="s">
        <v>601</v>
      </c>
      <c r="F155" s="83" t="s">
        <v>436</v>
      </c>
      <c r="G155" s="84" t="s">
        <v>437</v>
      </c>
      <c r="H155" s="84" t="s">
        <v>437</v>
      </c>
      <c r="I155" s="81" t="s">
        <v>431</v>
      </c>
      <c r="J155" s="85" t="s">
        <v>438</v>
      </c>
    </row>
    <row r="156" spans="1:10" x14ac:dyDescent="0.2">
      <c r="A156" s="81" t="s">
        <v>755</v>
      </c>
      <c r="B156" s="81" t="s">
        <v>756</v>
      </c>
      <c r="C156" s="81" t="s">
        <v>641</v>
      </c>
      <c r="D156" s="82" t="s">
        <v>434</v>
      </c>
      <c r="F156" s="83" t="s">
        <v>436</v>
      </c>
      <c r="G156" s="84" t="s">
        <v>437</v>
      </c>
      <c r="H156" s="84" t="s">
        <v>437</v>
      </c>
      <c r="I156" s="81" t="s">
        <v>431</v>
      </c>
      <c r="J156" s="85" t="s">
        <v>438</v>
      </c>
    </row>
    <row r="157" spans="1:10" x14ac:dyDescent="0.2">
      <c r="A157" s="81" t="s">
        <v>757</v>
      </c>
      <c r="B157" s="81" t="s">
        <v>758</v>
      </c>
      <c r="C157" s="81" t="s">
        <v>641</v>
      </c>
      <c r="D157" s="82" t="s">
        <v>601</v>
      </c>
      <c r="F157" s="83" t="s">
        <v>436</v>
      </c>
      <c r="G157" s="84" t="s">
        <v>437</v>
      </c>
      <c r="H157" s="84" t="s">
        <v>437</v>
      </c>
      <c r="I157" s="81" t="s">
        <v>431</v>
      </c>
      <c r="J157" s="85" t="s">
        <v>438</v>
      </c>
    </row>
    <row r="158" spans="1:10" x14ac:dyDescent="0.2">
      <c r="A158" s="81" t="s">
        <v>759</v>
      </c>
      <c r="B158" s="81" t="s">
        <v>760</v>
      </c>
      <c r="C158" s="81" t="s">
        <v>641</v>
      </c>
      <c r="D158" s="82" t="s">
        <v>601</v>
      </c>
      <c r="F158" s="83" t="s">
        <v>436</v>
      </c>
      <c r="G158" s="84" t="s">
        <v>437</v>
      </c>
      <c r="H158" s="84" t="s">
        <v>437</v>
      </c>
      <c r="I158" s="81" t="s">
        <v>431</v>
      </c>
      <c r="J158" s="85" t="s">
        <v>438</v>
      </c>
    </row>
    <row r="159" spans="1:10" x14ac:dyDescent="0.2">
      <c r="A159" s="81" t="s">
        <v>761</v>
      </c>
      <c r="B159" s="81" t="s">
        <v>762</v>
      </c>
      <c r="C159" s="81" t="s">
        <v>641</v>
      </c>
      <c r="D159" s="82" t="s">
        <v>564</v>
      </c>
      <c r="F159" s="83" t="s">
        <v>436</v>
      </c>
      <c r="G159" s="84" t="s">
        <v>437</v>
      </c>
      <c r="H159" s="84" t="s">
        <v>437</v>
      </c>
      <c r="I159" s="81" t="s">
        <v>431</v>
      </c>
      <c r="J159" s="85" t="s">
        <v>438</v>
      </c>
    </row>
    <row r="160" spans="1:10" x14ac:dyDescent="0.2">
      <c r="A160" s="81" t="s">
        <v>763</v>
      </c>
      <c r="B160" s="81" t="s">
        <v>764</v>
      </c>
      <c r="C160" s="81" t="s">
        <v>641</v>
      </c>
      <c r="D160" s="82" t="s">
        <v>564</v>
      </c>
      <c r="F160" s="83" t="s">
        <v>436</v>
      </c>
      <c r="G160" s="84" t="s">
        <v>437</v>
      </c>
      <c r="H160" s="84" t="s">
        <v>437</v>
      </c>
      <c r="I160" s="81" t="s">
        <v>431</v>
      </c>
      <c r="J160" s="85" t="s">
        <v>438</v>
      </c>
    </row>
    <row r="161" spans="1:10" x14ac:dyDescent="0.2">
      <c r="A161" s="81" t="s">
        <v>765</v>
      </c>
      <c r="B161" s="81" t="s">
        <v>766</v>
      </c>
      <c r="C161" s="81" t="s">
        <v>641</v>
      </c>
      <c r="D161" s="82" t="s">
        <v>564</v>
      </c>
      <c r="F161" s="83" t="s">
        <v>436</v>
      </c>
      <c r="G161" s="84" t="s">
        <v>437</v>
      </c>
      <c r="H161" s="84" t="s">
        <v>437</v>
      </c>
      <c r="I161" s="81" t="s">
        <v>431</v>
      </c>
      <c r="J161" s="85" t="s">
        <v>438</v>
      </c>
    </row>
    <row r="162" spans="1:10" x14ac:dyDescent="0.2">
      <c r="A162" s="81" t="s">
        <v>767</v>
      </c>
      <c r="B162" s="81" t="s">
        <v>768</v>
      </c>
      <c r="C162" s="81" t="s">
        <v>641</v>
      </c>
      <c r="D162" s="82" t="s">
        <v>584</v>
      </c>
      <c r="F162" s="83" t="s">
        <v>436</v>
      </c>
      <c r="G162" s="84" t="s">
        <v>437</v>
      </c>
      <c r="H162" s="84" t="s">
        <v>437</v>
      </c>
      <c r="I162" s="81" t="s">
        <v>431</v>
      </c>
      <c r="J162" s="85" t="s">
        <v>438</v>
      </c>
    </row>
    <row r="163" spans="1:10" x14ac:dyDescent="0.2">
      <c r="A163" s="81" t="s">
        <v>769</v>
      </c>
      <c r="B163" s="81" t="s">
        <v>770</v>
      </c>
      <c r="C163" s="81" t="s">
        <v>641</v>
      </c>
      <c r="D163" s="82" t="s">
        <v>434</v>
      </c>
      <c r="F163" s="83" t="s">
        <v>436</v>
      </c>
      <c r="G163" s="84" t="s">
        <v>437</v>
      </c>
      <c r="H163" s="84" t="s">
        <v>437</v>
      </c>
      <c r="I163" s="81" t="s">
        <v>431</v>
      </c>
      <c r="J163" s="85" t="s">
        <v>438</v>
      </c>
    </row>
    <row r="164" spans="1:10" x14ac:dyDescent="0.2">
      <c r="A164" s="81" t="s">
        <v>771</v>
      </c>
      <c r="B164" s="81" t="s">
        <v>772</v>
      </c>
      <c r="C164" s="81" t="s">
        <v>641</v>
      </c>
      <c r="D164" s="82" t="s">
        <v>434</v>
      </c>
      <c r="F164" s="83" t="s">
        <v>436</v>
      </c>
      <c r="G164" s="84" t="s">
        <v>437</v>
      </c>
      <c r="H164" s="84" t="s">
        <v>437</v>
      </c>
      <c r="I164" s="81" t="s">
        <v>431</v>
      </c>
      <c r="J164" s="85" t="s">
        <v>438</v>
      </c>
    </row>
    <row r="165" spans="1:10" x14ac:dyDescent="0.2">
      <c r="A165" s="81" t="s">
        <v>773</v>
      </c>
      <c r="B165" s="81" t="s">
        <v>774</v>
      </c>
      <c r="C165" s="81" t="s">
        <v>641</v>
      </c>
      <c r="D165" s="82" t="s">
        <v>601</v>
      </c>
      <c r="F165" s="83" t="s">
        <v>436</v>
      </c>
      <c r="G165" s="84" t="s">
        <v>437</v>
      </c>
      <c r="H165" s="84" t="s">
        <v>437</v>
      </c>
      <c r="I165" s="81" t="s">
        <v>431</v>
      </c>
      <c r="J165" s="85" t="s">
        <v>438</v>
      </c>
    </row>
    <row r="166" spans="1:10" x14ac:dyDescent="0.2">
      <c r="A166" s="81" t="s">
        <v>775</v>
      </c>
      <c r="B166" s="81" t="s">
        <v>776</v>
      </c>
      <c r="C166" s="81" t="s">
        <v>641</v>
      </c>
      <c r="D166" s="82" t="s">
        <v>613</v>
      </c>
      <c r="F166" s="83" t="s">
        <v>436</v>
      </c>
      <c r="G166" s="84" t="s">
        <v>437</v>
      </c>
      <c r="H166" s="84" t="s">
        <v>437</v>
      </c>
      <c r="I166" s="81" t="s">
        <v>431</v>
      </c>
      <c r="J166" s="85" t="s">
        <v>438</v>
      </c>
    </row>
    <row r="167" spans="1:10" x14ac:dyDescent="0.2">
      <c r="A167" s="81" t="s">
        <v>777</v>
      </c>
      <c r="B167" s="81" t="s">
        <v>778</v>
      </c>
      <c r="C167" s="81" t="s">
        <v>641</v>
      </c>
      <c r="D167" s="82" t="s">
        <v>564</v>
      </c>
      <c r="F167" s="83" t="s">
        <v>436</v>
      </c>
      <c r="G167" s="84" t="s">
        <v>437</v>
      </c>
      <c r="H167" s="84" t="s">
        <v>437</v>
      </c>
      <c r="I167" s="81" t="s">
        <v>431</v>
      </c>
      <c r="J167" s="85" t="s">
        <v>438</v>
      </c>
    </row>
    <row r="168" spans="1:10" x14ac:dyDescent="0.2">
      <c r="A168" s="81" t="s">
        <v>779</v>
      </c>
      <c r="B168" s="81" t="s">
        <v>780</v>
      </c>
      <c r="C168" s="81" t="s">
        <v>641</v>
      </c>
      <c r="D168" s="82" t="s">
        <v>564</v>
      </c>
      <c r="F168" s="83" t="s">
        <v>436</v>
      </c>
      <c r="G168" s="84" t="s">
        <v>437</v>
      </c>
      <c r="H168" s="84" t="s">
        <v>437</v>
      </c>
      <c r="I168" s="81" t="s">
        <v>431</v>
      </c>
      <c r="J168" s="85" t="s">
        <v>438</v>
      </c>
    </row>
    <row r="169" spans="1:10" x14ac:dyDescent="0.2">
      <c r="A169" s="81" t="s">
        <v>781</v>
      </c>
      <c r="B169" s="81" t="s">
        <v>782</v>
      </c>
      <c r="C169" s="81" t="s">
        <v>641</v>
      </c>
      <c r="D169" s="82" t="s">
        <v>613</v>
      </c>
      <c r="F169" s="83" t="s">
        <v>436</v>
      </c>
      <c r="G169" s="84" t="s">
        <v>437</v>
      </c>
      <c r="H169" s="84" t="s">
        <v>437</v>
      </c>
      <c r="I169" s="81" t="s">
        <v>431</v>
      </c>
      <c r="J169" s="85" t="s">
        <v>438</v>
      </c>
    </row>
    <row r="170" spans="1:10" x14ac:dyDescent="0.2">
      <c r="A170" s="81" t="s">
        <v>784</v>
      </c>
      <c r="B170" s="81" t="s">
        <v>785</v>
      </c>
      <c r="C170" s="81" t="s">
        <v>641</v>
      </c>
      <c r="D170" s="82" t="s">
        <v>564</v>
      </c>
      <c r="F170" s="83" t="s">
        <v>436</v>
      </c>
      <c r="G170" s="84" t="s">
        <v>437</v>
      </c>
      <c r="H170" s="84" t="s">
        <v>437</v>
      </c>
      <c r="I170" s="81" t="s">
        <v>431</v>
      </c>
      <c r="J170" s="85" t="s">
        <v>438</v>
      </c>
    </row>
    <row r="171" spans="1:10" x14ac:dyDescent="0.2">
      <c r="A171" s="81" t="s">
        <v>786</v>
      </c>
      <c r="B171" s="81" t="s">
        <v>787</v>
      </c>
      <c r="C171" s="81" t="s">
        <v>641</v>
      </c>
      <c r="D171" s="82" t="s">
        <v>613</v>
      </c>
      <c r="F171" s="83" t="s">
        <v>436</v>
      </c>
      <c r="G171" s="84" t="s">
        <v>437</v>
      </c>
      <c r="H171" s="84" t="s">
        <v>437</v>
      </c>
      <c r="I171" s="81" t="s">
        <v>431</v>
      </c>
      <c r="J171" s="85" t="s">
        <v>438</v>
      </c>
    </row>
    <row r="172" spans="1:10" x14ac:dyDescent="0.2">
      <c r="A172" s="81" t="s">
        <v>788</v>
      </c>
      <c r="B172" s="81" t="s">
        <v>789</v>
      </c>
      <c r="C172" s="81" t="s">
        <v>641</v>
      </c>
      <c r="D172" s="82" t="s">
        <v>613</v>
      </c>
      <c r="F172" s="83" t="s">
        <v>436</v>
      </c>
      <c r="G172" s="84" t="s">
        <v>437</v>
      </c>
      <c r="H172" s="84" t="s">
        <v>437</v>
      </c>
      <c r="I172" s="81" t="s">
        <v>431</v>
      </c>
      <c r="J172" s="85" t="s">
        <v>438</v>
      </c>
    </row>
    <row r="173" spans="1:10" x14ac:dyDescent="0.2">
      <c r="A173" s="81" t="s">
        <v>790</v>
      </c>
      <c r="B173" s="81" t="s">
        <v>791</v>
      </c>
      <c r="C173" s="81" t="s">
        <v>641</v>
      </c>
      <c r="D173" s="82" t="s">
        <v>792</v>
      </c>
      <c r="F173" s="83" t="s">
        <v>436</v>
      </c>
      <c r="G173" s="84" t="s">
        <v>437</v>
      </c>
      <c r="H173" s="84" t="s">
        <v>437</v>
      </c>
      <c r="I173" s="81" t="s">
        <v>431</v>
      </c>
      <c r="J173" s="85" t="s">
        <v>438</v>
      </c>
    </row>
    <row r="174" spans="1:10" x14ac:dyDescent="0.2">
      <c r="A174" s="81" t="s">
        <v>793</v>
      </c>
      <c r="B174" s="81" t="s">
        <v>794</v>
      </c>
      <c r="C174" s="81" t="s">
        <v>641</v>
      </c>
      <c r="D174" s="82" t="s">
        <v>564</v>
      </c>
      <c r="F174" s="83" t="s">
        <v>436</v>
      </c>
      <c r="G174" s="84" t="s">
        <v>437</v>
      </c>
      <c r="H174" s="84" t="s">
        <v>437</v>
      </c>
      <c r="I174" s="81" t="s">
        <v>431</v>
      </c>
      <c r="J174" s="85" t="s">
        <v>438</v>
      </c>
    </row>
    <row r="175" spans="1:10" x14ac:dyDescent="0.2">
      <c r="A175" s="81" t="s">
        <v>795</v>
      </c>
      <c r="B175" s="81" t="s">
        <v>796</v>
      </c>
      <c r="C175" s="81" t="s">
        <v>641</v>
      </c>
      <c r="D175" s="82" t="s">
        <v>601</v>
      </c>
      <c r="F175" s="83" t="s">
        <v>436</v>
      </c>
      <c r="G175" s="84" t="s">
        <v>437</v>
      </c>
      <c r="H175" s="84" t="s">
        <v>437</v>
      </c>
      <c r="I175" s="81" t="s">
        <v>431</v>
      </c>
      <c r="J175" s="85" t="s">
        <v>438</v>
      </c>
    </row>
    <row r="176" spans="1:10" x14ac:dyDescent="0.2">
      <c r="A176" s="81" t="s">
        <v>797</v>
      </c>
      <c r="B176" s="81" t="s">
        <v>798</v>
      </c>
      <c r="C176" s="81" t="s">
        <v>641</v>
      </c>
      <c r="D176" s="82" t="s">
        <v>564</v>
      </c>
      <c r="F176" s="83" t="s">
        <v>436</v>
      </c>
      <c r="G176" s="84" t="s">
        <v>437</v>
      </c>
      <c r="H176" s="84" t="s">
        <v>437</v>
      </c>
      <c r="I176" s="81" t="s">
        <v>431</v>
      </c>
      <c r="J176" s="85" t="s">
        <v>438</v>
      </c>
    </row>
    <row r="177" spans="1:10" x14ac:dyDescent="0.2">
      <c r="A177" s="81" t="s">
        <v>799</v>
      </c>
      <c r="B177" s="81" t="s">
        <v>800</v>
      </c>
      <c r="C177" s="81" t="s">
        <v>641</v>
      </c>
      <c r="D177" s="82" t="s">
        <v>564</v>
      </c>
      <c r="F177" s="83" t="s">
        <v>436</v>
      </c>
      <c r="G177" s="84" t="s">
        <v>437</v>
      </c>
      <c r="H177" s="84" t="s">
        <v>437</v>
      </c>
      <c r="I177" s="81" t="s">
        <v>431</v>
      </c>
      <c r="J177" s="85" t="s">
        <v>438</v>
      </c>
    </row>
    <row r="178" spans="1:10" x14ac:dyDescent="0.2">
      <c r="A178" s="81" t="s">
        <v>801</v>
      </c>
      <c r="B178" s="81" t="s">
        <v>802</v>
      </c>
      <c r="C178" s="81" t="s">
        <v>641</v>
      </c>
      <c r="D178" s="82" t="s">
        <v>564</v>
      </c>
      <c r="F178" s="83" t="s">
        <v>436</v>
      </c>
      <c r="G178" s="84" t="s">
        <v>437</v>
      </c>
      <c r="H178" s="84" t="s">
        <v>437</v>
      </c>
      <c r="I178" s="81" t="s">
        <v>431</v>
      </c>
      <c r="J178" s="85" t="s">
        <v>438</v>
      </c>
    </row>
    <row r="179" spans="1:10" x14ac:dyDescent="0.2">
      <c r="A179" s="81" t="s">
        <v>803</v>
      </c>
      <c r="B179" s="81" t="s">
        <v>804</v>
      </c>
      <c r="C179" s="81" t="s">
        <v>641</v>
      </c>
      <c r="D179" s="82" t="s">
        <v>564</v>
      </c>
      <c r="F179" s="83" t="s">
        <v>436</v>
      </c>
      <c r="G179" s="84" t="s">
        <v>437</v>
      </c>
      <c r="H179" s="84" t="s">
        <v>437</v>
      </c>
      <c r="I179" s="81" t="s">
        <v>431</v>
      </c>
      <c r="J179" s="85" t="s">
        <v>438</v>
      </c>
    </row>
    <row r="180" spans="1:10" x14ac:dyDescent="0.2">
      <c r="A180" s="81" t="s">
        <v>805</v>
      </c>
      <c r="B180" s="81" t="s">
        <v>806</v>
      </c>
      <c r="C180" s="81" t="s">
        <v>641</v>
      </c>
      <c r="D180" s="82" t="s">
        <v>601</v>
      </c>
      <c r="F180" s="83" t="s">
        <v>436</v>
      </c>
      <c r="G180" s="84" t="s">
        <v>437</v>
      </c>
      <c r="H180" s="84" t="s">
        <v>437</v>
      </c>
      <c r="I180" s="81" t="s">
        <v>431</v>
      </c>
      <c r="J180" s="85" t="s">
        <v>438</v>
      </c>
    </row>
    <row r="181" spans="1:10" x14ac:dyDescent="0.2">
      <c r="A181" s="81" t="s">
        <v>807</v>
      </c>
      <c r="B181" s="81" t="s">
        <v>808</v>
      </c>
      <c r="C181" s="81" t="s">
        <v>641</v>
      </c>
      <c r="D181" s="82" t="s">
        <v>601</v>
      </c>
      <c r="F181" s="83" t="s">
        <v>436</v>
      </c>
      <c r="G181" s="84" t="s">
        <v>437</v>
      </c>
      <c r="H181" s="84" t="s">
        <v>437</v>
      </c>
      <c r="I181" s="81" t="s">
        <v>431</v>
      </c>
      <c r="J181" s="85" t="s">
        <v>438</v>
      </c>
    </row>
    <row r="182" spans="1:10" x14ac:dyDescent="0.2">
      <c r="A182" s="81" t="s">
        <v>809</v>
      </c>
      <c r="B182" s="81" t="s">
        <v>810</v>
      </c>
      <c r="C182" s="81" t="s">
        <v>641</v>
      </c>
      <c r="D182" s="82" t="s">
        <v>601</v>
      </c>
      <c r="F182" s="83" t="s">
        <v>436</v>
      </c>
      <c r="G182" s="84" t="s">
        <v>437</v>
      </c>
      <c r="H182" s="84" t="s">
        <v>437</v>
      </c>
      <c r="I182" s="81" t="s">
        <v>431</v>
      </c>
      <c r="J182" s="85" t="s">
        <v>438</v>
      </c>
    </row>
    <row r="183" spans="1:10" x14ac:dyDescent="0.2">
      <c r="A183" s="81" t="s">
        <v>811</v>
      </c>
      <c r="B183" s="81" t="s">
        <v>812</v>
      </c>
      <c r="C183" s="81" t="s">
        <v>641</v>
      </c>
      <c r="D183" s="82" t="s">
        <v>601</v>
      </c>
      <c r="F183" s="83" t="s">
        <v>436</v>
      </c>
      <c r="G183" s="84" t="s">
        <v>437</v>
      </c>
      <c r="H183" s="84" t="s">
        <v>437</v>
      </c>
      <c r="I183" s="81" t="s">
        <v>431</v>
      </c>
      <c r="J183" s="85" t="s">
        <v>438</v>
      </c>
    </row>
    <row r="184" spans="1:10" x14ac:dyDescent="0.2">
      <c r="A184" s="81" t="s">
        <v>813</v>
      </c>
      <c r="B184" s="81" t="s">
        <v>814</v>
      </c>
      <c r="C184" s="81" t="s">
        <v>641</v>
      </c>
      <c r="D184" s="82" t="s">
        <v>601</v>
      </c>
      <c r="F184" s="83" t="s">
        <v>436</v>
      </c>
      <c r="G184" s="84" t="s">
        <v>437</v>
      </c>
      <c r="H184" s="84" t="s">
        <v>437</v>
      </c>
      <c r="I184" s="81" t="s">
        <v>431</v>
      </c>
      <c r="J184" s="85" t="s">
        <v>438</v>
      </c>
    </row>
    <row r="185" spans="1:10" x14ac:dyDescent="0.2">
      <c r="A185" s="81" t="s">
        <v>815</v>
      </c>
      <c r="B185" s="81" t="s">
        <v>816</v>
      </c>
      <c r="C185" s="81" t="s">
        <v>641</v>
      </c>
      <c r="D185" s="82" t="s">
        <v>601</v>
      </c>
      <c r="F185" s="83" t="s">
        <v>436</v>
      </c>
      <c r="G185" s="84" t="s">
        <v>437</v>
      </c>
      <c r="H185" s="84" t="s">
        <v>437</v>
      </c>
      <c r="I185" s="81" t="s">
        <v>431</v>
      </c>
      <c r="J185" s="85" t="s">
        <v>438</v>
      </c>
    </row>
    <row r="186" spans="1:10" x14ac:dyDescent="0.2">
      <c r="A186" s="81" t="s">
        <v>817</v>
      </c>
      <c r="B186" s="81" t="s">
        <v>818</v>
      </c>
      <c r="C186" s="81" t="s">
        <v>641</v>
      </c>
      <c r="D186" s="82" t="s">
        <v>564</v>
      </c>
      <c r="F186" s="83" t="s">
        <v>436</v>
      </c>
      <c r="G186" s="84" t="s">
        <v>437</v>
      </c>
      <c r="H186" s="84" t="s">
        <v>437</v>
      </c>
      <c r="I186" s="81" t="s">
        <v>431</v>
      </c>
      <c r="J186" s="85" t="s">
        <v>438</v>
      </c>
    </row>
    <row r="187" spans="1:10" x14ac:dyDescent="0.2">
      <c r="A187" s="81" t="s">
        <v>819</v>
      </c>
      <c r="B187" s="81" t="s">
        <v>820</v>
      </c>
      <c r="C187" s="81" t="s">
        <v>641</v>
      </c>
      <c r="D187" s="82" t="s">
        <v>564</v>
      </c>
      <c r="F187" s="83" t="s">
        <v>436</v>
      </c>
      <c r="G187" s="84" t="s">
        <v>437</v>
      </c>
      <c r="H187" s="84" t="s">
        <v>437</v>
      </c>
      <c r="I187" s="81" t="s">
        <v>431</v>
      </c>
      <c r="J187" s="85" t="s">
        <v>438</v>
      </c>
    </row>
    <row r="188" spans="1:10" x14ac:dyDescent="0.2">
      <c r="A188" s="81" t="s">
        <v>821</v>
      </c>
      <c r="B188" s="81" t="s">
        <v>822</v>
      </c>
      <c r="C188" s="81" t="s">
        <v>641</v>
      </c>
      <c r="D188" s="82" t="s">
        <v>564</v>
      </c>
      <c r="F188" s="83" t="s">
        <v>436</v>
      </c>
      <c r="G188" s="84" t="s">
        <v>437</v>
      </c>
      <c r="H188" s="84" t="s">
        <v>437</v>
      </c>
      <c r="I188" s="81" t="s">
        <v>431</v>
      </c>
      <c r="J188" s="85" t="s">
        <v>438</v>
      </c>
    </row>
    <row r="189" spans="1:10" x14ac:dyDescent="0.2">
      <c r="A189" s="81" t="s">
        <v>823</v>
      </c>
      <c r="B189" s="81" t="s">
        <v>824</v>
      </c>
      <c r="C189" s="81" t="s">
        <v>641</v>
      </c>
      <c r="D189" s="82" t="s">
        <v>564</v>
      </c>
      <c r="F189" s="83" t="s">
        <v>436</v>
      </c>
      <c r="G189" s="84" t="s">
        <v>437</v>
      </c>
      <c r="H189" s="84" t="s">
        <v>437</v>
      </c>
      <c r="I189" s="81" t="s">
        <v>431</v>
      </c>
      <c r="J189" s="85" t="s">
        <v>438</v>
      </c>
    </row>
    <row r="190" spans="1:10" x14ac:dyDescent="0.2">
      <c r="A190" s="81" t="s">
        <v>825</v>
      </c>
      <c r="B190" s="81" t="s">
        <v>826</v>
      </c>
      <c r="C190" s="81" t="s">
        <v>641</v>
      </c>
      <c r="D190" s="82" t="s">
        <v>564</v>
      </c>
      <c r="F190" s="83" t="s">
        <v>436</v>
      </c>
      <c r="G190" s="84" t="s">
        <v>437</v>
      </c>
      <c r="H190" s="84" t="s">
        <v>437</v>
      </c>
      <c r="I190" s="81" t="s">
        <v>431</v>
      </c>
      <c r="J190" s="85" t="s">
        <v>438</v>
      </c>
    </row>
    <row r="191" spans="1:10" x14ac:dyDescent="0.2">
      <c r="A191" s="81" t="s">
        <v>827</v>
      </c>
      <c r="B191" s="81" t="s">
        <v>828</v>
      </c>
      <c r="C191" s="81" t="s">
        <v>641</v>
      </c>
      <c r="D191" s="82" t="s">
        <v>564</v>
      </c>
      <c r="F191" s="83" t="s">
        <v>436</v>
      </c>
      <c r="G191" s="84" t="s">
        <v>437</v>
      </c>
      <c r="H191" s="84" t="s">
        <v>437</v>
      </c>
      <c r="I191" s="81" t="s">
        <v>431</v>
      </c>
      <c r="J191" s="85" t="s">
        <v>438</v>
      </c>
    </row>
    <row r="192" spans="1:10" x14ac:dyDescent="0.2">
      <c r="A192" s="81" t="s">
        <v>829</v>
      </c>
      <c r="B192" s="81" t="s">
        <v>830</v>
      </c>
      <c r="C192" s="81" t="s">
        <v>641</v>
      </c>
      <c r="D192" s="82" t="s">
        <v>564</v>
      </c>
      <c r="F192" s="83" t="s">
        <v>436</v>
      </c>
      <c r="G192" s="84" t="s">
        <v>437</v>
      </c>
      <c r="H192" s="84" t="s">
        <v>437</v>
      </c>
      <c r="I192" s="81" t="s">
        <v>431</v>
      </c>
      <c r="J192" s="85" t="s">
        <v>438</v>
      </c>
    </row>
    <row r="193" spans="1:10" x14ac:dyDescent="0.2">
      <c r="A193" s="81" t="s">
        <v>831</v>
      </c>
      <c r="B193" s="81" t="s">
        <v>832</v>
      </c>
      <c r="C193" s="81" t="s">
        <v>641</v>
      </c>
      <c r="D193" s="82" t="s">
        <v>434</v>
      </c>
      <c r="F193" s="83" t="s">
        <v>436</v>
      </c>
      <c r="G193" s="84" t="s">
        <v>437</v>
      </c>
      <c r="H193" s="84" t="s">
        <v>437</v>
      </c>
      <c r="I193" s="81" t="s">
        <v>431</v>
      </c>
      <c r="J193" s="85" t="s">
        <v>438</v>
      </c>
    </row>
    <row r="194" spans="1:10" x14ac:dyDescent="0.2">
      <c r="A194" s="81" t="s">
        <v>833</v>
      </c>
      <c r="B194" s="81" t="s">
        <v>834</v>
      </c>
      <c r="C194" s="81" t="s">
        <v>641</v>
      </c>
      <c r="D194" s="82" t="s">
        <v>434</v>
      </c>
      <c r="F194" s="83" t="s">
        <v>436</v>
      </c>
      <c r="G194" s="84" t="s">
        <v>437</v>
      </c>
      <c r="H194" s="84" t="s">
        <v>437</v>
      </c>
      <c r="I194" s="81" t="s">
        <v>431</v>
      </c>
      <c r="J194" s="85" t="s">
        <v>438</v>
      </c>
    </row>
    <row r="195" spans="1:10" x14ac:dyDescent="0.2">
      <c r="A195" s="81" t="s">
        <v>835</v>
      </c>
      <c r="B195" s="81" t="s">
        <v>836</v>
      </c>
      <c r="C195" s="81" t="s">
        <v>641</v>
      </c>
      <c r="D195" s="82" t="s">
        <v>434</v>
      </c>
      <c r="F195" s="83" t="s">
        <v>436</v>
      </c>
      <c r="G195" s="84" t="s">
        <v>437</v>
      </c>
      <c r="H195" s="84" t="s">
        <v>437</v>
      </c>
      <c r="I195" s="81" t="s">
        <v>431</v>
      </c>
      <c r="J195" s="85" t="s">
        <v>438</v>
      </c>
    </row>
    <row r="196" spans="1:10" x14ac:dyDescent="0.2">
      <c r="A196" s="81" t="s">
        <v>837</v>
      </c>
      <c r="B196" s="81" t="s">
        <v>838</v>
      </c>
      <c r="C196" s="81" t="s">
        <v>641</v>
      </c>
      <c r="D196" s="82" t="s">
        <v>434</v>
      </c>
      <c r="F196" s="83" t="s">
        <v>436</v>
      </c>
      <c r="G196" s="84" t="s">
        <v>437</v>
      </c>
      <c r="H196" s="84" t="s">
        <v>437</v>
      </c>
      <c r="I196" s="81" t="s">
        <v>431</v>
      </c>
      <c r="J196" s="85" t="s">
        <v>438</v>
      </c>
    </row>
    <row r="197" spans="1:10" x14ac:dyDescent="0.2">
      <c r="A197" s="81" t="s">
        <v>839</v>
      </c>
      <c r="B197" s="81" t="s">
        <v>840</v>
      </c>
      <c r="C197" s="81" t="s">
        <v>641</v>
      </c>
      <c r="D197" s="82" t="s">
        <v>564</v>
      </c>
      <c r="F197" s="83" t="s">
        <v>436</v>
      </c>
      <c r="G197" s="84" t="s">
        <v>437</v>
      </c>
      <c r="H197" s="84" t="s">
        <v>437</v>
      </c>
      <c r="I197" s="81" t="s">
        <v>431</v>
      </c>
      <c r="J197" s="85" t="s">
        <v>438</v>
      </c>
    </row>
    <row r="198" spans="1:10" x14ac:dyDescent="0.2">
      <c r="A198" s="81" t="s">
        <v>841</v>
      </c>
      <c r="B198" s="81" t="s">
        <v>414</v>
      </c>
      <c r="C198" s="81" t="s">
        <v>448</v>
      </c>
      <c r="D198" s="82" t="s">
        <v>434</v>
      </c>
      <c r="F198" s="83" t="s">
        <v>436</v>
      </c>
      <c r="G198" s="84" t="s">
        <v>437</v>
      </c>
      <c r="H198" s="84" t="s">
        <v>437</v>
      </c>
      <c r="I198" s="81" t="s">
        <v>431</v>
      </c>
      <c r="J198" s="85" t="s">
        <v>438</v>
      </c>
    </row>
    <row r="199" spans="1:10" x14ac:dyDescent="0.2">
      <c r="A199" s="81" t="s">
        <v>842</v>
      </c>
      <c r="B199" s="81" t="s">
        <v>843</v>
      </c>
      <c r="C199" s="81" t="s">
        <v>433</v>
      </c>
      <c r="D199" s="82" t="s">
        <v>434</v>
      </c>
      <c r="F199" s="83" t="s">
        <v>436</v>
      </c>
      <c r="G199" s="84" t="s">
        <v>437</v>
      </c>
      <c r="H199" s="84" t="s">
        <v>437</v>
      </c>
      <c r="I199" s="81" t="s">
        <v>431</v>
      </c>
      <c r="J199" s="85" t="s">
        <v>438</v>
      </c>
    </row>
    <row r="200" spans="1:10" x14ac:dyDescent="0.2">
      <c r="A200" s="81" t="s">
        <v>844</v>
      </c>
      <c r="B200" s="81" t="s">
        <v>264</v>
      </c>
      <c r="C200" s="81" t="s">
        <v>563</v>
      </c>
      <c r="D200" s="82" t="s">
        <v>434</v>
      </c>
      <c r="F200" s="83" t="s">
        <v>436</v>
      </c>
      <c r="G200" s="84" t="s">
        <v>437</v>
      </c>
      <c r="H200" s="84" t="s">
        <v>437</v>
      </c>
      <c r="I200" s="81" t="s">
        <v>431</v>
      </c>
      <c r="J200" s="85" t="s">
        <v>438</v>
      </c>
    </row>
    <row r="201" spans="1:10" x14ac:dyDescent="0.2">
      <c r="A201" s="81" t="s">
        <v>845</v>
      </c>
      <c r="B201" s="81" t="s">
        <v>403</v>
      </c>
      <c r="C201" s="81" t="s">
        <v>590</v>
      </c>
      <c r="D201" s="82" t="s">
        <v>434</v>
      </c>
      <c r="F201" s="83" t="s">
        <v>436</v>
      </c>
      <c r="G201" s="84" t="s">
        <v>437</v>
      </c>
      <c r="H201" s="84" t="s">
        <v>437</v>
      </c>
      <c r="I201" s="81" t="s">
        <v>431</v>
      </c>
      <c r="J201" s="85" t="s">
        <v>438</v>
      </c>
    </row>
    <row r="202" spans="1:10" x14ac:dyDescent="0.2">
      <c r="A202" s="81" t="s">
        <v>846</v>
      </c>
      <c r="B202" s="81" t="s">
        <v>373</v>
      </c>
      <c r="C202" s="81" t="s">
        <v>590</v>
      </c>
      <c r="D202" s="82" t="s">
        <v>434</v>
      </c>
      <c r="F202" s="83" t="s">
        <v>436</v>
      </c>
      <c r="G202" s="84" t="s">
        <v>437</v>
      </c>
      <c r="H202" s="84" t="s">
        <v>437</v>
      </c>
      <c r="I202" s="81" t="s">
        <v>431</v>
      </c>
      <c r="J202" s="85" t="s">
        <v>438</v>
      </c>
    </row>
    <row r="203" spans="1:10" x14ac:dyDescent="0.2">
      <c r="A203" s="81" t="s">
        <v>847</v>
      </c>
      <c r="B203" s="81" t="s">
        <v>417</v>
      </c>
      <c r="C203" s="81" t="s">
        <v>848</v>
      </c>
      <c r="D203" s="82" t="s">
        <v>434</v>
      </c>
      <c r="F203" s="83" t="s">
        <v>436</v>
      </c>
      <c r="G203" s="84" t="s">
        <v>437</v>
      </c>
      <c r="H203" s="84" t="s">
        <v>437</v>
      </c>
      <c r="I203" s="81" t="s">
        <v>431</v>
      </c>
      <c r="J203" s="85" t="s">
        <v>438</v>
      </c>
    </row>
    <row r="204" spans="1:10" x14ac:dyDescent="0.2">
      <c r="A204" s="81" t="s">
        <v>849</v>
      </c>
      <c r="B204" s="81" t="s">
        <v>419</v>
      </c>
      <c r="C204" s="81" t="s">
        <v>583</v>
      </c>
      <c r="D204" s="82" t="s">
        <v>434</v>
      </c>
      <c r="F204" s="83" t="s">
        <v>436</v>
      </c>
      <c r="G204" s="84" t="s">
        <v>437</v>
      </c>
      <c r="H204" s="84" t="s">
        <v>437</v>
      </c>
      <c r="I204" s="81" t="s">
        <v>431</v>
      </c>
      <c r="J204" s="85" t="s">
        <v>438</v>
      </c>
    </row>
    <row r="205" spans="1:10" x14ac:dyDescent="0.2">
      <c r="A205" s="81" t="s">
        <v>850</v>
      </c>
      <c r="B205" s="81" t="s">
        <v>361</v>
      </c>
      <c r="C205" s="81" t="s">
        <v>559</v>
      </c>
      <c r="D205" s="82" t="s">
        <v>434</v>
      </c>
      <c r="F205" s="83" t="s">
        <v>436</v>
      </c>
      <c r="G205" s="84" t="s">
        <v>437</v>
      </c>
      <c r="H205" s="84" t="s">
        <v>437</v>
      </c>
      <c r="I205" s="81" t="s">
        <v>431</v>
      </c>
      <c r="J205" s="85" t="s">
        <v>438</v>
      </c>
    </row>
    <row r="206" spans="1:10" x14ac:dyDescent="0.2">
      <c r="A206" s="81" t="s">
        <v>851</v>
      </c>
      <c r="B206" s="81" t="s">
        <v>355</v>
      </c>
      <c r="C206" s="81" t="s">
        <v>590</v>
      </c>
      <c r="D206" s="82" t="s">
        <v>431</v>
      </c>
      <c r="F206" s="83" t="s">
        <v>436</v>
      </c>
      <c r="G206" s="84" t="s">
        <v>437</v>
      </c>
      <c r="H206" s="84" t="s">
        <v>437</v>
      </c>
      <c r="I206" s="81" t="s">
        <v>431</v>
      </c>
      <c r="J206" s="85" t="s">
        <v>438</v>
      </c>
    </row>
    <row r="207" spans="1:10" x14ac:dyDescent="0.2">
      <c r="A207" s="81" t="s">
        <v>852</v>
      </c>
      <c r="B207" s="81" t="s">
        <v>853</v>
      </c>
      <c r="C207" s="81" t="s">
        <v>448</v>
      </c>
      <c r="D207" s="82" t="s">
        <v>792</v>
      </c>
      <c r="F207" s="83" t="s">
        <v>436</v>
      </c>
      <c r="G207" s="84" t="s">
        <v>437</v>
      </c>
      <c r="H207" s="84" t="s">
        <v>437</v>
      </c>
      <c r="I207" s="81" t="s">
        <v>431</v>
      </c>
      <c r="J207" s="85" t="s">
        <v>438</v>
      </c>
    </row>
    <row r="208" spans="1:10" x14ac:dyDescent="0.2">
      <c r="A208" s="81" t="s">
        <v>855</v>
      </c>
      <c r="B208" s="81" t="s">
        <v>856</v>
      </c>
      <c r="C208" s="81" t="s">
        <v>433</v>
      </c>
      <c r="D208" s="82" t="s">
        <v>434</v>
      </c>
      <c r="F208" s="83" t="s">
        <v>436</v>
      </c>
      <c r="G208" s="84" t="s">
        <v>437</v>
      </c>
      <c r="H208" s="84" t="s">
        <v>437</v>
      </c>
      <c r="I208" s="81" t="s">
        <v>431</v>
      </c>
      <c r="J208" s="85" t="s">
        <v>438</v>
      </c>
    </row>
    <row r="209" spans="1:10" x14ac:dyDescent="0.2">
      <c r="A209" s="81" t="s">
        <v>857</v>
      </c>
      <c r="B209" s="81" t="s">
        <v>858</v>
      </c>
      <c r="C209" s="81" t="s">
        <v>633</v>
      </c>
      <c r="D209" s="82" t="s">
        <v>434</v>
      </c>
      <c r="F209" s="83" t="s">
        <v>436</v>
      </c>
      <c r="G209" s="84" t="s">
        <v>437</v>
      </c>
      <c r="H209" s="84" t="s">
        <v>437</v>
      </c>
      <c r="I209" s="81" t="s">
        <v>431</v>
      </c>
      <c r="J209" s="85" t="s">
        <v>438</v>
      </c>
    </row>
    <row r="210" spans="1:10" x14ac:dyDescent="0.2">
      <c r="A210" s="81" t="s">
        <v>860</v>
      </c>
      <c r="B210" s="81" t="s">
        <v>861</v>
      </c>
      <c r="C210" s="81" t="s">
        <v>848</v>
      </c>
      <c r="D210" s="82" t="s">
        <v>434</v>
      </c>
      <c r="F210" s="83" t="s">
        <v>436</v>
      </c>
      <c r="G210" s="84" t="s">
        <v>437</v>
      </c>
      <c r="H210" s="84" t="s">
        <v>437</v>
      </c>
      <c r="I210" s="81" t="s">
        <v>431</v>
      </c>
      <c r="J210" s="85" t="s">
        <v>438</v>
      </c>
    </row>
    <row r="211" spans="1:10" x14ac:dyDescent="0.2">
      <c r="A211" s="81" t="s">
        <v>862</v>
      </c>
      <c r="B211" s="81" t="s">
        <v>863</v>
      </c>
      <c r="C211" s="81" t="s">
        <v>848</v>
      </c>
      <c r="D211" s="82" t="s">
        <v>434</v>
      </c>
      <c r="F211" s="83" t="s">
        <v>436</v>
      </c>
      <c r="G211" s="84" t="s">
        <v>437</v>
      </c>
      <c r="H211" s="84" t="s">
        <v>437</v>
      </c>
      <c r="I211" s="81" t="s">
        <v>431</v>
      </c>
      <c r="J211" s="85" t="s">
        <v>438</v>
      </c>
    </row>
    <row r="212" spans="1:10" x14ac:dyDescent="0.2">
      <c r="A212" s="81" t="s">
        <v>864</v>
      </c>
      <c r="B212" s="81" t="s">
        <v>865</v>
      </c>
      <c r="C212" s="81" t="s">
        <v>848</v>
      </c>
      <c r="D212" s="82" t="s">
        <v>434</v>
      </c>
      <c r="F212" s="83" t="s">
        <v>436</v>
      </c>
      <c r="G212" s="84" t="s">
        <v>437</v>
      </c>
      <c r="H212" s="84" t="s">
        <v>437</v>
      </c>
      <c r="I212" s="81" t="s">
        <v>431</v>
      </c>
      <c r="J212" s="85" t="s">
        <v>438</v>
      </c>
    </row>
    <row r="213" spans="1:10" x14ac:dyDescent="0.2">
      <c r="A213" s="81" t="s">
        <v>866</v>
      </c>
      <c r="B213" s="81" t="s">
        <v>348</v>
      </c>
      <c r="C213" s="81" t="s">
        <v>433</v>
      </c>
      <c r="D213" s="82" t="s">
        <v>434</v>
      </c>
      <c r="F213" s="83" t="s">
        <v>436</v>
      </c>
      <c r="G213" s="84" t="s">
        <v>437</v>
      </c>
      <c r="H213" s="84" t="s">
        <v>437</v>
      </c>
      <c r="I213" s="81" t="s">
        <v>431</v>
      </c>
      <c r="J213" s="85" t="s">
        <v>438</v>
      </c>
    </row>
    <row r="214" spans="1:10" x14ac:dyDescent="0.2">
      <c r="A214" s="81" t="s">
        <v>867</v>
      </c>
      <c r="B214" s="81" t="s">
        <v>347</v>
      </c>
      <c r="C214" s="81" t="s">
        <v>433</v>
      </c>
      <c r="D214" s="82" t="s">
        <v>434</v>
      </c>
      <c r="F214" s="83" t="s">
        <v>436</v>
      </c>
      <c r="G214" s="84" t="s">
        <v>437</v>
      </c>
      <c r="H214" s="84" t="s">
        <v>437</v>
      </c>
      <c r="I214" s="81" t="s">
        <v>431</v>
      </c>
      <c r="J214" s="85" t="s">
        <v>438</v>
      </c>
    </row>
    <row r="215" spans="1:10" x14ac:dyDescent="0.2">
      <c r="A215" s="81" t="s">
        <v>868</v>
      </c>
      <c r="B215" s="81" t="s">
        <v>200</v>
      </c>
      <c r="C215" s="81" t="s">
        <v>433</v>
      </c>
      <c r="D215" s="82" t="s">
        <v>434</v>
      </c>
      <c r="F215" s="83" t="s">
        <v>436</v>
      </c>
      <c r="G215" s="84" t="s">
        <v>437</v>
      </c>
      <c r="H215" s="84" t="s">
        <v>437</v>
      </c>
      <c r="I215" s="81" t="s">
        <v>431</v>
      </c>
      <c r="J215" s="85" t="s">
        <v>438</v>
      </c>
    </row>
    <row r="216" spans="1:10" x14ac:dyDescent="0.2">
      <c r="A216" s="81" t="s">
        <v>869</v>
      </c>
      <c r="B216" s="81" t="s">
        <v>870</v>
      </c>
      <c r="C216" s="81" t="s">
        <v>433</v>
      </c>
      <c r="D216" s="82" t="s">
        <v>584</v>
      </c>
      <c r="F216" s="83" t="s">
        <v>436</v>
      </c>
      <c r="G216" s="84" t="s">
        <v>437</v>
      </c>
      <c r="H216" s="84" t="s">
        <v>437</v>
      </c>
      <c r="I216" s="81" t="s">
        <v>431</v>
      </c>
      <c r="J216" s="85" t="s">
        <v>438</v>
      </c>
    </row>
    <row r="217" spans="1:10" x14ac:dyDescent="0.2">
      <c r="A217" s="81" t="s">
        <v>871</v>
      </c>
      <c r="B217" s="81" t="s">
        <v>378</v>
      </c>
      <c r="C217" s="81" t="s">
        <v>872</v>
      </c>
      <c r="D217" s="82" t="s">
        <v>434</v>
      </c>
      <c r="F217" s="83" t="s">
        <v>436</v>
      </c>
      <c r="G217" s="84" t="s">
        <v>437</v>
      </c>
      <c r="H217" s="84" t="s">
        <v>437</v>
      </c>
      <c r="I217" s="81" t="s">
        <v>873</v>
      </c>
      <c r="J217" s="85" t="s">
        <v>438</v>
      </c>
    </row>
    <row r="218" spans="1:10" x14ac:dyDescent="0.2">
      <c r="A218" s="81" t="s">
        <v>874</v>
      </c>
      <c r="B218" s="81" t="s">
        <v>875</v>
      </c>
      <c r="C218" s="81" t="s">
        <v>872</v>
      </c>
      <c r="D218" s="82" t="s">
        <v>434</v>
      </c>
      <c r="F218" s="83" t="s">
        <v>436</v>
      </c>
      <c r="G218" s="84" t="s">
        <v>437</v>
      </c>
      <c r="H218" s="84" t="s">
        <v>437</v>
      </c>
      <c r="I218" s="81" t="s">
        <v>873</v>
      </c>
      <c r="J218" s="85" t="s">
        <v>438</v>
      </c>
    </row>
    <row r="219" spans="1:10" x14ac:dyDescent="0.2">
      <c r="A219" s="81" t="s">
        <v>877</v>
      </c>
      <c r="B219" s="81" t="s">
        <v>878</v>
      </c>
      <c r="C219" s="81" t="s">
        <v>433</v>
      </c>
      <c r="D219" s="82" t="s">
        <v>434</v>
      </c>
      <c r="F219" s="83" t="s">
        <v>436</v>
      </c>
      <c r="G219" s="84" t="s">
        <v>437</v>
      </c>
      <c r="H219" s="84" t="s">
        <v>437</v>
      </c>
      <c r="I219" s="81" t="s">
        <v>431</v>
      </c>
      <c r="J219" s="85" t="s">
        <v>438</v>
      </c>
    </row>
    <row r="220" spans="1:10" x14ac:dyDescent="0.2">
      <c r="A220" s="81" t="s">
        <v>879</v>
      </c>
      <c r="B220" s="81" t="s">
        <v>238</v>
      </c>
      <c r="C220" s="81" t="s">
        <v>433</v>
      </c>
      <c r="D220" s="82" t="s">
        <v>434</v>
      </c>
      <c r="F220" s="83" t="s">
        <v>436</v>
      </c>
      <c r="G220" s="84" t="s">
        <v>437</v>
      </c>
      <c r="H220" s="84" t="s">
        <v>437</v>
      </c>
      <c r="I220" s="81" t="s">
        <v>431</v>
      </c>
      <c r="J220" s="85" t="s">
        <v>438</v>
      </c>
    </row>
    <row r="221" spans="1:10" x14ac:dyDescent="0.2">
      <c r="A221" s="81" t="s">
        <v>880</v>
      </c>
      <c r="B221" s="81" t="s">
        <v>881</v>
      </c>
      <c r="C221" s="81" t="s">
        <v>559</v>
      </c>
      <c r="D221" s="82" t="s">
        <v>434</v>
      </c>
      <c r="F221" s="83" t="s">
        <v>436</v>
      </c>
      <c r="G221" s="84" t="s">
        <v>437</v>
      </c>
      <c r="H221" s="84" t="s">
        <v>437</v>
      </c>
      <c r="I221" s="81" t="s">
        <v>431</v>
      </c>
      <c r="J221" s="85" t="s">
        <v>438</v>
      </c>
    </row>
    <row r="222" spans="1:10" x14ac:dyDescent="0.2">
      <c r="A222" s="81" t="s">
        <v>882</v>
      </c>
      <c r="B222" s="81" t="s">
        <v>688</v>
      </c>
      <c r="C222" s="81" t="s">
        <v>551</v>
      </c>
      <c r="D222" s="82" t="s">
        <v>601</v>
      </c>
      <c r="F222" s="83" t="s">
        <v>436</v>
      </c>
      <c r="G222" s="84" t="s">
        <v>437</v>
      </c>
      <c r="H222" s="84" t="s">
        <v>437</v>
      </c>
      <c r="I222" s="81" t="s">
        <v>431</v>
      </c>
      <c r="J222" s="85" t="s">
        <v>438</v>
      </c>
    </row>
    <row r="223" spans="1:10" x14ac:dyDescent="0.2">
      <c r="A223" s="81" t="s">
        <v>883</v>
      </c>
      <c r="B223" s="81" t="s">
        <v>884</v>
      </c>
      <c r="C223" s="81" t="s">
        <v>590</v>
      </c>
      <c r="D223" s="82" t="s">
        <v>434</v>
      </c>
      <c r="F223" s="83" t="s">
        <v>436</v>
      </c>
      <c r="G223" s="84" t="s">
        <v>437</v>
      </c>
      <c r="H223" s="84" t="s">
        <v>437</v>
      </c>
      <c r="I223" s="81" t="s">
        <v>885</v>
      </c>
      <c r="J223" s="85" t="s">
        <v>438</v>
      </c>
    </row>
    <row r="224" spans="1:10" x14ac:dyDescent="0.2">
      <c r="A224" s="81" t="s">
        <v>886</v>
      </c>
      <c r="B224" s="81" t="s">
        <v>887</v>
      </c>
      <c r="C224" s="81" t="s">
        <v>448</v>
      </c>
      <c r="D224" s="82" t="s">
        <v>792</v>
      </c>
      <c r="F224" s="83" t="s">
        <v>436</v>
      </c>
      <c r="G224" s="84" t="s">
        <v>437</v>
      </c>
      <c r="H224" s="84" t="s">
        <v>437</v>
      </c>
      <c r="I224" s="81" t="s">
        <v>431</v>
      </c>
      <c r="J224" s="85" t="s">
        <v>438</v>
      </c>
    </row>
    <row r="225" spans="1:10" x14ac:dyDescent="0.2">
      <c r="A225" s="81" t="s">
        <v>888</v>
      </c>
      <c r="B225" s="81" t="s">
        <v>374</v>
      </c>
      <c r="C225" s="81" t="s">
        <v>872</v>
      </c>
      <c r="D225" s="82" t="s">
        <v>434</v>
      </c>
      <c r="F225" s="83" t="s">
        <v>436</v>
      </c>
      <c r="G225" s="84" t="s">
        <v>437</v>
      </c>
      <c r="H225" s="84" t="s">
        <v>437</v>
      </c>
      <c r="I225" s="81" t="s">
        <v>873</v>
      </c>
      <c r="J225" s="85" t="s">
        <v>438</v>
      </c>
    </row>
    <row r="226" spans="1:10" x14ac:dyDescent="0.2">
      <c r="A226" s="81" t="s">
        <v>889</v>
      </c>
      <c r="B226" s="81" t="s">
        <v>269</v>
      </c>
      <c r="C226" s="81" t="s">
        <v>563</v>
      </c>
      <c r="D226" s="82" t="s">
        <v>564</v>
      </c>
      <c r="F226" s="83" t="s">
        <v>436</v>
      </c>
      <c r="G226" s="84" t="s">
        <v>437</v>
      </c>
      <c r="H226" s="84" t="s">
        <v>437</v>
      </c>
      <c r="I226" s="81" t="s">
        <v>431</v>
      </c>
      <c r="J226" s="85" t="s">
        <v>438</v>
      </c>
    </row>
    <row r="227" spans="1:10" x14ac:dyDescent="0.2">
      <c r="A227" s="81" t="s">
        <v>890</v>
      </c>
      <c r="B227" s="81" t="s">
        <v>266</v>
      </c>
      <c r="C227" s="81" t="s">
        <v>563</v>
      </c>
      <c r="D227" s="82" t="s">
        <v>434</v>
      </c>
      <c r="F227" s="83" t="s">
        <v>436</v>
      </c>
      <c r="G227" s="84" t="s">
        <v>437</v>
      </c>
      <c r="H227" s="84" t="s">
        <v>437</v>
      </c>
      <c r="I227" s="81" t="s">
        <v>431</v>
      </c>
      <c r="J227" s="85" t="s">
        <v>438</v>
      </c>
    </row>
    <row r="228" spans="1:10" x14ac:dyDescent="0.2">
      <c r="A228" s="81" t="s">
        <v>891</v>
      </c>
      <c r="B228" s="81" t="s">
        <v>892</v>
      </c>
      <c r="C228" s="81" t="s">
        <v>848</v>
      </c>
      <c r="D228" s="82" t="s">
        <v>564</v>
      </c>
      <c r="F228" s="83" t="s">
        <v>436</v>
      </c>
      <c r="G228" s="84" t="s">
        <v>437</v>
      </c>
      <c r="H228" s="84" t="s">
        <v>437</v>
      </c>
      <c r="I228" s="81" t="s">
        <v>431</v>
      </c>
      <c r="J228" s="85" t="s">
        <v>438</v>
      </c>
    </row>
    <row r="229" spans="1:10" x14ac:dyDescent="0.2">
      <c r="A229" s="81" t="s">
        <v>893</v>
      </c>
      <c r="B229" s="81" t="s">
        <v>894</v>
      </c>
      <c r="C229" s="81" t="s">
        <v>848</v>
      </c>
      <c r="D229" s="82" t="s">
        <v>564</v>
      </c>
      <c r="F229" s="83" t="s">
        <v>436</v>
      </c>
      <c r="G229" s="84" t="s">
        <v>437</v>
      </c>
      <c r="H229" s="84" t="s">
        <v>437</v>
      </c>
      <c r="I229" s="81" t="s">
        <v>431</v>
      </c>
      <c r="J229" s="85" t="s">
        <v>438</v>
      </c>
    </row>
    <row r="230" spans="1:10" x14ac:dyDescent="0.2">
      <c r="A230" s="81" t="s">
        <v>895</v>
      </c>
      <c r="B230" s="81" t="s">
        <v>896</v>
      </c>
      <c r="C230" s="81" t="s">
        <v>848</v>
      </c>
      <c r="D230" s="82" t="s">
        <v>564</v>
      </c>
      <c r="F230" s="83" t="s">
        <v>436</v>
      </c>
      <c r="G230" s="84" t="s">
        <v>437</v>
      </c>
      <c r="H230" s="84" t="s">
        <v>437</v>
      </c>
      <c r="I230" s="81" t="s">
        <v>431</v>
      </c>
      <c r="J230" s="85" t="s">
        <v>438</v>
      </c>
    </row>
    <row r="231" spans="1:10" x14ac:dyDescent="0.2">
      <c r="A231" s="81" t="s">
        <v>897</v>
      </c>
      <c r="B231" s="81" t="s">
        <v>418</v>
      </c>
      <c r="C231" s="81" t="s">
        <v>583</v>
      </c>
      <c r="D231" s="82" t="s">
        <v>564</v>
      </c>
      <c r="F231" s="83" t="s">
        <v>436</v>
      </c>
      <c r="G231" s="84" t="s">
        <v>437</v>
      </c>
      <c r="H231" s="84" t="s">
        <v>437</v>
      </c>
      <c r="I231" s="81" t="s">
        <v>431</v>
      </c>
      <c r="J231" s="85" t="s">
        <v>438</v>
      </c>
    </row>
    <row r="232" spans="1:10" x14ac:dyDescent="0.2">
      <c r="A232" s="81" t="s">
        <v>898</v>
      </c>
      <c r="B232" s="81" t="s">
        <v>281</v>
      </c>
      <c r="C232" s="81" t="s">
        <v>899</v>
      </c>
      <c r="D232" s="82" t="s">
        <v>434</v>
      </c>
      <c r="F232" s="83" t="s">
        <v>436</v>
      </c>
      <c r="G232" s="84" t="s">
        <v>437</v>
      </c>
      <c r="H232" s="84" t="s">
        <v>437</v>
      </c>
      <c r="I232" s="81" t="s">
        <v>431</v>
      </c>
      <c r="J232" s="85" t="s">
        <v>438</v>
      </c>
    </row>
    <row r="233" spans="1:10" x14ac:dyDescent="0.2">
      <c r="A233" s="81" t="s">
        <v>900</v>
      </c>
      <c r="B233" s="81" t="s">
        <v>901</v>
      </c>
      <c r="C233" s="81" t="s">
        <v>590</v>
      </c>
      <c r="D233" s="82" t="s">
        <v>434</v>
      </c>
      <c r="F233" s="83" t="s">
        <v>436</v>
      </c>
      <c r="G233" s="84" t="s">
        <v>437</v>
      </c>
      <c r="H233" s="84" t="s">
        <v>437</v>
      </c>
      <c r="I233" s="81" t="s">
        <v>431</v>
      </c>
      <c r="J233" s="85" t="s">
        <v>438</v>
      </c>
    </row>
    <row r="234" spans="1:10" x14ac:dyDescent="0.2">
      <c r="A234" s="81" t="s">
        <v>902</v>
      </c>
      <c r="B234" s="81" t="s">
        <v>903</v>
      </c>
      <c r="C234" s="81" t="s">
        <v>590</v>
      </c>
      <c r="D234" s="82" t="s">
        <v>434</v>
      </c>
      <c r="F234" s="83" t="s">
        <v>436</v>
      </c>
      <c r="G234" s="84" t="s">
        <v>437</v>
      </c>
      <c r="H234" s="84" t="s">
        <v>437</v>
      </c>
      <c r="I234" s="81" t="s">
        <v>431</v>
      </c>
      <c r="J234" s="85" t="s">
        <v>438</v>
      </c>
    </row>
    <row r="235" spans="1:10" x14ac:dyDescent="0.2">
      <c r="A235" s="81" t="s">
        <v>904</v>
      </c>
      <c r="B235" s="81" t="s">
        <v>316</v>
      </c>
      <c r="C235" s="81" t="s">
        <v>590</v>
      </c>
      <c r="D235" s="82" t="s">
        <v>434</v>
      </c>
      <c r="F235" s="83" t="s">
        <v>436</v>
      </c>
      <c r="G235" s="84" t="s">
        <v>437</v>
      </c>
      <c r="H235" s="84" t="s">
        <v>437</v>
      </c>
      <c r="I235" s="81" t="s">
        <v>431</v>
      </c>
      <c r="J235" s="85" t="s">
        <v>438</v>
      </c>
    </row>
    <row r="236" spans="1:10" x14ac:dyDescent="0.2">
      <c r="A236" s="81" t="s">
        <v>905</v>
      </c>
      <c r="B236" s="81" t="s">
        <v>906</v>
      </c>
      <c r="C236" s="81" t="s">
        <v>559</v>
      </c>
      <c r="D236" s="82" t="s">
        <v>434</v>
      </c>
      <c r="F236" s="83" t="s">
        <v>436</v>
      </c>
      <c r="G236" s="84" t="s">
        <v>437</v>
      </c>
      <c r="H236" s="84" t="s">
        <v>437</v>
      </c>
      <c r="I236" s="81" t="s">
        <v>431</v>
      </c>
      <c r="J236" s="85" t="s">
        <v>585</v>
      </c>
    </row>
    <row r="237" spans="1:10" x14ac:dyDescent="0.2">
      <c r="A237" s="81" t="s">
        <v>907</v>
      </c>
      <c r="B237" s="81" t="s">
        <v>908</v>
      </c>
      <c r="C237" s="81" t="s">
        <v>551</v>
      </c>
      <c r="D237" s="82" t="s">
        <v>601</v>
      </c>
      <c r="F237" s="83" t="s">
        <v>436</v>
      </c>
      <c r="G237" s="84" t="s">
        <v>437</v>
      </c>
      <c r="H237" s="84" t="s">
        <v>437</v>
      </c>
      <c r="I237" s="81" t="s">
        <v>431</v>
      </c>
      <c r="J237" s="85" t="s">
        <v>438</v>
      </c>
    </row>
    <row r="238" spans="1:10" x14ac:dyDescent="0.2">
      <c r="A238" s="81" t="s">
        <v>909</v>
      </c>
      <c r="B238" s="81" t="s">
        <v>910</v>
      </c>
      <c r="C238" s="81" t="s">
        <v>633</v>
      </c>
      <c r="D238" s="82" t="s">
        <v>434</v>
      </c>
      <c r="F238" s="83" t="s">
        <v>436</v>
      </c>
      <c r="G238" s="84" t="s">
        <v>437</v>
      </c>
      <c r="H238" s="84" t="s">
        <v>437</v>
      </c>
      <c r="I238" s="81" t="s">
        <v>431</v>
      </c>
      <c r="J238" s="85" t="s">
        <v>438</v>
      </c>
    </row>
    <row r="239" spans="1:10" x14ac:dyDescent="0.2">
      <c r="A239" s="81" t="s">
        <v>911</v>
      </c>
      <c r="B239" s="81" t="s">
        <v>912</v>
      </c>
      <c r="C239" s="81" t="s">
        <v>590</v>
      </c>
      <c r="D239" s="82" t="s">
        <v>613</v>
      </c>
      <c r="F239" s="83" t="s">
        <v>436</v>
      </c>
      <c r="G239" s="84" t="s">
        <v>437</v>
      </c>
      <c r="H239" s="84" t="s">
        <v>437</v>
      </c>
      <c r="I239" s="81" t="s">
        <v>431</v>
      </c>
      <c r="J239" s="85" t="s">
        <v>438</v>
      </c>
    </row>
    <row r="240" spans="1:10" x14ac:dyDescent="0.2">
      <c r="A240" s="81" t="s">
        <v>913</v>
      </c>
      <c r="B240" s="81" t="s">
        <v>914</v>
      </c>
      <c r="C240" s="81" t="s">
        <v>590</v>
      </c>
      <c r="D240" s="82" t="s">
        <v>434</v>
      </c>
      <c r="F240" s="83" t="s">
        <v>436</v>
      </c>
      <c r="G240" s="84" t="s">
        <v>437</v>
      </c>
      <c r="H240" s="84" t="s">
        <v>437</v>
      </c>
      <c r="I240" s="81" t="s">
        <v>431</v>
      </c>
      <c r="J240" s="85" t="s">
        <v>438</v>
      </c>
    </row>
    <row r="241" spans="1:12" x14ac:dyDescent="0.2">
      <c r="A241" s="81" t="s">
        <v>915</v>
      </c>
      <c r="B241" s="81" t="s">
        <v>916</v>
      </c>
      <c r="C241" s="81" t="s">
        <v>559</v>
      </c>
      <c r="D241" s="82" t="s">
        <v>564</v>
      </c>
      <c r="F241" s="83" t="s">
        <v>436</v>
      </c>
      <c r="G241" s="84" t="s">
        <v>437</v>
      </c>
      <c r="H241" s="84" t="s">
        <v>437</v>
      </c>
      <c r="I241" s="81" t="s">
        <v>431</v>
      </c>
      <c r="J241" s="85" t="s">
        <v>438</v>
      </c>
    </row>
    <row r="242" spans="1:12" x14ac:dyDescent="0.2">
      <c r="A242" s="81" t="s">
        <v>917</v>
      </c>
      <c r="B242" s="81" t="s">
        <v>285</v>
      </c>
      <c r="C242" s="81" t="s">
        <v>1393</v>
      </c>
      <c r="D242" s="82" t="s">
        <v>434</v>
      </c>
      <c r="F242" s="83" t="s">
        <v>436</v>
      </c>
      <c r="G242" s="84" t="s">
        <v>437</v>
      </c>
      <c r="H242" s="84" t="s">
        <v>437</v>
      </c>
      <c r="I242" s="81" t="s">
        <v>431</v>
      </c>
      <c r="J242" s="85" t="s">
        <v>438</v>
      </c>
      <c r="L242" s="80">
        <v>35</v>
      </c>
    </row>
    <row r="243" spans="1:12" x14ac:dyDescent="0.2">
      <c r="A243" s="81" t="s">
        <v>918</v>
      </c>
      <c r="B243" s="81" t="s">
        <v>284</v>
      </c>
      <c r="C243" s="81" t="s">
        <v>433</v>
      </c>
      <c r="D243" s="82" t="s">
        <v>441</v>
      </c>
      <c r="F243" s="83" t="s">
        <v>436</v>
      </c>
      <c r="G243" s="84" t="s">
        <v>437</v>
      </c>
      <c r="H243" s="84" t="s">
        <v>437</v>
      </c>
      <c r="I243" s="81" t="s">
        <v>431</v>
      </c>
      <c r="J243" s="85" t="s">
        <v>438</v>
      </c>
    </row>
    <row r="244" spans="1:12" x14ac:dyDescent="0.2">
      <c r="A244" s="81" t="s">
        <v>919</v>
      </c>
      <c r="B244" s="81" t="s">
        <v>920</v>
      </c>
      <c r="C244" s="81" t="s">
        <v>433</v>
      </c>
      <c r="D244" s="82" t="s">
        <v>564</v>
      </c>
      <c r="F244" s="83" t="s">
        <v>436</v>
      </c>
      <c r="G244" s="84" t="s">
        <v>437</v>
      </c>
      <c r="H244" s="84" t="s">
        <v>437</v>
      </c>
      <c r="I244" s="81" t="s">
        <v>431</v>
      </c>
      <c r="J244" s="85" t="s">
        <v>438</v>
      </c>
    </row>
    <row r="245" spans="1:12" x14ac:dyDescent="0.2">
      <c r="A245" s="81" t="s">
        <v>921</v>
      </c>
      <c r="B245" s="81" t="s">
        <v>922</v>
      </c>
      <c r="C245" s="81" t="s">
        <v>633</v>
      </c>
      <c r="D245" s="82" t="s">
        <v>434</v>
      </c>
      <c r="F245" s="83" t="s">
        <v>436</v>
      </c>
      <c r="G245" s="84" t="s">
        <v>437</v>
      </c>
      <c r="H245" s="84" t="s">
        <v>437</v>
      </c>
      <c r="I245" s="81" t="s">
        <v>431</v>
      </c>
      <c r="J245" s="85" t="s">
        <v>438</v>
      </c>
    </row>
    <row r="246" spans="1:12" x14ac:dyDescent="0.2">
      <c r="A246" s="81" t="s">
        <v>923</v>
      </c>
      <c r="B246" s="81" t="s">
        <v>924</v>
      </c>
      <c r="C246" s="81" t="s">
        <v>448</v>
      </c>
      <c r="D246" s="82" t="s">
        <v>449</v>
      </c>
      <c r="F246" s="83" t="s">
        <v>436</v>
      </c>
      <c r="G246" s="84" t="s">
        <v>437</v>
      </c>
      <c r="H246" s="84" t="s">
        <v>437</v>
      </c>
      <c r="I246" s="81" t="s">
        <v>431</v>
      </c>
      <c r="J246" s="85" t="s">
        <v>438</v>
      </c>
    </row>
    <row r="247" spans="1:12" x14ac:dyDescent="0.2">
      <c r="A247" s="81" t="s">
        <v>925</v>
      </c>
      <c r="B247" s="81" t="s">
        <v>926</v>
      </c>
      <c r="C247" s="81" t="s">
        <v>433</v>
      </c>
      <c r="D247" s="82" t="s">
        <v>434</v>
      </c>
      <c r="F247" s="83" t="s">
        <v>436</v>
      </c>
      <c r="G247" s="84" t="s">
        <v>437</v>
      </c>
      <c r="H247" s="84" t="s">
        <v>437</v>
      </c>
      <c r="I247" s="81" t="s">
        <v>431</v>
      </c>
      <c r="J247" s="85" t="s">
        <v>438</v>
      </c>
    </row>
    <row r="248" spans="1:12" x14ac:dyDescent="0.2">
      <c r="A248" s="81" t="s">
        <v>927</v>
      </c>
      <c r="B248" s="81" t="s">
        <v>324</v>
      </c>
      <c r="C248" s="81" t="s">
        <v>928</v>
      </c>
      <c r="D248" s="82" t="s">
        <v>434</v>
      </c>
      <c r="F248" s="83" t="s">
        <v>436</v>
      </c>
      <c r="G248" s="84" t="s">
        <v>437</v>
      </c>
      <c r="H248" s="84" t="s">
        <v>437</v>
      </c>
      <c r="I248" s="81" t="s">
        <v>431</v>
      </c>
      <c r="J248" s="85" t="s">
        <v>438</v>
      </c>
    </row>
    <row r="249" spans="1:12" x14ac:dyDescent="0.2">
      <c r="A249" s="81" t="s">
        <v>929</v>
      </c>
      <c r="B249" s="81" t="s">
        <v>690</v>
      </c>
      <c r="C249" s="81" t="s">
        <v>448</v>
      </c>
      <c r="D249" s="82" t="s">
        <v>792</v>
      </c>
      <c r="E249" s="83" t="s">
        <v>738</v>
      </c>
      <c r="F249" s="83" t="s">
        <v>436</v>
      </c>
      <c r="G249" s="84" t="s">
        <v>437</v>
      </c>
      <c r="H249" s="84" t="s">
        <v>437</v>
      </c>
      <c r="I249" s="81" t="s">
        <v>431</v>
      </c>
      <c r="J249" s="85" t="s">
        <v>438</v>
      </c>
    </row>
    <row r="250" spans="1:12" x14ac:dyDescent="0.2">
      <c r="A250" s="81" t="s">
        <v>930</v>
      </c>
      <c r="B250" s="81" t="s">
        <v>407</v>
      </c>
      <c r="C250" s="81" t="s">
        <v>899</v>
      </c>
      <c r="D250" s="82" t="s">
        <v>564</v>
      </c>
      <c r="E250" s="83" t="s">
        <v>603</v>
      </c>
      <c r="F250" s="83" t="s">
        <v>436</v>
      </c>
      <c r="G250" s="84" t="s">
        <v>437</v>
      </c>
      <c r="H250" s="84" t="s">
        <v>437</v>
      </c>
      <c r="I250" s="81" t="s">
        <v>431</v>
      </c>
      <c r="J250" s="85" t="s">
        <v>438</v>
      </c>
    </row>
    <row r="251" spans="1:12" x14ac:dyDescent="0.2">
      <c r="A251" s="81" t="s">
        <v>931</v>
      </c>
      <c r="B251" s="81" t="s">
        <v>252</v>
      </c>
      <c r="C251" s="81" t="s">
        <v>590</v>
      </c>
      <c r="D251" s="82" t="s">
        <v>434</v>
      </c>
      <c r="E251" s="83" t="s">
        <v>552</v>
      </c>
      <c r="F251" s="83" t="s">
        <v>436</v>
      </c>
      <c r="G251" s="84" t="s">
        <v>437</v>
      </c>
      <c r="H251" s="84" t="s">
        <v>437</v>
      </c>
      <c r="I251" s="81" t="s">
        <v>431</v>
      </c>
      <c r="J251" s="85" t="s">
        <v>438</v>
      </c>
    </row>
    <row r="252" spans="1:12" x14ac:dyDescent="0.2">
      <c r="A252" s="81" t="s">
        <v>932</v>
      </c>
      <c r="B252" s="81" t="s">
        <v>776</v>
      </c>
      <c r="C252" s="81" t="s">
        <v>551</v>
      </c>
      <c r="D252" s="82" t="s">
        <v>613</v>
      </c>
      <c r="E252" s="83" t="s">
        <v>452</v>
      </c>
      <c r="F252" s="83" t="s">
        <v>436</v>
      </c>
      <c r="G252" s="84" t="s">
        <v>437</v>
      </c>
      <c r="H252" s="84" t="s">
        <v>437</v>
      </c>
      <c r="I252" s="81" t="s">
        <v>431</v>
      </c>
      <c r="J252" s="85" t="s">
        <v>438</v>
      </c>
    </row>
    <row r="253" spans="1:12" x14ac:dyDescent="0.2">
      <c r="A253" s="81" t="s">
        <v>933</v>
      </c>
      <c r="B253" s="81" t="s">
        <v>290</v>
      </c>
      <c r="C253" s="81" t="s">
        <v>583</v>
      </c>
      <c r="D253" s="82" t="s">
        <v>434</v>
      </c>
      <c r="E253" s="83" t="s">
        <v>557</v>
      </c>
      <c r="F253" s="83" t="s">
        <v>436</v>
      </c>
      <c r="G253" s="84" t="s">
        <v>437</v>
      </c>
      <c r="H253" s="84" t="s">
        <v>437</v>
      </c>
      <c r="I253" s="81" t="s">
        <v>431</v>
      </c>
      <c r="J253" s="85" t="s">
        <v>438</v>
      </c>
    </row>
    <row r="254" spans="1:12" x14ac:dyDescent="0.2">
      <c r="A254" s="81" t="s">
        <v>934</v>
      </c>
      <c r="B254" s="81" t="s">
        <v>372</v>
      </c>
      <c r="C254" s="81" t="s">
        <v>551</v>
      </c>
      <c r="D254" s="82" t="s">
        <v>613</v>
      </c>
      <c r="E254" s="83" t="s">
        <v>571</v>
      </c>
      <c r="F254" s="83" t="s">
        <v>436</v>
      </c>
      <c r="G254" s="84" t="s">
        <v>437</v>
      </c>
      <c r="H254" s="84" t="s">
        <v>437</v>
      </c>
      <c r="I254" s="81" t="s">
        <v>431</v>
      </c>
      <c r="J254" s="85" t="s">
        <v>438</v>
      </c>
    </row>
    <row r="255" spans="1:12" x14ac:dyDescent="0.2">
      <c r="A255" s="81" t="s">
        <v>935</v>
      </c>
      <c r="B255" s="81" t="s">
        <v>936</v>
      </c>
      <c r="C255" s="81" t="s">
        <v>583</v>
      </c>
      <c r="D255" s="82" t="s">
        <v>434</v>
      </c>
      <c r="E255" s="83" t="s">
        <v>557</v>
      </c>
      <c r="F255" s="83" t="s">
        <v>435</v>
      </c>
      <c r="G255" s="84" t="s">
        <v>437</v>
      </c>
      <c r="H255" s="84" t="s">
        <v>437</v>
      </c>
      <c r="I255" s="81" t="s">
        <v>431</v>
      </c>
      <c r="J255" s="85" t="s">
        <v>585</v>
      </c>
    </row>
    <row r="256" spans="1:12" x14ac:dyDescent="0.2">
      <c r="A256" s="81" t="s">
        <v>937</v>
      </c>
      <c r="B256" s="81" t="s">
        <v>288</v>
      </c>
      <c r="C256" s="81" t="s">
        <v>583</v>
      </c>
      <c r="D256" s="82" t="s">
        <v>434</v>
      </c>
      <c r="E256" s="83" t="s">
        <v>557</v>
      </c>
      <c r="F256" s="83" t="s">
        <v>435</v>
      </c>
      <c r="G256" s="84" t="s">
        <v>437</v>
      </c>
      <c r="H256" s="84" t="s">
        <v>437</v>
      </c>
      <c r="I256" s="81" t="s">
        <v>431</v>
      </c>
      <c r="J256" s="85" t="s">
        <v>438</v>
      </c>
    </row>
    <row r="257" spans="1:10" x14ac:dyDescent="0.2">
      <c r="A257" s="81" t="s">
        <v>938</v>
      </c>
      <c r="B257" s="81" t="s">
        <v>313</v>
      </c>
      <c r="C257" s="81" t="s">
        <v>583</v>
      </c>
      <c r="D257" s="82" t="s">
        <v>434</v>
      </c>
      <c r="E257" s="83" t="s">
        <v>557</v>
      </c>
      <c r="F257" s="83" t="s">
        <v>436</v>
      </c>
      <c r="G257" s="84" t="s">
        <v>437</v>
      </c>
      <c r="H257" s="84" t="s">
        <v>437</v>
      </c>
      <c r="I257" s="81" t="s">
        <v>431</v>
      </c>
      <c r="J257" s="85" t="s">
        <v>438</v>
      </c>
    </row>
    <row r="258" spans="1:10" x14ac:dyDescent="0.2">
      <c r="A258" s="81" t="s">
        <v>939</v>
      </c>
      <c r="B258" s="81" t="s">
        <v>325</v>
      </c>
      <c r="C258" s="81" t="s">
        <v>928</v>
      </c>
      <c r="D258" s="82" t="s">
        <v>434</v>
      </c>
      <c r="E258" s="83" t="s">
        <v>859</v>
      </c>
      <c r="F258" s="83" t="s">
        <v>436</v>
      </c>
      <c r="G258" s="84" t="s">
        <v>437</v>
      </c>
      <c r="H258" s="84" t="s">
        <v>437</v>
      </c>
      <c r="I258" s="81" t="s">
        <v>431</v>
      </c>
      <c r="J258" s="85" t="s">
        <v>438</v>
      </c>
    </row>
    <row r="259" spans="1:10" x14ac:dyDescent="0.2">
      <c r="A259" s="81" t="s">
        <v>940</v>
      </c>
      <c r="B259" s="81" t="s">
        <v>326</v>
      </c>
      <c r="C259" s="81" t="s">
        <v>928</v>
      </c>
      <c r="D259" s="82" t="s">
        <v>434</v>
      </c>
      <c r="E259" s="83" t="s">
        <v>859</v>
      </c>
      <c r="F259" s="83" t="s">
        <v>634</v>
      </c>
      <c r="G259" s="84" t="s">
        <v>437</v>
      </c>
      <c r="H259" s="84" t="s">
        <v>437</v>
      </c>
      <c r="I259" s="81" t="s">
        <v>431</v>
      </c>
      <c r="J259" s="85" t="s">
        <v>438</v>
      </c>
    </row>
    <row r="260" spans="1:10" x14ac:dyDescent="0.2">
      <c r="A260" s="81" t="s">
        <v>941</v>
      </c>
      <c r="B260" s="81" t="s">
        <v>327</v>
      </c>
      <c r="C260" s="81" t="s">
        <v>928</v>
      </c>
      <c r="D260" s="82" t="s">
        <v>434</v>
      </c>
      <c r="E260" s="83" t="s">
        <v>859</v>
      </c>
      <c r="F260" s="83" t="s">
        <v>634</v>
      </c>
      <c r="G260" s="84" t="s">
        <v>437</v>
      </c>
      <c r="H260" s="84" t="s">
        <v>437</v>
      </c>
      <c r="I260" s="81" t="s">
        <v>431</v>
      </c>
      <c r="J260" s="85" t="s">
        <v>438</v>
      </c>
    </row>
    <row r="261" spans="1:10" x14ac:dyDescent="0.2">
      <c r="A261" s="81" t="s">
        <v>942</v>
      </c>
      <c r="B261" s="81" t="s">
        <v>328</v>
      </c>
      <c r="C261" s="81" t="s">
        <v>928</v>
      </c>
      <c r="D261" s="82" t="s">
        <v>434</v>
      </c>
      <c r="E261" s="83" t="s">
        <v>859</v>
      </c>
      <c r="F261" s="83" t="s">
        <v>436</v>
      </c>
      <c r="G261" s="84" t="s">
        <v>437</v>
      </c>
      <c r="H261" s="84" t="s">
        <v>437</v>
      </c>
      <c r="I261" s="81" t="s">
        <v>431</v>
      </c>
      <c r="J261" s="85" t="s">
        <v>438</v>
      </c>
    </row>
    <row r="262" spans="1:10" x14ac:dyDescent="0.2">
      <c r="A262" s="81" t="s">
        <v>943</v>
      </c>
      <c r="B262" s="81" t="s">
        <v>298</v>
      </c>
      <c r="C262" s="81" t="s">
        <v>583</v>
      </c>
      <c r="D262" s="82" t="s">
        <v>434</v>
      </c>
      <c r="E262" s="83" t="s">
        <v>876</v>
      </c>
      <c r="F262" s="83" t="s">
        <v>436</v>
      </c>
      <c r="G262" s="84" t="s">
        <v>437</v>
      </c>
      <c r="H262" s="84" t="s">
        <v>437</v>
      </c>
      <c r="I262" s="81" t="s">
        <v>431</v>
      </c>
      <c r="J262" s="85" t="s">
        <v>438</v>
      </c>
    </row>
    <row r="263" spans="1:10" x14ac:dyDescent="0.2">
      <c r="A263" s="81" t="s">
        <v>944</v>
      </c>
      <c r="B263" s="81" t="s">
        <v>280</v>
      </c>
      <c r="C263" s="81" t="s">
        <v>590</v>
      </c>
      <c r="D263" s="82" t="s">
        <v>434</v>
      </c>
      <c r="E263" s="83" t="s">
        <v>557</v>
      </c>
      <c r="F263" s="83" t="s">
        <v>436</v>
      </c>
      <c r="G263" s="84" t="s">
        <v>437</v>
      </c>
      <c r="H263" s="84" t="s">
        <v>437</v>
      </c>
      <c r="I263" s="81" t="s">
        <v>431</v>
      </c>
      <c r="J263" s="85" t="s">
        <v>438</v>
      </c>
    </row>
    <row r="264" spans="1:10" x14ac:dyDescent="0.2">
      <c r="A264" s="81" t="s">
        <v>945</v>
      </c>
      <c r="B264" s="81" t="s">
        <v>329</v>
      </c>
      <c r="C264" s="81" t="s">
        <v>928</v>
      </c>
      <c r="D264" s="82" t="s">
        <v>434</v>
      </c>
      <c r="E264" s="83" t="s">
        <v>557</v>
      </c>
      <c r="F264" s="83" t="s">
        <v>436</v>
      </c>
      <c r="G264" s="84" t="s">
        <v>437</v>
      </c>
      <c r="H264" s="84" t="s">
        <v>437</v>
      </c>
      <c r="I264" s="81" t="s">
        <v>431</v>
      </c>
      <c r="J264" s="85" t="s">
        <v>438</v>
      </c>
    </row>
    <row r="265" spans="1:10" x14ac:dyDescent="0.2">
      <c r="A265" s="81" t="s">
        <v>946</v>
      </c>
      <c r="B265" s="81" t="s">
        <v>330</v>
      </c>
      <c r="C265" s="81" t="s">
        <v>928</v>
      </c>
      <c r="D265" s="82" t="s">
        <v>434</v>
      </c>
      <c r="E265" s="83" t="s">
        <v>557</v>
      </c>
      <c r="F265" s="83" t="s">
        <v>436</v>
      </c>
      <c r="G265" s="84" t="s">
        <v>437</v>
      </c>
      <c r="H265" s="84" t="s">
        <v>437</v>
      </c>
      <c r="I265" s="81" t="s">
        <v>431</v>
      </c>
      <c r="J265" s="85" t="s">
        <v>438</v>
      </c>
    </row>
    <row r="266" spans="1:10" x14ac:dyDescent="0.2">
      <c r="A266" s="81" t="s">
        <v>947</v>
      </c>
      <c r="B266" s="81" t="s">
        <v>331</v>
      </c>
      <c r="C266" s="81" t="s">
        <v>928</v>
      </c>
      <c r="D266" s="82" t="s">
        <v>434</v>
      </c>
      <c r="E266" s="83" t="s">
        <v>557</v>
      </c>
      <c r="F266" s="83" t="s">
        <v>436</v>
      </c>
      <c r="G266" s="84" t="s">
        <v>437</v>
      </c>
      <c r="H266" s="84" t="s">
        <v>437</v>
      </c>
      <c r="I266" s="81" t="s">
        <v>431</v>
      </c>
      <c r="J266" s="85" t="s">
        <v>438</v>
      </c>
    </row>
    <row r="267" spans="1:10" x14ac:dyDescent="0.2">
      <c r="A267" s="81" t="s">
        <v>948</v>
      </c>
      <c r="B267" s="81" t="s">
        <v>332</v>
      </c>
      <c r="C267" s="81" t="s">
        <v>928</v>
      </c>
      <c r="D267" s="82" t="s">
        <v>434</v>
      </c>
      <c r="E267" s="83" t="s">
        <v>557</v>
      </c>
      <c r="F267" s="83" t="s">
        <v>436</v>
      </c>
      <c r="G267" s="84" t="s">
        <v>437</v>
      </c>
      <c r="H267" s="84" t="s">
        <v>437</v>
      </c>
      <c r="I267" s="81" t="s">
        <v>431</v>
      </c>
      <c r="J267" s="85" t="s">
        <v>438</v>
      </c>
    </row>
    <row r="268" spans="1:10" x14ac:dyDescent="0.2">
      <c r="A268" s="81" t="s">
        <v>949</v>
      </c>
      <c r="B268" s="81" t="s">
        <v>248</v>
      </c>
      <c r="C268" s="81" t="s">
        <v>551</v>
      </c>
      <c r="D268" s="82" t="s">
        <v>441</v>
      </c>
      <c r="E268" s="83" t="s">
        <v>571</v>
      </c>
      <c r="F268" s="83" t="s">
        <v>634</v>
      </c>
      <c r="G268" s="84" t="s">
        <v>437</v>
      </c>
      <c r="H268" s="84" t="s">
        <v>437</v>
      </c>
      <c r="I268" s="81" t="s">
        <v>431</v>
      </c>
      <c r="J268" s="85" t="s">
        <v>438</v>
      </c>
    </row>
    <row r="269" spans="1:10" x14ac:dyDescent="0.2">
      <c r="A269" s="81" t="s">
        <v>950</v>
      </c>
      <c r="B269" s="81" t="s">
        <v>342</v>
      </c>
      <c r="C269" s="81" t="s">
        <v>559</v>
      </c>
      <c r="D269" s="82" t="s">
        <v>434</v>
      </c>
      <c r="E269" s="83" t="s">
        <v>557</v>
      </c>
      <c r="F269" s="83" t="s">
        <v>436</v>
      </c>
      <c r="G269" s="84" t="s">
        <v>437</v>
      </c>
      <c r="H269" s="84" t="s">
        <v>437</v>
      </c>
      <c r="I269" s="81" t="s">
        <v>431</v>
      </c>
      <c r="J269" s="85" t="s">
        <v>438</v>
      </c>
    </row>
    <row r="270" spans="1:10" x14ac:dyDescent="0.2">
      <c r="A270" s="81" t="s">
        <v>951</v>
      </c>
      <c r="B270" s="81" t="s">
        <v>249</v>
      </c>
      <c r="C270" s="81" t="s">
        <v>551</v>
      </c>
      <c r="D270" s="82" t="s">
        <v>434</v>
      </c>
      <c r="E270" s="83" t="s">
        <v>552</v>
      </c>
      <c r="F270" s="83" t="s">
        <v>557</v>
      </c>
      <c r="G270" s="84" t="s">
        <v>437</v>
      </c>
      <c r="H270" s="84" t="s">
        <v>437</v>
      </c>
      <c r="I270" s="81" t="s">
        <v>431</v>
      </c>
      <c r="J270" s="85" t="s">
        <v>438</v>
      </c>
    </row>
    <row r="271" spans="1:10" x14ac:dyDescent="0.2">
      <c r="A271" s="81" t="s">
        <v>952</v>
      </c>
      <c r="B271" s="81" t="s">
        <v>293</v>
      </c>
      <c r="C271" s="81" t="s">
        <v>583</v>
      </c>
      <c r="D271" s="82" t="s">
        <v>434</v>
      </c>
      <c r="E271" s="83" t="s">
        <v>557</v>
      </c>
      <c r="F271" s="83" t="s">
        <v>435</v>
      </c>
      <c r="G271" s="84" t="s">
        <v>437</v>
      </c>
      <c r="H271" s="84" t="s">
        <v>437</v>
      </c>
      <c r="I271" s="81" t="s">
        <v>431</v>
      </c>
      <c r="J271" s="85" t="s">
        <v>438</v>
      </c>
    </row>
    <row r="272" spans="1:10" x14ac:dyDescent="0.2">
      <c r="A272" s="81" t="s">
        <v>953</v>
      </c>
      <c r="B272" s="81" t="s">
        <v>286</v>
      </c>
      <c r="C272" s="81" t="s">
        <v>583</v>
      </c>
      <c r="D272" s="82" t="s">
        <v>434</v>
      </c>
      <c r="E272" s="83" t="s">
        <v>557</v>
      </c>
      <c r="F272" s="83" t="s">
        <v>435</v>
      </c>
      <c r="G272" s="84" t="s">
        <v>437</v>
      </c>
      <c r="H272" s="84" t="s">
        <v>437</v>
      </c>
      <c r="I272" s="81" t="s">
        <v>431</v>
      </c>
      <c r="J272" s="85" t="s">
        <v>438</v>
      </c>
    </row>
    <row r="273" spans="1:10" x14ac:dyDescent="0.2">
      <c r="A273" s="81" t="s">
        <v>954</v>
      </c>
      <c r="B273" s="81" t="s">
        <v>333</v>
      </c>
      <c r="C273" s="81" t="s">
        <v>928</v>
      </c>
      <c r="D273" s="82" t="s">
        <v>434</v>
      </c>
      <c r="E273" s="83" t="s">
        <v>859</v>
      </c>
      <c r="F273" s="83" t="s">
        <v>634</v>
      </c>
      <c r="G273" s="84" t="s">
        <v>437</v>
      </c>
      <c r="H273" s="84" t="s">
        <v>437</v>
      </c>
      <c r="I273" s="81" t="s">
        <v>431</v>
      </c>
      <c r="J273" s="85" t="s">
        <v>438</v>
      </c>
    </row>
    <row r="274" spans="1:10" x14ac:dyDescent="0.2">
      <c r="A274" s="81" t="s">
        <v>955</v>
      </c>
      <c r="B274" s="81" t="s">
        <v>956</v>
      </c>
      <c r="C274" s="81" t="s">
        <v>583</v>
      </c>
      <c r="D274" s="82" t="s">
        <v>434</v>
      </c>
      <c r="E274" s="83" t="s">
        <v>435</v>
      </c>
      <c r="F274" s="83" t="s">
        <v>436</v>
      </c>
      <c r="G274" s="84" t="s">
        <v>437</v>
      </c>
      <c r="H274" s="84" t="s">
        <v>437</v>
      </c>
      <c r="I274" s="81" t="s">
        <v>431</v>
      </c>
      <c r="J274" s="85" t="s">
        <v>438</v>
      </c>
    </row>
    <row r="275" spans="1:10" x14ac:dyDescent="0.2">
      <c r="A275" s="81" t="s">
        <v>957</v>
      </c>
      <c r="B275" s="81" t="s">
        <v>958</v>
      </c>
      <c r="C275" s="81" t="s">
        <v>559</v>
      </c>
      <c r="D275" s="82" t="s">
        <v>564</v>
      </c>
      <c r="E275" s="83" t="s">
        <v>859</v>
      </c>
      <c r="F275" s="83" t="s">
        <v>436</v>
      </c>
      <c r="G275" s="84" t="s">
        <v>437</v>
      </c>
      <c r="H275" s="84" t="s">
        <v>437</v>
      </c>
      <c r="I275" s="81" t="s">
        <v>431</v>
      </c>
      <c r="J275" s="85" t="s">
        <v>438</v>
      </c>
    </row>
    <row r="276" spans="1:10" x14ac:dyDescent="0.2">
      <c r="A276" s="81" t="s">
        <v>959</v>
      </c>
      <c r="B276" s="81" t="s">
        <v>75</v>
      </c>
      <c r="C276" s="81" t="s">
        <v>559</v>
      </c>
      <c r="D276" s="82" t="s">
        <v>434</v>
      </c>
      <c r="E276" s="83" t="s">
        <v>622</v>
      </c>
      <c r="F276" s="83" t="s">
        <v>436</v>
      </c>
      <c r="G276" s="84" t="s">
        <v>437</v>
      </c>
      <c r="H276" s="84" t="s">
        <v>437</v>
      </c>
      <c r="I276" s="81" t="s">
        <v>431</v>
      </c>
      <c r="J276" s="85" t="s">
        <v>438</v>
      </c>
    </row>
    <row r="277" spans="1:10" x14ac:dyDescent="0.2">
      <c r="A277" s="81" t="s">
        <v>960</v>
      </c>
      <c r="B277" s="81" t="s">
        <v>334</v>
      </c>
      <c r="C277" s="81" t="s">
        <v>928</v>
      </c>
      <c r="D277" s="82" t="s">
        <v>434</v>
      </c>
      <c r="E277" s="83" t="s">
        <v>859</v>
      </c>
      <c r="F277" s="83" t="s">
        <v>634</v>
      </c>
      <c r="G277" s="84" t="s">
        <v>437</v>
      </c>
      <c r="H277" s="84" t="s">
        <v>437</v>
      </c>
      <c r="I277" s="81" t="s">
        <v>431</v>
      </c>
      <c r="J277" s="85" t="s">
        <v>438</v>
      </c>
    </row>
    <row r="278" spans="1:10" x14ac:dyDescent="0.2">
      <c r="A278" s="81" t="s">
        <v>961</v>
      </c>
      <c r="B278" s="81" t="s">
        <v>371</v>
      </c>
      <c r="C278" s="81" t="s">
        <v>551</v>
      </c>
      <c r="D278" s="82" t="s">
        <v>601</v>
      </c>
      <c r="E278" s="83" t="s">
        <v>552</v>
      </c>
      <c r="F278" s="83" t="s">
        <v>436</v>
      </c>
      <c r="G278" s="84" t="s">
        <v>437</v>
      </c>
      <c r="H278" s="84" t="s">
        <v>437</v>
      </c>
      <c r="I278" s="81" t="s">
        <v>431</v>
      </c>
      <c r="J278" s="85" t="s">
        <v>438</v>
      </c>
    </row>
    <row r="279" spans="1:10" x14ac:dyDescent="0.2">
      <c r="A279" s="81" t="s">
        <v>962</v>
      </c>
      <c r="B279" s="81" t="s">
        <v>370</v>
      </c>
      <c r="C279" s="81" t="s">
        <v>633</v>
      </c>
      <c r="D279" s="82" t="s">
        <v>601</v>
      </c>
      <c r="E279" s="83" t="s">
        <v>566</v>
      </c>
      <c r="F279" s="83" t="s">
        <v>436</v>
      </c>
      <c r="G279" s="84" t="s">
        <v>437</v>
      </c>
      <c r="H279" s="84" t="s">
        <v>437</v>
      </c>
      <c r="I279" s="81" t="s">
        <v>431</v>
      </c>
      <c r="J279" s="85" t="s">
        <v>438</v>
      </c>
    </row>
    <row r="280" spans="1:10" x14ac:dyDescent="0.2">
      <c r="A280" s="81" t="s">
        <v>963</v>
      </c>
      <c r="B280" s="81" t="s">
        <v>384</v>
      </c>
      <c r="C280" s="81" t="s">
        <v>590</v>
      </c>
      <c r="D280" s="82" t="s">
        <v>613</v>
      </c>
      <c r="E280" s="83" t="s">
        <v>557</v>
      </c>
      <c r="F280" s="83" t="s">
        <v>608</v>
      </c>
      <c r="G280" s="84" t="s">
        <v>437</v>
      </c>
      <c r="H280" s="84" t="s">
        <v>437</v>
      </c>
      <c r="I280" s="81" t="s">
        <v>431</v>
      </c>
      <c r="J280" s="85" t="s">
        <v>438</v>
      </c>
    </row>
    <row r="281" spans="1:10" x14ac:dyDescent="0.2">
      <c r="A281" s="81" t="s">
        <v>964</v>
      </c>
      <c r="B281" s="81" t="s">
        <v>349</v>
      </c>
      <c r="C281" s="81" t="s">
        <v>551</v>
      </c>
      <c r="D281" s="82" t="s">
        <v>434</v>
      </c>
      <c r="E281" s="83" t="s">
        <v>557</v>
      </c>
      <c r="F281" s="83" t="s">
        <v>436</v>
      </c>
      <c r="G281" s="84" t="s">
        <v>437</v>
      </c>
      <c r="H281" s="84" t="s">
        <v>437</v>
      </c>
      <c r="I281" s="81" t="s">
        <v>431</v>
      </c>
      <c r="J281" s="85" t="s">
        <v>438</v>
      </c>
    </row>
    <row r="282" spans="1:10" x14ac:dyDescent="0.2">
      <c r="A282" s="81" t="s">
        <v>965</v>
      </c>
      <c r="B282" s="81" t="s">
        <v>966</v>
      </c>
      <c r="C282" s="81" t="s">
        <v>590</v>
      </c>
      <c r="D282" s="82" t="s">
        <v>434</v>
      </c>
      <c r="E282" s="83" t="s">
        <v>557</v>
      </c>
      <c r="F282" s="83" t="s">
        <v>436</v>
      </c>
      <c r="G282" s="84" t="s">
        <v>437</v>
      </c>
      <c r="H282" s="84" t="s">
        <v>437</v>
      </c>
      <c r="I282" s="81" t="s">
        <v>431</v>
      </c>
      <c r="J282" s="85" t="s">
        <v>438</v>
      </c>
    </row>
    <row r="283" spans="1:10" x14ac:dyDescent="0.2">
      <c r="A283" s="81" t="s">
        <v>967</v>
      </c>
      <c r="B283" s="81" t="s">
        <v>394</v>
      </c>
      <c r="C283" s="81" t="s">
        <v>590</v>
      </c>
      <c r="D283" s="82" t="s">
        <v>434</v>
      </c>
      <c r="E283" s="83" t="s">
        <v>622</v>
      </c>
      <c r="F283" s="83" t="s">
        <v>436</v>
      </c>
      <c r="G283" s="84" t="s">
        <v>437</v>
      </c>
      <c r="H283" s="84" t="s">
        <v>437</v>
      </c>
      <c r="I283" s="81" t="s">
        <v>431</v>
      </c>
      <c r="J283" s="85" t="s">
        <v>438</v>
      </c>
    </row>
    <row r="284" spans="1:10" x14ac:dyDescent="0.2">
      <c r="A284" s="81" t="s">
        <v>968</v>
      </c>
      <c r="B284" s="81" t="s">
        <v>335</v>
      </c>
      <c r="C284" s="81" t="s">
        <v>928</v>
      </c>
      <c r="D284" s="82" t="s">
        <v>434</v>
      </c>
      <c r="E284" s="83" t="s">
        <v>557</v>
      </c>
      <c r="F284" s="83" t="s">
        <v>436</v>
      </c>
      <c r="G284" s="84" t="s">
        <v>437</v>
      </c>
      <c r="H284" s="84" t="s">
        <v>437</v>
      </c>
      <c r="I284" s="81" t="s">
        <v>431</v>
      </c>
      <c r="J284" s="85" t="s">
        <v>438</v>
      </c>
    </row>
    <row r="285" spans="1:10" x14ac:dyDescent="0.2">
      <c r="A285" s="81" t="s">
        <v>969</v>
      </c>
      <c r="B285" s="81" t="s">
        <v>145</v>
      </c>
      <c r="C285" s="81" t="s">
        <v>559</v>
      </c>
      <c r="D285" s="82" t="s">
        <v>434</v>
      </c>
      <c r="E285" s="83" t="s">
        <v>608</v>
      </c>
      <c r="F285" s="83" t="s">
        <v>436</v>
      </c>
      <c r="G285" s="84" t="s">
        <v>437</v>
      </c>
      <c r="H285" s="84" t="s">
        <v>437</v>
      </c>
      <c r="I285" s="81" t="s">
        <v>431</v>
      </c>
      <c r="J285" s="85" t="s">
        <v>438</v>
      </c>
    </row>
    <row r="286" spans="1:10" x14ac:dyDescent="0.2">
      <c r="A286" s="81" t="s">
        <v>970</v>
      </c>
      <c r="B286" s="81" t="s">
        <v>336</v>
      </c>
      <c r="C286" s="81" t="s">
        <v>928</v>
      </c>
      <c r="D286" s="82" t="s">
        <v>434</v>
      </c>
      <c r="E286" s="83" t="s">
        <v>859</v>
      </c>
      <c r="F286" s="83" t="s">
        <v>634</v>
      </c>
      <c r="G286" s="84" t="s">
        <v>437</v>
      </c>
      <c r="H286" s="84" t="s">
        <v>437</v>
      </c>
      <c r="I286" s="81" t="s">
        <v>431</v>
      </c>
      <c r="J286" s="85" t="s">
        <v>438</v>
      </c>
    </row>
    <row r="287" spans="1:10" x14ac:dyDescent="0.2">
      <c r="A287" s="81" t="s">
        <v>971</v>
      </c>
      <c r="B287" s="81" t="s">
        <v>101</v>
      </c>
      <c r="C287" s="81" t="s">
        <v>559</v>
      </c>
      <c r="D287" s="82" t="s">
        <v>434</v>
      </c>
      <c r="E287" s="83" t="s">
        <v>557</v>
      </c>
      <c r="F287" s="83" t="s">
        <v>436</v>
      </c>
      <c r="G287" s="84" t="s">
        <v>437</v>
      </c>
      <c r="H287" s="84" t="s">
        <v>437</v>
      </c>
      <c r="I287" s="81" t="s">
        <v>431</v>
      </c>
      <c r="J287" s="85" t="s">
        <v>438</v>
      </c>
    </row>
    <row r="288" spans="1:10" x14ac:dyDescent="0.2">
      <c r="A288" s="81" t="s">
        <v>972</v>
      </c>
      <c r="B288" s="81" t="s">
        <v>356</v>
      </c>
      <c r="C288" s="81" t="s">
        <v>559</v>
      </c>
      <c r="D288" s="82" t="s">
        <v>434</v>
      </c>
      <c r="E288" s="83" t="s">
        <v>552</v>
      </c>
      <c r="F288" s="83" t="s">
        <v>436</v>
      </c>
      <c r="G288" s="84" t="s">
        <v>437</v>
      </c>
      <c r="H288" s="84" t="s">
        <v>437</v>
      </c>
      <c r="I288" s="81" t="s">
        <v>431</v>
      </c>
      <c r="J288" s="85" t="s">
        <v>438</v>
      </c>
    </row>
    <row r="289" spans="1:10" x14ac:dyDescent="0.2">
      <c r="A289" s="81" t="s">
        <v>973</v>
      </c>
      <c r="B289" s="81" t="s">
        <v>312</v>
      </c>
      <c r="C289" s="81" t="s">
        <v>559</v>
      </c>
      <c r="D289" s="82" t="s">
        <v>434</v>
      </c>
      <c r="E289" s="83" t="s">
        <v>552</v>
      </c>
      <c r="F289" s="83" t="s">
        <v>435</v>
      </c>
      <c r="G289" s="84" t="s">
        <v>437</v>
      </c>
      <c r="H289" s="84" t="s">
        <v>437</v>
      </c>
      <c r="I289" s="81" t="s">
        <v>431</v>
      </c>
      <c r="J289" s="85" t="s">
        <v>438</v>
      </c>
    </row>
    <row r="290" spans="1:10" x14ac:dyDescent="0.2">
      <c r="A290" s="81" t="s">
        <v>974</v>
      </c>
      <c r="B290" s="81" t="s">
        <v>975</v>
      </c>
      <c r="C290" s="81" t="s">
        <v>559</v>
      </c>
      <c r="D290" s="82" t="s">
        <v>434</v>
      </c>
      <c r="E290" s="83" t="s">
        <v>552</v>
      </c>
      <c r="F290" s="83" t="s">
        <v>436</v>
      </c>
      <c r="G290" s="84" t="s">
        <v>437</v>
      </c>
      <c r="H290" s="84" t="s">
        <v>437</v>
      </c>
      <c r="I290" s="81" t="s">
        <v>431</v>
      </c>
      <c r="J290" s="85" t="s">
        <v>438</v>
      </c>
    </row>
    <row r="291" spans="1:10" x14ac:dyDescent="0.2">
      <c r="A291" s="81" t="s">
        <v>976</v>
      </c>
      <c r="B291" s="81" t="s">
        <v>146</v>
      </c>
      <c r="C291" s="81" t="s">
        <v>559</v>
      </c>
      <c r="D291" s="82" t="s">
        <v>434</v>
      </c>
      <c r="E291" s="83" t="s">
        <v>608</v>
      </c>
      <c r="F291" s="83" t="s">
        <v>436</v>
      </c>
      <c r="G291" s="84" t="s">
        <v>437</v>
      </c>
      <c r="H291" s="84" t="s">
        <v>437</v>
      </c>
      <c r="I291" s="81" t="s">
        <v>431</v>
      </c>
      <c r="J291" s="85" t="s">
        <v>438</v>
      </c>
    </row>
    <row r="292" spans="1:10" x14ac:dyDescent="0.2">
      <c r="A292" s="81" t="s">
        <v>977</v>
      </c>
      <c r="B292" s="81" t="s">
        <v>279</v>
      </c>
      <c r="C292" s="81" t="s">
        <v>590</v>
      </c>
      <c r="D292" s="82" t="s">
        <v>434</v>
      </c>
      <c r="E292" s="83" t="s">
        <v>557</v>
      </c>
      <c r="F292" s="83" t="s">
        <v>436</v>
      </c>
      <c r="G292" s="84" t="s">
        <v>437</v>
      </c>
      <c r="H292" s="84" t="s">
        <v>437</v>
      </c>
      <c r="I292" s="81" t="s">
        <v>431</v>
      </c>
      <c r="J292" s="85" t="s">
        <v>438</v>
      </c>
    </row>
    <row r="293" spans="1:10" x14ac:dyDescent="0.2">
      <c r="A293" s="81" t="s">
        <v>978</v>
      </c>
      <c r="B293" s="81" t="s">
        <v>383</v>
      </c>
      <c r="C293" s="81" t="s">
        <v>590</v>
      </c>
      <c r="D293" s="82" t="s">
        <v>434</v>
      </c>
      <c r="E293" s="83" t="s">
        <v>435</v>
      </c>
      <c r="F293" s="83" t="s">
        <v>436</v>
      </c>
      <c r="G293" s="84" t="s">
        <v>437</v>
      </c>
      <c r="H293" s="84" t="s">
        <v>437</v>
      </c>
      <c r="I293" s="81" t="s">
        <v>431</v>
      </c>
      <c r="J293" s="85" t="s">
        <v>438</v>
      </c>
    </row>
    <row r="294" spans="1:10" x14ac:dyDescent="0.2">
      <c r="A294" s="81" t="s">
        <v>979</v>
      </c>
      <c r="B294" s="81" t="s">
        <v>147</v>
      </c>
      <c r="C294" s="81" t="s">
        <v>559</v>
      </c>
      <c r="D294" s="82" t="s">
        <v>434</v>
      </c>
      <c r="E294" s="83" t="s">
        <v>552</v>
      </c>
      <c r="F294" s="83" t="s">
        <v>435</v>
      </c>
      <c r="G294" s="84" t="s">
        <v>437</v>
      </c>
      <c r="H294" s="84" t="s">
        <v>437</v>
      </c>
      <c r="I294" s="81" t="s">
        <v>431</v>
      </c>
      <c r="J294" s="85" t="s">
        <v>585</v>
      </c>
    </row>
    <row r="295" spans="1:10" x14ac:dyDescent="0.2">
      <c r="A295" s="81" t="s">
        <v>980</v>
      </c>
      <c r="B295" s="81" t="s">
        <v>51</v>
      </c>
      <c r="C295" s="81" t="s">
        <v>848</v>
      </c>
      <c r="D295" s="82" t="s">
        <v>434</v>
      </c>
      <c r="E295" s="83" t="s">
        <v>557</v>
      </c>
      <c r="F295" s="83" t="s">
        <v>608</v>
      </c>
      <c r="G295" s="84" t="s">
        <v>437</v>
      </c>
      <c r="H295" s="84" t="s">
        <v>437</v>
      </c>
      <c r="I295" s="81" t="s">
        <v>431</v>
      </c>
      <c r="J295" s="85" t="s">
        <v>438</v>
      </c>
    </row>
    <row r="296" spans="1:10" x14ac:dyDescent="0.2">
      <c r="A296" s="81" t="s">
        <v>981</v>
      </c>
      <c r="B296" s="81" t="s">
        <v>50</v>
      </c>
      <c r="C296" s="81" t="s">
        <v>848</v>
      </c>
      <c r="D296" s="82" t="s">
        <v>434</v>
      </c>
      <c r="E296" s="83" t="s">
        <v>557</v>
      </c>
      <c r="F296" s="83" t="s">
        <v>608</v>
      </c>
      <c r="G296" s="84" t="s">
        <v>437</v>
      </c>
      <c r="H296" s="84" t="s">
        <v>437</v>
      </c>
      <c r="I296" s="81" t="s">
        <v>431</v>
      </c>
      <c r="J296" s="85" t="s">
        <v>438</v>
      </c>
    </row>
    <row r="297" spans="1:10" x14ac:dyDescent="0.2">
      <c r="A297" s="81" t="s">
        <v>982</v>
      </c>
      <c r="B297" s="81" t="s">
        <v>49</v>
      </c>
      <c r="C297" s="81" t="s">
        <v>848</v>
      </c>
      <c r="D297" s="82" t="s">
        <v>434</v>
      </c>
      <c r="E297" s="83" t="s">
        <v>557</v>
      </c>
      <c r="F297" s="83" t="s">
        <v>608</v>
      </c>
      <c r="G297" s="84" t="s">
        <v>437</v>
      </c>
      <c r="H297" s="84" t="s">
        <v>437</v>
      </c>
      <c r="I297" s="81" t="s">
        <v>431</v>
      </c>
      <c r="J297" s="85" t="s">
        <v>438</v>
      </c>
    </row>
    <row r="298" spans="1:10" x14ac:dyDescent="0.2">
      <c r="A298" s="81" t="s">
        <v>983</v>
      </c>
      <c r="B298" s="81" t="s">
        <v>984</v>
      </c>
      <c r="C298" s="81" t="s">
        <v>899</v>
      </c>
      <c r="D298" s="82" t="s">
        <v>584</v>
      </c>
      <c r="E298" s="83" t="s">
        <v>557</v>
      </c>
      <c r="F298" s="83" t="s">
        <v>435</v>
      </c>
      <c r="G298" s="84" t="s">
        <v>437</v>
      </c>
      <c r="H298" s="84" t="s">
        <v>437</v>
      </c>
      <c r="I298" s="81" t="s">
        <v>431</v>
      </c>
      <c r="J298" s="85" t="s">
        <v>585</v>
      </c>
    </row>
    <row r="299" spans="1:10" x14ac:dyDescent="0.2">
      <c r="A299" s="81" t="s">
        <v>985</v>
      </c>
      <c r="B299" s="81" t="s">
        <v>142</v>
      </c>
      <c r="C299" s="81" t="s">
        <v>590</v>
      </c>
      <c r="D299" s="82" t="s">
        <v>434</v>
      </c>
      <c r="E299" s="83" t="s">
        <v>557</v>
      </c>
      <c r="F299" s="83" t="s">
        <v>603</v>
      </c>
      <c r="G299" s="84" t="s">
        <v>437</v>
      </c>
      <c r="H299" s="84" t="s">
        <v>437</v>
      </c>
      <c r="I299" s="81" t="s">
        <v>431</v>
      </c>
      <c r="J299" s="85" t="s">
        <v>585</v>
      </c>
    </row>
    <row r="300" spans="1:10" x14ac:dyDescent="0.2">
      <c r="A300" s="81" t="s">
        <v>986</v>
      </c>
      <c r="B300" s="81" t="s">
        <v>135</v>
      </c>
      <c r="C300" s="81" t="s">
        <v>590</v>
      </c>
      <c r="D300" s="82" t="s">
        <v>434</v>
      </c>
      <c r="E300" s="83" t="s">
        <v>552</v>
      </c>
      <c r="F300" s="83" t="s">
        <v>436</v>
      </c>
      <c r="G300" s="84" t="s">
        <v>437</v>
      </c>
      <c r="H300" s="84" t="s">
        <v>437</v>
      </c>
      <c r="I300" s="81" t="s">
        <v>431</v>
      </c>
      <c r="J300" s="85" t="s">
        <v>438</v>
      </c>
    </row>
    <row r="301" spans="1:10" x14ac:dyDescent="0.2">
      <c r="A301" s="81" t="s">
        <v>987</v>
      </c>
      <c r="B301" s="81" t="s">
        <v>143</v>
      </c>
      <c r="C301" s="81" t="s">
        <v>590</v>
      </c>
      <c r="D301" s="82" t="s">
        <v>434</v>
      </c>
      <c r="E301" s="83" t="s">
        <v>552</v>
      </c>
      <c r="F301" s="83" t="s">
        <v>435</v>
      </c>
      <c r="G301" s="84" t="s">
        <v>437</v>
      </c>
      <c r="H301" s="84" t="s">
        <v>437</v>
      </c>
      <c r="I301" s="81" t="s">
        <v>431</v>
      </c>
      <c r="J301" s="85" t="s">
        <v>585</v>
      </c>
    </row>
    <row r="302" spans="1:10" x14ac:dyDescent="0.2">
      <c r="A302" s="81" t="s">
        <v>988</v>
      </c>
      <c r="B302" s="81" t="s">
        <v>144</v>
      </c>
      <c r="C302" s="81" t="s">
        <v>590</v>
      </c>
      <c r="D302" s="82" t="s">
        <v>434</v>
      </c>
      <c r="E302" s="83" t="s">
        <v>552</v>
      </c>
      <c r="F302" s="83" t="s">
        <v>435</v>
      </c>
      <c r="G302" s="84" t="s">
        <v>437</v>
      </c>
      <c r="H302" s="84" t="s">
        <v>437</v>
      </c>
      <c r="I302" s="81" t="s">
        <v>431</v>
      </c>
      <c r="J302" s="85" t="s">
        <v>585</v>
      </c>
    </row>
    <row r="303" spans="1:10" x14ac:dyDescent="0.2">
      <c r="A303" s="81" t="s">
        <v>989</v>
      </c>
      <c r="B303" s="81" t="s">
        <v>126</v>
      </c>
      <c r="C303" s="81" t="s">
        <v>559</v>
      </c>
      <c r="D303" s="82" t="s">
        <v>564</v>
      </c>
      <c r="E303" s="83" t="s">
        <v>603</v>
      </c>
      <c r="F303" s="83" t="s">
        <v>436</v>
      </c>
      <c r="G303" s="84" t="s">
        <v>437</v>
      </c>
      <c r="H303" s="84" t="s">
        <v>437</v>
      </c>
      <c r="I303" s="81" t="s">
        <v>431</v>
      </c>
      <c r="J303" s="85" t="s">
        <v>438</v>
      </c>
    </row>
    <row r="304" spans="1:10" x14ac:dyDescent="0.2">
      <c r="A304" s="81" t="s">
        <v>990</v>
      </c>
      <c r="B304" s="81" t="s">
        <v>317</v>
      </c>
      <c r="C304" s="81" t="s">
        <v>590</v>
      </c>
      <c r="D304" s="82" t="s">
        <v>564</v>
      </c>
      <c r="E304" s="83" t="s">
        <v>608</v>
      </c>
      <c r="F304" s="83" t="s">
        <v>436</v>
      </c>
      <c r="G304" s="84" t="s">
        <v>437</v>
      </c>
      <c r="H304" s="84" t="s">
        <v>437</v>
      </c>
      <c r="I304" s="81" t="s">
        <v>431</v>
      </c>
      <c r="J304" s="85" t="s">
        <v>438</v>
      </c>
    </row>
    <row r="305" spans="1:10" x14ac:dyDescent="0.2">
      <c r="A305" s="81" t="s">
        <v>991</v>
      </c>
      <c r="B305" s="81" t="s">
        <v>150</v>
      </c>
      <c r="C305" s="81" t="s">
        <v>590</v>
      </c>
      <c r="D305" s="82" t="s">
        <v>564</v>
      </c>
      <c r="E305" s="83" t="s">
        <v>608</v>
      </c>
      <c r="F305" s="83" t="s">
        <v>436</v>
      </c>
      <c r="G305" s="84" t="s">
        <v>437</v>
      </c>
      <c r="H305" s="84" t="s">
        <v>437</v>
      </c>
      <c r="I305" s="81" t="s">
        <v>431</v>
      </c>
      <c r="J305" s="85" t="s">
        <v>438</v>
      </c>
    </row>
    <row r="306" spans="1:10" x14ac:dyDescent="0.2">
      <c r="A306" s="81" t="s">
        <v>992</v>
      </c>
      <c r="B306" s="81" t="s">
        <v>152</v>
      </c>
      <c r="C306" s="81" t="s">
        <v>590</v>
      </c>
      <c r="D306" s="82" t="s">
        <v>434</v>
      </c>
      <c r="E306" s="83" t="s">
        <v>608</v>
      </c>
      <c r="F306" s="83" t="s">
        <v>436</v>
      </c>
      <c r="G306" s="84" t="s">
        <v>437</v>
      </c>
      <c r="H306" s="84" t="s">
        <v>437</v>
      </c>
      <c r="I306" s="81" t="s">
        <v>431</v>
      </c>
      <c r="J306" s="85" t="s">
        <v>438</v>
      </c>
    </row>
    <row r="307" spans="1:10" x14ac:dyDescent="0.2">
      <c r="A307" s="81" t="s">
        <v>993</v>
      </c>
      <c r="B307" s="81" t="s">
        <v>318</v>
      </c>
      <c r="C307" s="81" t="s">
        <v>590</v>
      </c>
      <c r="D307" s="82" t="s">
        <v>564</v>
      </c>
      <c r="E307" s="83" t="s">
        <v>608</v>
      </c>
      <c r="F307" s="83" t="s">
        <v>436</v>
      </c>
      <c r="G307" s="84" t="s">
        <v>437</v>
      </c>
      <c r="H307" s="84" t="s">
        <v>437</v>
      </c>
      <c r="I307" s="81" t="s">
        <v>431</v>
      </c>
      <c r="J307" s="85" t="s">
        <v>438</v>
      </c>
    </row>
    <row r="308" spans="1:10" x14ac:dyDescent="0.2">
      <c r="A308" s="81" t="s">
        <v>994</v>
      </c>
      <c r="B308" s="81" t="s">
        <v>337</v>
      </c>
      <c r="C308" s="81" t="s">
        <v>928</v>
      </c>
      <c r="D308" s="82" t="s">
        <v>434</v>
      </c>
      <c r="E308" s="83" t="s">
        <v>557</v>
      </c>
      <c r="F308" s="83" t="s">
        <v>436</v>
      </c>
      <c r="G308" s="84" t="s">
        <v>437</v>
      </c>
      <c r="H308" s="84" t="s">
        <v>437</v>
      </c>
      <c r="I308" s="81" t="s">
        <v>431</v>
      </c>
      <c r="J308" s="85" t="s">
        <v>438</v>
      </c>
    </row>
    <row r="309" spans="1:10" x14ac:dyDescent="0.2">
      <c r="A309" s="81" t="s">
        <v>995</v>
      </c>
      <c r="B309" s="81" t="s">
        <v>346</v>
      </c>
      <c r="C309" s="81" t="s">
        <v>559</v>
      </c>
      <c r="D309" s="82" t="s">
        <v>434</v>
      </c>
      <c r="E309" s="83" t="s">
        <v>622</v>
      </c>
      <c r="F309" s="83" t="s">
        <v>436</v>
      </c>
      <c r="G309" s="84" t="s">
        <v>437</v>
      </c>
      <c r="H309" s="84" t="s">
        <v>437</v>
      </c>
      <c r="I309" s="81" t="s">
        <v>431</v>
      </c>
      <c r="J309" s="85" t="s">
        <v>438</v>
      </c>
    </row>
    <row r="310" spans="1:10" x14ac:dyDescent="0.2">
      <c r="A310" s="81" t="s">
        <v>996</v>
      </c>
      <c r="B310" s="81" t="s">
        <v>250</v>
      </c>
      <c r="C310" s="81" t="s">
        <v>590</v>
      </c>
      <c r="D310" s="82" t="s">
        <v>434</v>
      </c>
      <c r="E310" s="83" t="s">
        <v>557</v>
      </c>
      <c r="F310" s="83" t="s">
        <v>436</v>
      </c>
      <c r="G310" s="84" t="s">
        <v>437</v>
      </c>
      <c r="H310" s="84" t="s">
        <v>437</v>
      </c>
      <c r="I310" s="81" t="s">
        <v>431</v>
      </c>
      <c r="J310" s="85" t="s">
        <v>438</v>
      </c>
    </row>
    <row r="311" spans="1:10" x14ac:dyDescent="0.2">
      <c r="A311" s="81" t="s">
        <v>997</v>
      </c>
      <c r="B311" s="81" t="s">
        <v>998</v>
      </c>
      <c r="C311" s="81" t="s">
        <v>928</v>
      </c>
      <c r="D311" s="82" t="s">
        <v>434</v>
      </c>
      <c r="E311" s="83" t="s">
        <v>557</v>
      </c>
      <c r="F311" s="83" t="s">
        <v>622</v>
      </c>
      <c r="G311" s="84" t="s">
        <v>437</v>
      </c>
      <c r="H311" s="84" t="s">
        <v>437</v>
      </c>
      <c r="I311" s="81" t="s">
        <v>431</v>
      </c>
      <c r="J311" s="85" t="s">
        <v>585</v>
      </c>
    </row>
    <row r="312" spans="1:10" x14ac:dyDescent="0.2">
      <c r="A312" s="81" t="s">
        <v>999</v>
      </c>
      <c r="B312" s="81" t="s">
        <v>102</v>
      </c>
      <c r="C312" s="81" t="s">
        <v>559</v>
      </c>
      <c r="D312" s="82" t="s">
        <v>434</v>
      </c>
      <c r="E312" s="83" t="s">
        <v>557</v>
      </c>
      <c r="F312" s="83" t="s">
        <v>436</v>
      </c>
      <c r="G312" s="84" t="s">
        <v>437</v>
      </c>
      <c r="H312" s="84" t="s">
        <v>437</v>
      </c>
      <c r="I312" s="81" t="s">
        <v>431</v>
      </c>
      <c r="J312" s="85" t="s">
        <v>438</v>
      </c>
    </row>
    <row r="313" spans="1:10" x14ac:dyDescent="0.2">
      <c r="A313" s="81" t="s">
        <v>1000</v>
      </c>
      <c r="B313" s="81" t="s">
        <v>397</v>
      </c>
      <c r="C313" s="81" t="s">
        <v>590</v>
      </c>
      <c r="D313" s="82" t="s">
        <v>613</v>
      </c>
      <c r="E313" s="83" t="s">
        <v>557</v>
      </c>
      <c r="F313" s="83" t="s">
        <v>436</v>
      </c>
      <c r="G313" s="84" t="s">
        <v>437</v>
      </c>
      <c r="H313" s="84" t="s">
        <v>437</v>
      </c>
      <c r="I313" s="81" t="s">
        <v>431</v>
      </c>
      <c r="J313" s="85" t="s">
        <v>438</v>
      </c>
    </row>
    <row r="314" spans="1:10" x14ac:dyDescent="0.2">
      <c r="A314" s="81" t="s">
        <v>1001</v>
      </c>
      <c r="B314" s="81" t="s">
        <v>338</v>
      </c>
      <c r="C314" s="81" t="s">
        <v>928</v>
      </c>
      <c r="D314" s="82" t="s">
        <v>434</v>
      </c>
      <c r="E314" s="83" t="s">
        <v>557</v>
      </c>
      <c r="F314" s="83" t="s">
        <v>436</v>
      </c>
      <c r="G314" s="84" t="s">
        <v>437</v>
      </c>
      <c r="H314" s="84" t="s">
        <v>437</v>
      </c>
      <c r="I314" s="81" t="s">
        <v>431</v>
      </c>
      <c r="J314" s="85" t="s">
        <v>438</v>
      </c>
    </row>
    <row r="315" spans="1:10" x14ac:dyDescent="0.2">
      <c r="A315" s="81" t="s">
        <v>1002</v>
      </c>
      <c r="B315" s="81" t="s">
        <v>1003</v>
      </c>
      <c r="C315" s="81" t="s">
        <v>559</v>
      </c>
      <c r="D315" s="82" t="s">
        <v>434</v>
      </c>
      <c r="E315" s="83" t="s">
        <v>552</v>
      </c>
      <c r="F315" s="83" t="s">
        <v>435</v>
      </c>
      <c r="G315" s="84" t="s">
        <v>437</v>
      </c>
      <c r="H315" s="84" t="s">
        <v>437</v>
      </c>
      <c r="I315" s="81" t="s">
        <v>431</v>
      </c>
      <c r="J315" s="85" t="s">
        <v>585</v>
      </c>
    </row>
    <row r="316" spans="1:10" x14ac:dyDescent="0.2">
      <c r="A316" s="81" t="s">
        <v>1004</v>
      </c>
      <c r="B316" s="81" t="s">
        <v>314</v>
      </c>
      <c r="C316" s="81" t="s">
        <v>583</v>
      </c>
      <c r="D316" s="82" t="s">
        <v>434</v>
      </c>
      <c r="E316" s="83" t="s">
        <v>571</v>
      </c>
      <c r="F316" s="83" t="s">
        <v>436</v>
      </c>
      <c r="G316" s="84" t="s">
        <v>437</v>
      </c>
      <c r="H316" s="84" t="s">
        <v>437</v>
      </c>
      <c r="I316" s="81" t="s">
        <v>431</v>
      </c>
      <c r="J316" s="85" t="s">
        <v>438</v>
      </c>
    </row>
    <row r="317" spans="1:10" x14ac:dyDescent="0.2">
      <c r="A317" s="81" t="s">
        <v>1005</v>
      </c>
      <c r="B317" s="81" t="s">
        <v>291</v>
      </c>
      <c r="C317" s="81" t="s">
        <v>583</v>
      </c>
      <c r="D317" s="82" t="s">
        <v>434</v>
      </c>
      <c r="E317" s="83" t="s">
        <v>571</v>
      </c>
      <c r="F317" s="83" t="s">
        <v>436</v>
      </c>
      <c r="G317" s="84" t="s">
        <v>437</v>
      </c>
      <c r="H317" s="84" t="s">
        <v>437</v>
      </c>
      <c r="I317" s="81" t="s">
        <v>431</v>
      </c>
      <c r="J317" s="85" t="s">
        <v>438</v>
      </c>
    </row>
    <row r="318" spans="1:10" x14ac:dyDescent="0.2">
      <c r="A318" s="81" t="s">
        <v>1006</v>
      </c>
      <c r="B318" s="81" t="s">
        <v>303</v>
      </c>
      <c r="C318" s="81" t="s">
        <v>583</v>
      </c>
      <c r="D318" s="82" t="s">
        <v>434</v>
      </c>
      <c r="E318" s="83" t="s">
        <v>571</v>
      </c>
      <c r="F318" s="83" t="s">
        <v>634</v>
      </c>
      <c r="G318" s="84" t="s">
        <v>437</v>
      </c>
      <c r="H318" s="84" t="s">
        <v>437</v>
      </c>
      <c r="I318" s="81" t="s">
        <v>431</v>
      </c>
      <c r="J318" s="85" t="s">
        <v>438</v>
      </c>
    </row>
    <row r="319" spans="1:10" x14ac:dyDescent="0.2">
      <c r="A319" s="81" t="s">
        <v>1007</v>
      </c>
      <c r="B319" s="81" t="s">
        <v>1008</v>
      </c>
      <c r="C319" s="81" t="s">
        <v>583</v>
      </c>
      <c r="D319" s="82" t="s">
        <v>434</v>
      </c>
      <c r="E319" s="83" t="s">
        <v>571</v>
      </c>
      <c r="F319" s="83" t="s">
        <v>634</v>
      </c>
      <c r="G319" s="84" t="s">
        <v>437</v>
      </c>
      <c r="H319" s="84" t="s">
        <v>437</v>
      </c>
      <c r="I319" s="81" t="s">
        <v>431</v>
      </c>
      <c r="J319" s="85" t="s">
        <v>585</v>
      </c>
    </row>
    <row r="320" spans="1:10" x14ac:dyDescent="0.2">
      <c r="A320" s="81" t="s">
        <v>1009</v>
      </c>
      <c r="B320" s="81" t="s">
        <v>289</v>
      </c>
      <c r="C320" s="81" t="s">
        <v>583</v>
      </c>
      <c r="D320" s="82" t="s">
        <v>434</v>
      </c>
      <c r="E320" s="83" t="s">
        <v>571</v>
      </c>
      <c r="F320" s="83" t="s">
        <v>436</v>
      </c>
      <c r="G320" s="84" t="s">
        <v>437</v>
      </c>
      <c r="H320" s="84" t="s">
        <v>437</v>
      </c>
      <c r="I320" s="81" t="s">
        <v>431</v>
      </c>
      <c r="J320" s="85" t="s">
        <v>438</v>
      </c>
    </row>
    <row r="321" spans="1:10" x14ac:dyDescent="0.2">
      <c r="A321" s="81" t="s">
        <v>1010</v>
      </c>
      <c r="B321" s="81" t="s">
        <v>297</v>
      </c>
      <c r="C321" s="81" t="s">
        <v>583</v>
      </c>
      <c r="D321" s="82" t="s">
        <v>434</v>
      </c>
      <c r="E321" s="83" t="s">
        <v>571</v>
      </c>
      <c r="F321" s="83" t="s">
        <v>634</v>
      </c>
      <c r="G321" s="84" t="s">
        <v>437</v>
      </c>
      <c r="H321" s="84" t="s">
        <v>437</v>
      </c>
      <c r="I321" s="81" t="s">
        <v>431</v>
      </c>
      <c r="J321" s="85" t="s">
        <v>438</v>
      </c>
    </row>
    <row r="322" spans="1:10" x14ac:dyDescent="0.2">
      <c r="A322" s="81" t="s">
        <v>1011</v>
      </c>
      <c r="B322" s="81" t="s">
        <v>294</v>
      </c>
      <c r="C322" s="81" t="s">
        <v>583</v>
      </c>
      <c r="D322" s="82" t="s">
        <v>434</v>
      </c>
      <c r="E322" s="83" t="s">
        <v>571</v>
      </c>
      <c r="F322" s="83" t="s">
        <v>634</v>
      </c>
      <c r="G322" s="84" t="s">
        <v>437</v>
      </c>
      <c r="H322" s="84" t="s">
        <v>437</v>
      </c>
      <c r="I322" s="81" t="s">
        <v>431</v>
      </c>
      <c r="J322" s="85" t="s">
        <v>438</v>
      </c>
    </row>
    <row r="323" spans="1:10" x14ac:dyDescent="0.2">
      <c r="A323" s="81" t="s">
        <v>1012</v>
      </c>
      <c r="B323" s="81" t="s">
        <v>292</v>
      </c>
      <c r="C323" s="81" t="s">
        <v>583</v>
      </c>
      <c r="D323" s="82" t="s">
        <v>434</v>
      </c>
      <c r="E323" s="83" t="s">
        <v>571</v>
      </c>
      <c r="F323" s="83" t="s">
        <v>634</v>
      </c>
      <c r="G323" s="84" t="s">
        <v>437</v>
      </c>
      <c r="H323" s="84" t="s">
        <v>437</v>
      </c>
      <c r="I323" s="81" t="s">
        <v>431</v>
      </c>
      <c r="J323" s="85" t="s">
        <v>438</v>
      </c>
    </row>
    <row r="324" spans="1:10" x14ac:dyDescent="0.2">
      <c r="A324" s="81" t="s">
        <v>1013</v>
      </c>
      <c r="B324" s="81" t="s">
        <v>302</v>
      </c>
      <c r="C324" s="81" t="s">
        <v>583</v>
      </c>
      <c r="D324" s="82" t="s">
        <v>434</v>
      </c>
      <c r="E324" s="83" t="s">
        <v>557</v>
      </c>
      <c r="F324" s="83" t="s">
        <v>436</v>
      </c>
      <c r="G324" s="84" t="s">
        <v>437</v>
      </c>
      <c r="H324" s="84" t="s">
        <v>437</v>
      </c>
      <c r="I324" s="81" t="s">
        <v>431</v>
      </c>
      <c r="J324" s="85" t="s">
        <v>438</v>
      </c>
    </row>
    <row r="325" spans="1:10" x14ac:dyDescent="0.2">
      <c r="A325" s="81" t="s">
        <v>1014</v>
      </c>
      <c r="B325" s="81" t="s">
        <v>125</v>
      </c>
      <c r="C325" s="81" t="s">
        <v>559</v>
      </c>
      <c r="D325" s="82" t="s">
        <v>564</v>
      </c>
      <c r="E325" s="83" t="s">
        <v>603</v>
      </c>
      <c r="F325" s="83" t="s">
        <v>436</v>
      </c>
      <c r="G325" s="84" t="s">
        <v>437</v>
      </c>
      <c r="H325" s="84" t="s">
        <v>437</v>
      </c>
      <c r="I325" s="81" t="s">
        <v>431</v>
      </c>
      <c r="J325" s="85" t="s">
        <v>438</v>
      </c>
    </row>
    <row r="326" spans="1:10" x14ac:dyDescent="0.2">
      <c r="A326" s="81" t="s">
        <v>1015</v>
      </c>
      <c r="B326" s="81" t="s">
        <v>339</v>
      </c>
      <c r="C326" s="81" t="s">
        <v>928</v>
      </c>
      <c r="D326" s="82" t="s">
        <v>434</v>
      </c>
      <c r="E326" s="83" t="s">
        <v>557</v>
      </c>
      <c r="F326" s="83" t="s">
        <v>436</v>
      </c>
      <c r="G326" s="84" t="s">
        <v>437</v>
      </c>
      <c r="H326" s="84" t="s">
        <v>437</v>
      </c>
      <c r="I326" s="81" t="s">
        <v>431</v>
      </c>
      <c r="J326" s="85" t="s">
        <v>438</v>
      </c>
    </row>
    <row r="327" spans="1:10" x14ac:dyDescent="0.2">
      <c r="A327" s="81" t="s">
        <v>1016</v>
      </c>
      <c r="B327" s="81" t="s">
        <v>305</v>
      </c>
      <c r="C327" s="81" t="s">
        <v>583</v>
      </c>
      <c r="D327" s="82" t="s">
        <v>434</v>
      </c>
      <c r="E327" s="83" t="s">
        <v>783</v>
      </c>
      <c r="F327" s="83" t="s">
        <v>587</v>
      </c>
      <c r="G327" s="84" t="s">
        <v>437</v>
      </c>
      <c r="H327" s="84" t="s">
        <v>437</v>
      </c>
      <c r="I327" s="81" t="s">
        <v>431</v>
      </c>
      <c r="J327" s="85" t="s">
        <v>438</v>
      </c>
    </row>
    <row r="328" spans="1:10" x14ac:dyDescent="0.2">
      <c r="A328" s="81" t="s">
        <v>1017</v>
      </c>
      <c r="B328" s="81" t="s">
        <v>1018</v>
      </c>
      <c r="C328" s="81" t="s">
        <v>928</v>
      </c>
      <c r="D328" s="82" t="s">
        <v>434</v>
      </c>
      <c r="E328" s="83" t="s">
        <v>557</v>
      </c>
      <c r="F328" s="83" t="s">
        <v>622</v>
      </c>
      <c r="G328" s="84" t="s">
        <v>437</v>
      </c>
      <c r="H328" s="84" t="s">
        <v>437</v>
      </c>
      <c r="I328" s="81" t="s">
        <v>431</v>
      </c>
      <c r="J328" s="85" t="s">
        <v>585</v>
      </c>
    </row>
    <row r="329" spans="1:10" x14ac:dyDescent="0.2">
      <c r="A329" s="81" t="s">
        <v>1019</v>
      </c>
      <c r="B329" s="81" t="s">
        <v>1020</v>
      </c>
      <c r="C329" s="81" t="s">
        <v>928</v>
      </c>
      <c r="D329" s="82" t="s">
        <v>434</v>
      </c>
      <c r="E329" s="83" t="s">
        <v>1021</v>
      </c>
      <c r="F329" s="83" t="s">
        <v>436</v>
      </c>
      <c r="G329" s="84" t="s">
        <v>437</v>
      </c>
      <c r="H329" s="84" t="s">
        <v>437</v>
      </c>
      <c r="I329" s="81" t="s">
        <v>431</v>
      </c>
      <c r="J329" s="85" t="s">
        <v>438</v>
      </c>
    </row>
    <row r="330" spans="1:10" x14ac:dyDescent="0.2">
      <c r="A330" s="81" t="s">
        <v>1022</v>
      </c>
      <c r="B330" s="81" t="s">
        <v>1023</v>
      </c>
      <c r="C330" s="81" t="s">
        <v>928</v>
      </c>
      <c r="D330" s="82" t="s">
        <v>434</v>
      </c>
      <c r="E330" s="83" t="s">
        <v>557</v>
      </c>
      <c r="F330" s="83" t="s">
        <v>436</v>
      </c>
      <c r="G330" s="84" t="s">
        <v>437</v>
      </c>
      <c r="H330" s="84" t="s">
        <v>437</v>
      </c>
      <c r="I330" s="81" t="s">
        <v>431</v>
      </c>
      <c r="J330" s="85" t="s">
        <v>438</v>
      </c>
    </row>
    <row r="331" spans="1:10" x14ac:dyDescent="0.2">
      <c r="A331" s="81" t="s">
        <v>1024</v>
      </c>
      <c r="B331" s="81" t="s">
        <v>1025</v>
      </c>
      <c r="C331" s="81" t="s">
        <v>928</v>
      </c>
      <c r="D331" s="82" t="s">
        <v>434</v>
      </c>
      <c r="E331" s="83" t="s">
        <v>557</v>
      </c>
      <c r="F331" s="83" t="s">
        <v>436</v>
      </c>
      <c r="G331" s="84" t="s">
        <v>437</v>
      </c>
      <c r="H331" s="84" t="s">
        <v>437</v>
      </c>
      <c r="I331" s="81" t="s">
        <v>431</v>
      </c>
      <c r="J331" s="85" t="s">
        <v>438</v>
      </c>
    </row>
    <row r="332" spans="1:10" x14ac:dyDescent="0.2">
      <c r="A332" s="81" t="s">
        <v>1026</v>
      </c>
      <c r="B332" s="81" t="s">
        <v>340</v>
      </c>
      <c r="C332" s="81" t="s">
        <v>928</v>
      </c>
      <c r="D332" s="82" t="s">
        <v>434</v>
      </c>
      <c r="E332" s="83" t="s">
        <v>557</v>
      </c>
      <c r="F332" s="83" t="s">
        <v>436</v>
      </c>
      <c r="G332" s="84" t="s">
        <v>437</v>
      </c>
      <c r="H332" s="84" t="s">
        <v>437</v>
      </c>
      <c r="I332" s="81" t="s">
        <v>431</v>
      </c>
      <c r="J332" s="85" t="s">
        <v>438</v>
      </c>
    </row>
    <row r="333" spans="1:10" x14ac:dyDescent="0.2">
      <c r="A333" s="81" t="s">
        <v>1027</v>
      </c>
      <c r="B333" s="81" t="s">
        <v>1028</v>
      </c>
      <c r="C333" s="81" t="s">
        <v>559</v>
      </c>
      <c r="D333" s="82" t="s">
        <v>434</v>
      </c>
      <c r="E333" s="83" t="s">
        <v>557</v>
      </c>
      <c r="F333" s="83" t="s">
        <v>436</v>
      </c>
      <c r="G333" s="84" t="s">
        <v>437</v>
      </c>
      <c r="H333" s="84" t="s">
        <v>437</v>
      </c>
      <c r="I333" s="81" t="s">
        <v>431</v>
      </c>
      <c r="J333" s="85" t="s">
        <v>438</v>
      </c>
    </row>
    <row r="334" spans="1:10" x14ac:dyDescent="0.2">
      <c r="A334" s="81" t="s">
        <v>1029</v>
      </c>
      <c r="B334" s="81" t="s">
        <v>1030</v>
      </c>
      <c r="C334" s="81" t="s">
        <v>559</v>
      </c>
      <c r="D334" s="82" t="s">
        <v>434</v>
      </c>
      <c r="E334" s="83" t="s">
        <v>622</v>
      </c>
      <c r="F334" s="83" t="s">
        <v>435</v>
      </c>
      <c r="G334" s="84" t="s">
        <v>437</v>
      </c>
      <c r="H334" s="84" t="s">
        <v>437</v>
      </c>
      <c r="I334" s="81" t="s">
        <v>1031</v>
      </c>
      <c r="J334" s="85" t="s">
        <v>438</v>
      </c>
    </row>
    <row r="335" spans="1:10" x14ac:dyDescent="0.2">
      <c r="A335" s="81" t="s">
        <v>1032</v>
      </c>
      <c r="B335" s="81" t="s">
        <v>1033</v>
      </c>
      <c r="C335" s="81" t="s">
        <v>559</v>
      </c>
      <c r="D335" s="82" t="s">
        <v>434</v>
      </c>
      <c r="E335" s="83" t="s">
        <v>557</v>
      </c>
      <c r="F335" s="83" t="s">
        <v>1034</v>
      </c>
      <c r="G335" s="84" t="s">
        <v>437</v>
      </c>
      <c r="H335" s="84" t="s">
        <v>437</v>
      </c>
      <c r="I335" s="81" t="s">
        <v>431</v>
      </c>
      <c r="J335" s="85" t="s">
        <v>585</v>
      </c>
    </row>
    <row r="336" spans="1:10" x14ac:dyDescent="0.2">
      <c r="A336" s="81" t="s">
        <v>1035</v>
      </c>
      <c r="B336" s="81" t="s">
        <v>1036</v>
      </c>
      <c r="C336" s="81" t="s">
        <v>559</v>
      </c>
      <c r="D336" s="82" t="s">
        <v>434</v>
      </c>
      <c r="E336" s="83" t="s">
        <v>622</v>
      </c>
      <c r="F336" s="83" t="s">
        <v>603</v>
      </c>
      <c r="G336" s="84" t="s">
        <v>437</v>
      </c>
      <c r="H336" s="84" t="s">
        <v>437</v>
      </c>
      <c r="I336" s="81" t="s">
        <v>1031</v>
      </c>
      <c r="J336" s="85" t="s">
        <v>438</v>
      </c>
    </row>
    <row r="337" spans="1:10" x14ac:dyDescent="0.2">
      <c r="A337" s="81" t="s">
        <v>1037</v>
      </c>
      <c r="B337" s="81" t="s">
        <v>1038</v>
      </c>
      <c r="C337" s="81" t="s">
        <v>559</v>
      </c>
      <c r="D337" s="82" t="s">
        <v>434</v>
      </c>
      <c r="E337" s="83" t="s">
        <v>622</v>
      </c>
      <c r="F337" s="83" t="s">
        <v>603</v>
      </c>
      <c r="G337" s="84" t="s">
        <v>437</v>
      </c>
      <c r="H337" s="84" t="s">
        <v>437</v>
      </c>
      <c r="I337" s="81" t="s">
        <v>1031</v>
      </c>
      <c r="J337" s="85" t="s">
        <v>438</v>
      </c>
    </row>
    <row r="338" spans="1:10" x14ac:dyDescent="0.2">
      <c r="A338" s="81" t="s">
        <v>1039</v>
      </c>
      <c r="B338" s="81" t="s">
        <v>1040</v>
      </c>
      <c r="C338" s="81" t="s">
        <v>559</v>
      </c>
      <c r="D338" s="82" t="s">
        <v>434</v>
      </c>
      <c r="E338" s="83" t="s">
        <v>622</v>
      </c>
      <c r="F338" s="83" t="s">
        <v>603</v>
      </c>
      <c r="G338" s="84" t="s">
        <v>437</v>
      </c>
      <c r="H338" s="84" t="s">
        <v>437</v>
      </c>
      <c r="I338" s="81" t="s">
        <v>1031</v>
      </c>
      <c r="J338" s="85" t="s">
        <v>438</v>
      </c>
    </row>
    <row r="339" spans="1:10" x14ac:dyDescent="0.2">
      <c r="A339" s="81" t="s">
        <v>1041</v>
      </c>
      <c r="B339" s="81" t="s">
        <v>1042</v>
      </c>
      <c r="C339" s="81" t="s">
        <v>551</v>
      </c>
      <c r="D339" s="82" t="s">
        <v>434</v>
      </c>
      <c r="E339" s="83" t="s">
        <v>456</v>
      </c>
      <c r="F339" s="83" t="s">
        <v>436</v>
      </c>
      <c r="G339" s="84" t="s">
        <v>437</v>
      </c>
      <c r="H339" s="84" t="s">
        <v>437</v>
      </c>
      <c r="I339" s="81" t="s">
        <v>431</v>
      </c>
      <c r="J339" s="85" t="s">
        <v>438</v>
      </c>
    </row>
    <row r="340" spans="1:10" x14ac:dyDescent="0.2">
      <c r="A340" s="81" t="s">
        <v>1043</v>
      </c>
      <c r="B340" s="81" t="s">
        <v>1044</v>
      </c>
      <c r="C340" s="81" t="s">
        <v>583</v>
      </c>
      <c r="D340" s="82" t="s">
        <v>434</v>
      </c>
      <c r="E340" s="83" t="s">
        <v>435</v>
      </c>
      <c r="F340" s="83" t="s">
        <v>436</v>
      </c>
      <c r="G340" s="84" t="s">
        <v>437</v>
      </c>
      <c r="H340" s="84" t="s">
        <v>437</v>
      </c>
      <c r="I340" s="81" t="s">
        <v>431</v>
      </c>
      <c r="J340" s="85" t="s">
        <v>438</v>
      </c>
    </row>
    <row r="341" spans="1:10" x14ac:dyDescent="0.2">
      <c r="A341" s="81" t="s">
        <v>1045</v>
      </c>
      <c r="B341" s="81" t="s">
        <v>385</v>
      </c>
      <c r="C341" s="81" t="s">
        <v>590</v>
      </c>
      <c r="D341" s="82" t="s">
        <v>434</v>
      </c>
      <c r="E341" s="83" t="s">
        <v>452</v>
      </c>
      <c r="F341" s="83" t="s">
        <v>436</v>
      </c>
      <c r="G341" s="84" t="s">
        <v>437</v>
      </c>
      <c r="H341" s="84" t="s">
        <v>437</v>
      </c>
      <c r="I341" s="81" t="s">
        <v>431</v>
      </c>
      <c r="J341" s="85" t="s">
        <v>438</v>
      </c>
    </row>
    <row r="342" spans="1:10" x14ac:dyDescent="0.2">
      <c r="A342" s="81" t="s">
        <v>1046</v>
      </c>
      <c r="B342" s="81" t="s">
        <v>1047</v>
      </c>
      <c r="C342" s="81" t="s">
        <v>928</v>
      </c>
      <c r="D342" s="82" t="s">
        <v>434</v>
      </c>
      <c r="E342" s="83" t="s">
        <v>859</v>
      </c>
      <c r="F342" s="83" t="s">
        <v>634</v>
      </c>
      <c r="G342" s="84" t="s">
        <v>437</v>
      </c>
      <c r="H342" s="84" t="s">
        <v>437</v>
      </c>
      <c r="I342" s="81" t="s">
        <v>431</v>
      </c>
      <c r="J342" s="85" t="s">
        <v>585</v>
      </c>
    </row>
    <row r="343" spans="1:10" x14ac:dyDescent="0.2">
      <c r="A343" s="81" t="s">
        <v>1048</v>
      </c>
      <c r="B343" s="81" t="s">
        <v>350</v>
      </c>
      <c r="C343" s="81" t="s">
        <v>559</v>
      </c>
      <c r="D343" s="82" t="s">
        <v>564</v>
      </c>
      <c r="E343" s="83" t="s">
        <v>557</v>
      </c>
      <c r="F343" s="83" t="s">
        <v>436</v>
      </c>
      <c r="G343" s="84" t="s">
        <v>437</v>
      </c>
      <c r="H343" s="84" t="s">
        <v>437</v>
      </c>
      <c r="I343" s="81" t="s">
        <v>431</v>
      </c>
      <c r="J343" s="85" t="s">
        <v>438</v>
      </c>
    </row>
    <row r="344" spans="1:10" x14ac:dyDescent="0.2">
      <c r="A344" s="81" t="s">
        <v>1049</v>
      </c>
      <c r="B344" s="81" t="s">
        <v>1050</v>
      </c>
      <c r="C344" s="81" t="s">
        <v>583</v>
      </c>
      <c r="D344" s="82" t="s">
        <v>434</v>
      </c>
      <c r="E344" s="83" t="s">
        <v>571</v>
      </c>
      <c r="F344" s="83" t="s">
        <v>634</v>
      </c>
      <c r="G344" s="84" t="s">
        <v>437</v>
      </c>
      <c r="H344" s="84" t="s">
        <v>437</v>
      </c>
      <c r="I344" s="81" t="s">
        <v>431</v>
      </c>
      <c r="J344" s="85" t="s">
        <v>438</v>
      </c>
    </row>
    <row r="345" spans="1:10" x14ac:dyDescent="0.2">
      <c r="A345" s="81" t="s">
        <v>1051</v>
      </c>
      <c r="B345" s="81" t="s">
        <v>1052</v>
      </c>
      <c r="C345" s="81" t="s">
        <v>583</v>
      </c>
      <c r="D345" s="82" t="s">
        <v>434</v>
      </c>
      <c r="E345" s="83" t="s">
        <v>557</v>
      </c>
      <c r="F345" s="83" t="s">
        <v>435</v>
      </c>
      <c r="G345" s="84" t="s">
        <v>437</v>
      </c>
      <c r="H345" s="84" t="s">
        <v>437</v>
      </c>
      <c r="I345" s="81" t="s">
        <v>431</v>
      </c>
      <c r="J345" s="85" t="s">
        <v>438</v>
      </c>
    </row>
    <row r="346" spans="1:10" x14ac:dyDescent="0.2">
      <c r="A346" s="81" t="s">
        <v>1053</v>
      </c>
      <c r="B346" s="81" t="s">
        <v>1054</v>
      </c>
      <c r="C346" s="81" t="s">
        <v>590</v>
      </c>
      <c r="D346" s="82" t="s">
        <v>564</v>
      </c>
      <c r="E346" s="83" t="s">
        <v>608</v>
      </c>
      <c r="F346" s="83" t="s">
        <v>436</v>
      </c>
      <c r="G346" s="84" t="s">
        <v>437</v>
      </c>
      <c r="H346" s="84" t="s">
        <v>437</v>
      </c>
      <c r="I346" s="81" t="s">
        <v>431</v>
      </c>
      <c r="J346" s="85" t="s">
        <v>438</v>
      </c>
    </row>
    <row r="347" spans="1:10" x14ac:dyDescent="0.2">
      <c r="A347" s="81" t="s">
        <v>1055</v>
      </c>
      <c r="B347" s="81" t="s">
        <v>151</v>
      </c>
      <c r="C347" s="81" t="s">
        <v>590</v>
      </c>
      <c r="D347" s="82" t="s">
        <v>564</v>
      </c>
      <c r="E347" s="83" t="s">
        <v>608</v>
      </c>
      <c r="F347" s="83" t="s">
        <v>436</v>
      </c>
      <c r="G347" s="84" t="s">
        <v>437</v>
      </c>
      <c r="H347" s="84" t="s">
        <v>437</v>
      </c>
      <c r="I347" s="81" t="s">
        <v>431</v>
      </c>
      <c r="J347" s="85" t="s">
        <v>438</v>
      </c>
    </row>
    <row r="348" spans="1:10" x14ac:dyDescent="0.2">
      <c r="A348" s="81" t="s">
        <v>1056</v>
      </c>
      <c r="B348" s="81" t="s">
        <v>1057</v>
      </c>
      <c r="C348" s="81" t="s">
        <v>928</v>
      </c>
      <c r="D348" s="82" t="s">
        <v>434</v>
      </c>
      <c r="E348" s="83" t="s">
        <v>552</v>
      </c>
      <c r="F348" s="83" t="s">
        <v>608</v>
      </c>
      <c r="G348" s="84" t="s">
        <v>437</v>
      </c>
      <c r="H348" s="84" t="s">
        <v>437</v>
      </c>
      <c r="I348" s="81" t="s">
        <v>431</v>
      </c>
      <c r="J348" s="85" t="s">
        <v>585</v>
      </c>
    </row>
    <row r="349" spans="1:10" x14ac:dyDescent="0.2">
      <c r="A349" s="81" t="s">
        <v>1058</v>
      </c>
      <c r="B349" s="81" t="s">
        <v>315</v>
      </c>
      <c r="C349" s="81" t="s">
        <v>583</v>
      </c>
      <c r="D349" s="82" t="s">
        <v>434</v>
      </c>
      <c r="E349" s="83" t="s">
        <v>876</v>
      </c>
      <c r="F349" s="83" t="s">
        <v>436</v>
      </c>
      <c r="G349" s="84" t="s">
        <v>437</v>
      </c>
      <c r="H349" s="84" t="s">
        <v>437</v>
      </c>
      <c r="I349" s="81" t="s">
        <v>431</v>
      </c>
      <c r="J349" s="85" t="s">
        <v>438</v>
      </c>
    </row>
    <row r="350" spans="1:10" x14ac:dyDescent="0.2">
      <c r="A350" s="81" t="s">
        <v>1059</v>
      </c>
      <c r="B350" s="81" t="s">
        <v>179</v>
      </c>
      <c r="C350" s="81" t="s">
        <v>551</v>
      </c>
      <c r="D350" s="82" t="s">
        <v>601</v>
      </c>
      <c r="E350" s="83" t="s">
        <v>557</v>
      </c>
      <c r="F350" s="83" t="s">
        <v>436</v>
      </c>
      <c r="G350" s="84" t="s">
        <v>437</v>
      </c>
      <c r="H350" s="84" t="s">
        <v>437</v>
      </c>
      <c r="I350" s="81" t="s">
        <v>431</v>
      </c>
      <c r="J350" s="85" t="s">
        <v>438</v>
      </c>
    </row>
    <row r="351" spans="1:10" x14ac:dyDescent="0.2">
      <c r="A351" s="81" t="s">
        <v>1060</v>
      </c>
      <c r="B351" s="81" t="s">
        <v>323</v>
      </c>
      <c r="C351" s="81" t="s">
        <v>583</v>
      </c>
      <c r="D351" s="82" t="s">
        <v>434</v>
      </c>
      <c r="E351" s="83" t="s">
        <v>876</v>
      </c>
      <c r="F351" s="83" t="s">
        <v>876</v>
      </c>
      <c r="G351" s="84" t="s">
        <v>437</v>
      </c>
      <c r="H351" s="84" t="s">
        <v>437</v>
      </c>
      <c r="I351" s="81" t="s">
        <v>431</v>
      </c>
      <c r="J351" s="85" t="s">
        <v>438</v>
      </c>
    </row>
    <row r="352" spans="1:10" x14ac:dyDescent="0.2">
      <c r="A352" s="81" t="s">
        <v>1061</v>
      </c>
      <c r="B352" s="81" t="s">
        <v>144</v>
      </c>
      <c r="C352" s="81" t="s">
        <v>590</v>
      </c>
      <c r="D352" s="82" t="s">
        <v>564</v>
      </c>
      <c r="E352" s="83" t="s">
        <v>557</v>
      </c>
      <c r="F352" s="83" t="s">
        <v>435</v>
      </c>
      <c r="G352" s="84" t="s">
        <v>437</v>
      </c>
      <c r="H352" s="84" t="s">
        <v>437</v>
      </c>
      <c r="I352" s="81" t="s">
        <v>431</v>
      </c>
      <c r="J352" s="85" t="s">
        <v>438</v>
      </c>
    </row>
    <row r="353" spans="1:10" x14ac:dyDescent="0.2">
      <c r="A353" s="81" t="s">
        <v>1062</v>
      </c>
      <c r="B353" s="81" t="s">
        <v>1063</v>
      </c>
      <c r="C353" s="81" t="s">
        <v>590</v>
      </c>
      <c r="D353" s="82" t="s">
        <v>564</v>
      </c>
      <c r="E353" s="83" t="s">
        <v>557</v>
      </c>
      <c r="F353" s="83" t="s">
        <v>435</v>
      </c>
      <c r="G353" s="84" t="s">
        <v>437</v>
      </c>
      <c r="H353" s="84" t="s">
        <v>437</v>
      </c>
      <c r="I353" s="81" t="s">
        <v>431</v>
      </c>
      <c r="J353" s="85" t="s">
        <v>438</v>
      </c>
    </row>
    <row r="354" spans="1:10" x14ac:dyDescent="0.2">
      <c r="A354" s="81" t="s">
        <v>1064</v>
      </c>
      <c r="B354" s="81" t="s">
        <v>377</v>
      </c>
      <c r="C354" s="81" t="s">
        <v>872</v>
      </c>
      <c r="D354" s="82" t="s">
        <v>434</v>
      </c>
      <c r="E354" s="83" t="s">
        <v>435</v>
      </c>
      <c r="F354" s="83" t="s">
        <v>436</v>
      </c>
      <c r="G354" s="84" t="s">
        <v>437</v>
      </c>
      <c r="H354" s="84" t="s">
        <v>437</v>
      </c>
      <c r="I354" s="81" t="s">
        <v>873</v>
      </c>
      <c r="J354" s="85" t="s">
        <v>438</v>
      </c>
    </row>
    <row r="355" spans="1:10" x14ac:dyDescent="0.2">
      <c r="A355" s="81" t="s">
        <v>1065</v>
      </c>
      <c r="B355" s="81" t="s">
        <v>1066</v>
      </c>
      <c r="C355" s="81" t="s">
        <v>559</v>
      </c>
      <c r="D355" s="82" t="s">
        <v>434</v>
      </c>
      <c r="E355" s="83" t="s">
        <v>557</v>
      </c>
      <c r="F355" s="83" t="s">
        <v>435</v>
      </c>
      <c r="G355" s="84" t="s">
        <v>437</v>
      </c>
      <c r="H355" s="84" t="s">
        <v>437</v>
      </c>
      <c r="I355" s="81" t="s">
        <v>431</v>
      </c>
      <c r="J355" s="85" t="s">
        <v>438</v>
      </c>
    </row>
    <row r="356" spans="1:10" x14ac:dyDescent="0.2">
      <c r="A356" s="81" t="s">
        <v>1067</v>
      </c>
      <c r="B356" s="81" t="s">
        <v>386</v>
      </c>
      <c r="C356" s="81" t="s">
        <v>590</v>
      </c>
      <c r="D356" s="82" t="s">
        <v>434</v>
      </c>
      <c r="E356" s="83" t="s">
        <v>566</v>
      </c>
      <c r="F356" s="83" t="s">
        <v>436</v>
      </c>
      <c r="G356" s="84" t="s">
        <v>437</v>
      </c>
      <c r="H356" s="84" t="s">
        <v>437</v>
      </c>
      <c r="I356" s="81" t="s">
        <v>431</v>
      </c>
      <c r="J356" s="85" t="s">
        <v>438</v>
      </c>
    </row>
    <row r="357" spans="1:10" x14ac:dyDescent="0.2">
      <c r="A357" s="81" t="s">
        <v>1068</v>
      </c>
      <c r="B357" s="81" t="s">
        <v>1069</v>
      </c>
      <c r="C357" s="81" t="s">
        <v>583</v>
      </c>
      <c r="D357" s="82" t="s">
        <v>434</v>
      </c>
      <c r="E357" s="83" t="s">
        <v>552</v>
      </c>
      <c r="F357" s="83" t="s">
        <v>436</v>
      </c>
      <c r="G357" s="84" t="s">
        <v>437</v>
      </c>
      <c r="H357" s="84" t="s">
        <v>437</v>
      </c>
      <c r="I357" s="81" t="s">
        <v>431</v>
      </c>
      <c r="J357" s="85" t="s">
        <v>585</v>
      </c>
    </row>
    <row r="358" spans="1:10" x14ac:dyDescent="0.2">
      <c r="A358" s="81" t="s">
        <v>1070</v>
      </c>
      <c r="B358" s="81" t="s">
        <v>295</v>
      </c>
      <c r="C358" s="81" t="s">
        <v>583</v>
      </c>
      <c r="D358" s="82" t="s">
        <v>434</v>
      </c>
      <c r="E358" s="83" t="s">
        <v>571</v>
      </c>
      <c r="F358" s="83" t="s">
        <v>634</v>
      </c>
      <c r="G358" s="84" t="s">
        <v>437</v>
      </c>
      <c r="H358" s="84" t="s">
        <v>437</v>
      </c>
      <c r="I358" s="81" t="s">
        <v>431</v>
      </c>
      <c r="J358" s="85" t="s">
        <v>438</v>
      </c>
    </row>
    <row r="359" spans="1:10" x14ac:dyDescent="0.2">
      <c r="A359" s="81" t="s">
        <v>1071</v>
      </c>
      <c r="B359" s="81" t="s">
        <v>1072</v>
      </c>
      <c r="C359" s="81" t="s">
        <v>872</v>
      </c>
      <c r="D359" s="82" t="s">
        <v>434</v>
      </c>
      <c r="E359" s="83" t="s">
        <v>552</v>
      </c>
      <c r="F359" s="83" t="s">
        <v>436</v>
      </c>
      <c r="G359" s="84" t="s">
        <v>437</v>
      </c>
      <c r="H359" s="84" t="s">
        <v>437</v>
      </c>
      <c r="I359" s="81" t="s">
        <v>873</v>
      </c>
      <c r="J359" s="85" t="s">
        <v>438</v>
      </c>
    </row>
    <row r="360" spans="1:10" x14ac:dyDescent="0.2">
      <c r="A360" s="81" t="s">
        <v>1073</v>
      </c>
      <c r="B360" s="81" t="s">
        <v>1074</v>
      </c>
      <c r="C360" s="81" t="s">
        <v>590</v>
      </c>
      <c r="D360" s="82" t="s">
        <v>434</v>
      </c>
      <c r="E360" s="83" t="s">
        <v>452</v>
      </c>
      <c r="F360" s="83" t="s">
        <v>436</v>
      </c>
      <c r="G360" s="84" t="s">
        <v>437</v>
      </c>
      <c r="H360" s="84" t="s">
        <v>437</v>
      </c>
      <c r="I360" s="81" t="s">
        <v>431</v>
      </c>
      <c r="J360" s="85" t="s">
        <v>438</v>
      </c>
    </row>
    <row r="361" spans="1:10" x14ac:dyDescent="0.2">
      <c r="A361" s="81" t="s">
        <v>1075</v>
      </c>
      <c r="B361" s="81" t="s">
        <v>134</v>
      </c>
      <c r="C361" s="81" t="s">
        <v>590</v>
      </c>
      <c r="D361" s="82" t="s">
        <v>434</v>
      </c>
      <c r="E361" s="83" t="s">
        <v>603</v>
      </c>
      <c r="F361" s="83" t="s">
        <v>436</v>
      </c>
      <c r="G361" s="84" t="s">
        <v>437</v>
      </c>
      <c r="H361" s="84" t="s">
        <v>437</v>
      </c>
      <c r="I361" s="81" t="s">
        <v>431</v>
      </c>
      <c r="J361" s="85" t="s">
        <v>438</v>
      </c>
    </row>
    <row r="362" spans="1:10" x14ac:dyDescent="0.2">
      <c r="A362" s="81" t="s">
        <v>1076</v>
      </c>
      <c r="B362" s="81" t="s">
        <v>1077</v>
      </c>
      <c r="C362" s="81" t="s">
        <v>590</v>
      </c>
      <c r="D362" s="82" t="s">
        <v>434</v>
      </c>
      <c r="E362" s="83" t="s">
        <v>456</v>
      </c>
      <c r="F362" s="83" t="s">
        <v>436</v>
      </c>
      <c r="G362" s="84" t="s">
        <v>437</v>
      </c>
      <c r="H362" s="84" t="s">
        <v>437</v>
      </c>
      <c r="I362" s="81" t="s">
        <v>431</v>
      </c>
      <c r="J362" s="85" t="s">
        <v>438</v>
      </c>
    </row>
    <row r="363" spans="1:10" x14ac:dyDescent="0.2">
      <c r="A363" s="81" t="s">
        <v>1078</v>
      </c>
      <c r="B363" s="81" t="s">
        <v>1079</v>
      </c>
      <c r="C363" s="81" t="s">
        <v>590</v>
      </c>
      <c r="D363" s="82" t="s">
        <v>434</v>
      </c>
      <c r="E363" s="83" t="s">
        <v>435</v>
      </c>
      <c r="F363" s="83" t="s">
        <v>436</v>
      </c>
      <c r="G363" s="84" t="s">
        <v>437</v>
      </c>
      <c r="H363" s="84" t="s">
        <v>437</v>
      </c>
      <c r="I363" s="81" t="s">
        <v>431</v>
      </c>
      <c r="J363" s="85" t="s">
        <v>438</v>
      </c>
    </row>
    <row r="364" spans="1:10" x14ac:dyDescent="0.2">
      <c r="A364" s="81" t="s">
        <v>1080</v>
      </c>
      <c r="B364" s="81" t="s">
        <v>1081</v>
      </c>
      <c r="C364" s="81" t="s">
        <v>559</v>
      </c>
      <c r="D364" s="82" t="s">
        <v>434</v>
      </c>
      <c r="E364" s="83" t="s">
        <v>557</v>
      </c>
      <c r="F364" s="83" t="s">
        <v>436</v>
      </c>
      <c r="G364" s="84" t="s">
        <v>437</v>
      </c>
      <c r="H364" s="84" t="s">
        <v>437</v>
      </c>
      <c r="I364" s="81" t="s">
        <v>431</v>
      </c>
      <c r="J364" s="85" t="s">
        <v>438</v>
      </c>
    </row>
    <row r="365" spans="1:10" x14ac:dyDescent="0.2">
      <c r="A365" s="81" t="s">
        <v>1082</v>
      </c>
      <c r="B365" s="81" t="s">
        <v>25</v>
      </c>
      <c r="C365" s="81" t="s">
        <v>583</v>
      </c>
      <c r="D365" s="82" t="s">
        <v>434</v>
      </c>
      <c r="E365" s="83" t="s">
        <v>587</v>
      </c>
      <c r="F365" s="83" t="s">
        <v>557</v>
      </c>
      <c r="G365" s="84" t="s">
        <v>437</v>
      </c>
      <c r="H365" s="84" t="s">
        <v>437</v>
      </c>
      <c r="I365" s="81" t="s">
        <v>431</v>
      </c>
      <c r="J365" s="85" t="s">
        <v>438</v>
      </c>
    </row>
    <row r="366" spans="1:10" x14ac:dyDescent="0.2">
      <c r="A366" s="81" t="s">
        <v>1083</v>
      </c>
      <c r="B366" s="81" t="s">
        <v>296</v>
      </c>
      <c r="C366" s="81" t="s">
        <v>583</v>
      </c>
      <c r="D366" s="82" t="s">
        <v>434</v>
      </c>
      <c r="E366" s="83" t="s">
        <v>557</v>
      </c>
      <c r="F366" s="83" t="s">
        <v>435</v>
      </c>
      <c r="G366" s="84" t="s">
        <v>437</v>
      </c>
      <c r="H366" s="84" t="s">
        <v>437</v>
      </c>
      <c r="I366" s="81" t="s">
        <v>431</v>
      </c>
      <c r="J366" s="85" t="s">
        <v>438</v>
      </c>
    </row>
    <row r="367" spans="1:10" x14ac:dyDescent="0.2">
      <c r="A367" s="81" t="s">
        <v>1084</v>
      </c>
      <c r="B367" s="81" t="s">
        <v>413</v>
      </c>
      <c r="C367" s="81" t="s">
        <v>899</v>
      </c>
      <c r="D367" s="82" t="s">
        <v>434</v>
      </c>
      <c r="E367" s="83" t="s">
        <v>646</v>
      </c>
      <c r="F367" s="83" t="s">
        <v>436</v>
      </c>
      <c r="G367" s="84" t="s">
        <v>437</v>
      </c>
      <c r="H367" s="84" t="s">
        <v>437</v>
      </c>
      <c r="I367" s="81" t="s">
        <v>431</v>
      </c>
      <c r="J367" s="85" t="s">
        <v>438</v>
      </c>
    </row>
    <row r="368" spans="1:10" x14ac:dyDescent="0.2">
      <c r="A368" s="81" t="s">
        <v>1085</v>
      </c>
      <c r="B368" s="81" t="s">
        <v>1086</v>
      </c>
      <c r="C368" s="81" t="s">
        <v>899</v>
      </c>
      <c r="D368" s="82" t="s">
        <v>434</v>
      </c>
      <c r="E368" s="83" t="s">
        <v>1087</v>
      </c>
      <c r="F368" s="83" t="s">
        <v>436</v>
      </c>
      <c r="G368" s="84" t="s">
        <v>437</v>
      </c>
      <c r="H368" s="84" t="s">
        <v>437</v>
      </c>
      <c r="I368" s="81" t="s">
        <v>431</v>
      </c>
      <c r="J368" s="85" t="s">
        <v>438</v>
      </c>
    </row>
    <row r="369" spans="1:10" x14ac:dyDescent="0.2">
      <c r="A369" s="81" t="s">
        <v>1088</v>
      </c>
      <c r="B369" s="81" t="s">
        <v>1089</v>
      </c>
      <c r="C369" s="81" t="s">
        <v>899</v>
      </c>
      <c r="D369" s="82" t="s">
        <v>434</v>
      </c>
      <c r="E369" s="83" t="s">
        <v>859</v>
      </c>
      <c r="F369" s="83" t="s">
        <v>436</v>
      </c>
      <c r="G369" s="84" t="s">
        <v>437</v>
      </c>
      <c r="H369" s="84" t="s">
        <v>437</v>
      </c>
      <c r="I369" s="81" t="s">
        <v>431</v>
      </c>
      <c r="J369" s="85" t="s">
        <v>438</v>
      </c>
    </row>
    <row r="370" spans="1:10" x14ac:dyDescent="0.2">
      <c r="A370" s="81" t="s">
        <v>1090</v>
      </c>
      <c r="B370" s="81" t="s">
        <v>1091</v>
      </c>
      <c r="C370" s="81" t="s">
        <v>899</v>
      </c>
      <c r="D370" s="82" t="s">
        <v>434</v>
      </c>
      <c r="E370" s="83" t="s">
        <v>1087</v>
      </c>
      <c r="F370" s="83" t="s">
        <v>436</v>
      </c>
      <c r="G370" s="84" t="s">
        <v>437</v>
      </c>
      <c r="H370" s="84" t="s">
        <v>437</v>
      </c>
      <c r="I370" s="81" t="s">
        <v>431</v>
      </c>
      <c r="J370" s="85" t="s">
        <v>438</v>
      </c>
    </row>
    <row r="371" spans="1:10" x14ac:dyDescent="0.2">
      <c r="A371" s="81" t="s">
        <v>1092</v>
      </c>
      <c r="B371" s="81" t="s">
        <v>1093</v>
      </c>
      <c r="C371" s="81" t="s">
        <v>899</v>
      </c>
      <c r="D371" s="82" t="s">
        <v>434</v>
      </c>
      <c r="E371" s="83" t="s">
        <v>859</v>
      </c>
      <c r="F371" s="83" t="s">
        <v>1094</v>
      </c>
      <c r="G371" s="84" t="s">
        <v>437</v>
      </c>
      <c r="H371" s="84" t="s">
        <v>437</v>
      </c>
      <c r="I371" s="81" t="s">
        <v>431</v>
      </c>
      <c r="J371" s="85" t="s">
        <v>438</v>
      </c>
    </row>
    <row r="372" spans="1:10" x14ac:dyDescent="0.2">
      <c r="A372" s="81" t="s">
        <v>1095</v>
      </c>
      <c r="B372" s="81" t="s">
        <v>1096</v>
      </c>
      <c r="C372" s="81" t="s">
        <v>899</v>
      </c>
      <c r="D372" s="82" t="s">
        <v>434</v>
      </c>
      <c r="E372" s="83" t="s">
        <v>859</v>
      </c>
      <c r="F372" s="83" t="s">
        <v>436</v>
      </c>
      <c r="G372" s="84" t="s">
        <v>437</v>
      </c>
      <c r="H372" s="84" t="s">
        <v>437</v>
      </c>
      <c r="I372" s="81" t="s">
        <v>431</v>
      </c>
      <c r="J372" s="85" t="s">
        <v>438</v>
      </c>
    </row>
    <row r="373" spans="1:10" x14ac:dyDescent="0.2">
      <c r="A373" s="81" t="s">
        <v>1097</v>
      </c>
      <c r="B373" s="81" t="s">
        <v>1098</v>
      </c>
      <c r="C373" s="81" t="s">
        <v>899</v>
      </c>
      <c r="D373" s="82" t="s">
        <v>434</v>
      </c>
      <c r="E373" s="83" t="s">
        <v>859</v>
      </c>
      <c r="F373" s="83" t="s">
        <v>436</v>
      </c>
      <c r="G373" s="84" t="s">
        <v>437</v>
      </c>
      <c r="H373" s="84" t="s">
        <v>437</v>
      </c>
      <c r="I373" s="81" t="s">
        <v>431</v>
      </c>
      <c r="J373" s="85" t="s">
        <v>438</v>
      </c>
    </row>
    <row r="374" spans="1:10" x14ac:dyDescent="0.2">
      <c r="A374" s="81" t="s">
        <v>1099</v>
      </c>
      <c r="B374" s="81" t="s">
        <v>1100</v>
      </c>
      <c r="C374" s="81" t="s">
        <v>899</v>
      </c>
      <c r="D374" s="82" t="s">
        <v>434</v>
      </c>
      <c r="E374" s="83" t="s">
        <v>859</v>
      </c>
      <c r="F374" s="83" t="s">
        <v>436</v>
      </c>
      <c r="G374" s="84" t="s">
        <v>437</v>
      </c>
      <c r="H374" s="84" t="s">
        <v>437</v>
      </c>
      <c r="I374" s="81" t="s">
        <v>431</v>
      </c>
      <c r="J374" s="85" t="s">
        <v>438</v>
      </c>
    </row>
    <row r="375" spans="1:10" x14ac:dyDescent="0.2">
      <c r="A375" s="81" t="s">
        <v>1101</v>
      </c>
      <c r="B375" s="81" t="s">
        <v>1102</v>
      </c>
      <c r="C375" s="81" t="s">
        <v>899</v>
      </c>
      <c r="D375" s="82" t="s">
        <v>434</v>
      </c>
      <c r="E375" s="83" t="s">
        <v>859</v>
      </c>
      <c r="F375" s="83" t="s">
        <v>436</v>
      </c>
      <c r="G375" s="84" t="s">
        <v>437</v>
      </c>
      <c r="H375" s="84" t="s">
        <v>437</v>
      </c>
      <c r="I375" s="81" t="s">
        <v>431</v>
      </c>
      <c r="J375" s="85" t="s">
        <v>438</v>
      </c>
    </row>
    <row r="376" spans="1:10" x14ac:dyDescent="0.2">
      <c r="A376" s="81" t="s">
        <v>1103</v>
      </c>
      <c r="B376" s="81" t="s">
        <v>1104</v>
      </c>
      <c r="C376" s="81" t="s">
        <v>559</v>
      </c>
      <c r="D376" s="82" t="s">
        <v>434</v>
      </c>
      <c r="E376" s="83" t="s">
        <v>452</v>
      </c>
      <c r="F376" s="83" t="s">
        <v>436</v>
      </c>
      <c r="G376" s="84" t="s">
        <v>437</v>
      </c>
      <c r="H376" s="84" t="s">
        <v>437</v>
      </c>
      <c r="I376" s="81" t="s">
        <v>431</v>
      </c>
      <c r="J376" s="85" t="s">
        <v>438</v>
      </c>
    </row>
    <row r="377" spans="1:10" x14ac:dyDescent="0.2">
      <c r="A377" s="81" t="s">
        <v>1105</v>
      </c>
      <c r="B377" s="81" t="s">
        <v>405</v>
      </c>
      <c r="C377" s="81" t="s">
        <v>551</v>
      </c>
      <c r="D377" s="82" t="s">
        <v>601</v>
      </c>
      <c r="E377" s="83" t="s">
        <v>557</v>
      </c>
      <c r="F377" s="83" t="s">
        <v>436</v>
      </c>
      <c r="G377" s="84" t="s">
        <v>437</v>
      </c>
      <c r="H377" s="84" t="s">
        <v>437</v>
      </c>
      <c r="I377" s="81" t="s">
        <v>431</v>
      </c>
      <c r="J377" s="85" t="s">
        <v>438</v>
      </c>
    </row>
    <row r="378" spans="1:10" x14ac:dyDescent="0.2">
      <c r="A378" s="81" t="s">
        <v>1106</v>
      </c>
      <c r="B378" s="81" t="s">
        <v>412</v>
      </c>
      <c r="C378" s="81" t="s">
        <v>899</v>
      </c>
      <c r="D378" s="82" t="s">
        <v>584</v>
      </c>
      <c r="E378" s="83" t="s">
        <v>557</v>
      </c>
      <c r="F378" s="83" t="s">
        <v>436</v>
      </c>
      <c r="G378" s="84" t="s">
        <v>437</v>
      </c>
      <c r="H378" s="84" t="s">
        <v>437</v>
      </c>
      <c r="I378" s="81" t="s">
        <v>431</v>
      </c>
      <c r="J378" s="85" t="s">
        <v>438</v>
      </c>
    </row>
    <row r="379" spans="1:10" x14ac:dyDescent="0.2">
      <c r="A379" s="81" t="s">
        <v>1107</v>
      </c>
      <c r="B379" s="81" t="s">
        <v>1108</v>
      </c>
      <c r="C379" s="81" t="s">
        <v>899</v>
      </c>
      <c r="D379" s="82" t="s">
        <v>434</v>
      </c>
      <c r="E379" s="83" t="s">
        <v>1087</v>
      </c>
      <c r="F379" s="83" t="s">
        <v>436</v>
      </c>
      <c r="G379" s="84" t="s">
        <v>437</v>
      </c>
      <c r="H379" s="84" t="s">
        <v>437</v>
      </c>
      <c r="I379" s="81" t="s">
        <v>431</v>
      </c>
      <c r="J379" s="85" t="s">
        <v>438</v>
      </c>
    </row>
    <row r="380" spans="1:10" x14ac:dyDescent="0.2">
      <c r="A380" s="81" t="s">
        <v>1109</v>
      </c>
      <c r="B380" s="81" t="s">
        <v>1110</v>
      </c>
      <c r="C380" s="81" t="s">
        <v>899</v>
      </c>
      <c r="D380" s="82" t="s">
        <v>434</v>
      </c>
      <c r="E380" s="83" t="s">
        <v>1087</v>
      </c>
      <c r="F380" s="83" t="s">
        <v>1111</v>
      </c>
      <c r="G380" s="84" t="s">
        <v>437</v>
      </c>
      <c r="H380" s="84" t="s">
        <v>437</v>
      </c>
      <c r="I380" s="81" t="s">
        <v>431</v>
      </c>
      <c r="J380" s="85" t="s">
        <v>438</v>
      </c>
    </row>
    <row r="381" spans="1:10" x14ac:dyDescent="0.2">
      <c r="A381" s="81" t="s">
        <v>1112</v>
      </c>
      <c r="B381" s="81" t="s">
        <v>1113</v>
      </c>
      <c r="C381" s="81" t="s">
        <v>899</v>
      </c>
      <c r="D381" s="82" t="s">
        <v>434</v>
      </c>
      <c r="E381" s="83" t="s">
        <v>1087</v>
      </c>
      <c r="F381" s="83" t="s">
        <v>436</v>
      </c>
      <c r="G381" s="84" t="s">
        <v>437</v>
      </c>
      <c r="H381" s="84" t="s">
        <v>437</v>
      </c>
      <c r="I381" s="81" t="s">
        <v>431</v>
      </c>
      <c r="J381" s="85" t="s">
        <v>438</v>
      </c>
    </row>
    <row r="382" spans="1:10" x14ac:dyDescent="0.2">
      <c r="A382" s="81" t="s">
        <v>1114</v>
      </c>
      <c r="B382" s="81" t="s">
        <v>1115</v>
      </c>
      <c r="C382" s="81" t="s">
        <v>899</v>
      </c>
      <c r="D382" s="82" t="s">
        <v>434</v>
      </c>
      <c r="E382" s="83" t="s">
        <v>1087</v>
      </c>
      <c r="F382" s="83" t="s">
        <v>1111</v>
      </c>
      <c r="G382" s="84" t="s">
        <v>437</v>
      </c>
      <c r="H382" s="84" t="s">
        <v>437</v>
      </c>
      <c r="I382" s="81" t="s">
        <v>431</v>
      </c>
      <c r="J382" s="85" t="s">
        <v>438</v>
      </c>
    </row>
    <row r="383" spans="1:10" x14ac:dyDescent="0.2">
      <c r="A383" s="81" t="s">
        <v>1116</v>
      </c>
      <c r="B383" s="81" t="s">
        <v>1117</v>
      </c>
      <c r="C383" s="81" t="s">
        <v>899</v>
      </c>
      <c r="D383" s="82" t="s">
        <v>434</v>
      </c>
      <c r="E383" s="83" t="s">
        <v>1087</v>
      </c>
      <c r="F383" s="83" t="s">
        <v>436</v>
      </c>
      <c r="G383" s="84" t="s">
        <v>437</v>
      </c>
      <c r="H383" s="84" t="s">
        <v>437</v>
      </c>
      <c r="I383" s="81" t="s">
        <v>431</v>
      </c>
      <c r="J383" s="85" t="s">
        <v>438</v>
      </c>
    </row>
    <row r="384" spans="1:10" x14ac:dyDescent="0.2">
      <c r="A384" s="81" t="s">
        <v>1118</v>
      </c>
      <c r="B384" s="81" t="s">
        <v>178</v>
      </c>
      <c r="C384" s="81" t="s">
        <v>551</v>
      </c>
      <c r="D384" s="82" t="s">
        <v>601</v>
      </c>
      <c r="E384" s="83" t="s">
        <v>557</v>
      </c>
      <c r="F384" s="83" t="s">
        <v>436</v>
      </c>
      <c r="G384" s="84" t="s">
        <v>437</v>
      </c>
      <c r="H384" s="84" t="s">
        <v>437</v>
      </c>
      <c r="I384" s="81" t="s">
        <v>431</v>
      </c>
      <c r="J384" s="85" t="s">
        <v>438</v>
      </c>
    </row>
    <row r="385" spans="1:10" x14ac:dyDescent="0.2">
      <c r="A385" s="81" t="s">
        <v>1119</v>
      </c>
      <c r="B385" s="81" t="s">
        <v>322</v>
      </c>
      <c r="C385" s="81" t="s">
        <v>583</v>
      </c>
      <c r="D385" s="82" t="s">
        <v>434</v>
      </c>
      <c r="E385" s="83" t="s">
        <v>571</v>
      </c>
      <c r="F385" s="83" t="s">
        <v>436</v>
      </c>
      <c r="G385" s="84" t="s">
        <v>437</v>
      </c>
      <c r="H385" s="84" t="s">
        <v>437</v>
      </c>
      <c r="I385" s="81" t="s">
        <v>431</v>
      </c>
      <c r="J385" s="85" t="s">
        <v>438</v>
      </c>
    </row>
    <row r="386" spans="1:10" x14ac:dyDescent="0.2">
      <c r="A386" s="81" t="s">
        <v>1120</v>
      </c>
      <c r="B386" s="81" t="s">
        <v>1121</v>
      </c>
      <c r="C386" s="81" t="s">
        <v>551</v>
      </c>
      <c r="D386" s="82" t="s">
        <v>564</v>
      </c>
      <c r="E386" s="83" t="s">
        <v>435</v>
      </c>
      <c r="F386" s="83" t="s">
        <v>436</v>
      </c>
      <c r="G386" s="84" t="s">
        <v>437</v>
      </c>
      <c r="H386" s="84" t="s">
        <v>437</v>
      </c>
      <c r="I386" s="81" t="s">
        <v>431</v>
      </c>
      <c r="J386" s="85" t="s">
        <v>438</v>
      </c>
    </row>
    <row r="387" spans="1:10" x14ac:dyDescent="0.2">
      <c r="A387" s="81" t="s">
        <v>1122</v>
      </c>
      <c r="B387" s="81" t="s">
        <v>246</v>
      </c>
      <c r="C387" s="81" t="s">
        <v>433</v>
      </c>
      <c r="D387" s="82" t="s">
        <v>613</v>
      </c>
      <c r="E387" s="83" t="s">
        <v>603</v>
      </c>
      <c r="F387" s="83" t="s">
        <v>436</v>
      </c>
      <c r="G387" s="84" t="s">
        <v>437</v>
      </c>
      <c r="H387" s="84" t="s">
        <v>437</v>
      </c>
      <c r="I387" s="81" t="s">
        <v>431</v>
      </c>
      <c r="J387" s="85" t="s">
        <v>438</v>
      </c>
    </row>
    <row r="388" spans="1:10" x14ac:dyDescent="0.2">
      <c r="A388" s="81" t="s">
        <v>1123</v>
      </c>
      <c r="B388" s="81" t="s">
        <v>1124</v>
      </c>
      <c r="C388" s="81" t="s">
        <v>433</v>
      </c>
      <c r="D388" s="82" t="s">
        <v>564</v>
      </c>
      <c r="E388" s="83" t="s">
        <v>738</v>
      </c>
      <c r="F388" s="83" t="s">
        <v>436</v>
      </c>
      <c r="G388" s="84" t="s">
        <v>437</v>
      </c>
      <c r="H388" s="84" t="s">
        <v>437</v>
      </c>
      <c r="I388" s="81" t="s">
        <v>431</v>
      </c>
      <c r="J388" s="85" t="s">
        <v>438</v>
      </c>
    </row>
    <row r="389" spans="1:10" x14ac:dyDescent="0.2">
      <c r="A389" s="81" t="s">
        <v>1125</v>
      </c>
      <c r="B389" s="81" t="s">
        <v>1126</v>
      </c>
      <c r="C389" s="81" t="s">
        <v>899</v>
      </c>
      <c r="D389" s="82" t="s">
        <v>584</v>
      </c>
      <c r="E389" s="83" t="s">
        <v>566</v>
      </c>
      <c r="F389" s="83" t="s">
        <v>608</v>
      </c>
      <c r="G389" s="84" t="s">
        <v>437</v>
      </c>
      <c r="H389" s="84" t="s">
        <v>437</v>
      </c>
      <c r="I389" s="81" t="s">
        <v>431</v>
      </c>
      <c r="J389" s="85" t="s">
        <v>585</v>
      </c>
    </row>
    <row r="390" spans="1:10" x14ac:dyDescent="0.2">
      <c r="A390" s="81" t="s">
        <v>1127</v>
      </c>
      <c r="B390" s="81" t="s">
        <v>1128</v>
      </c>
      <c r="C390" s="81" t="s">
        <v>899</v>
      </c>
      <c r="D390" s="82" t="s">
        <v>584</v>
      </c>
      <c r="E390" s="83" t="s">
        <v>557</v>
      </c>
      <c r="F390" s="83" t="s">
        <v>435</v>
      </c>
      <c r="G390" s="84" t="s">
        <v>437</v>
      </c>
      <c r="H390" s="84" t="s">
        <v>437</v>
      </c>
      <c r="I390" s="81" t="s">
        <v>431</v>
      </c>
      <c r="J390" s="85" t="s">
        <v>585</v>
      </c>
    </row>
    <row r="391" spans="1:10" x14ac:dyDescent="0.2">
      <c r="A391" s="81" t="s">
        <v>1129</v>
      </c>
      <c r="B391" s="81" t="s">
        <v>1130</v>
      </c>
      <c r="C391" s="81" t="s">
        <v>899</v>
      </c>
      <c r="D391" s="82" t="s">
        <v>584</v>
      </c>
      <c r="E391" s="83" t="s">
        <v>566</v>
      </c>
      <c r="F391" s="83" t="s">
        <v>608</v>
      </c>
      <c r="G391" s="84" t="s">
        <v>437</v>
      </c>
      <c r="H391" s="84" t="s">
        <v>437</v>
      </c>
      <c r="I391" s="81" t="s">
        <v>431</v>
      </c>
      <c r="J391" s="85" t="s">
        <v>585</v>
      </c>
    </row>
    <row r="392" spans="1:10" x14ac:dyDescent="0.2">
      <c r="A392" s="81" t="s">
        <v>1131</v>
      </c>
      <c r="B392" s="81" t="s">
        <v>20</v>
      </c>
      <c r="C392" s="81" t="s">
        <v>583</v>
      </c>
      <c r="D392" s="82" t="s">
        <v>564</v>
      </c>
      <c r="E392" s="83" t="s">
        <v>854</v>
      </c>
      <c r="F392" s="83" t="s">
        <v>436</v>
      </c>
      <c r="G392" s="84" t="s">
        <v>437</v>
      </c>
      <c r="H392" s="84" t="s">
        <v>437</v>
      </c>
      <c r="I392" s="81" t="s">
        <v>431</v>
      </c>
      <c r="J392" s="85" t="s">
        <v>438</v>
      </c>
    </row>
    <row r="393" spans="1:10" x14ac:dyDescent="0.2">
      <c r="A393" s="81" t="s">
        <v>1132</v>
      </c>
      <c r="B393" s="81" t="s">
        <v>21</v>
      </c>
      <c r="C393" s="81" t="s">
        <v>583</v>
      </c>
      <c r="D393" s="82" t="s">
        <v>564</v>
      </c>
      <c r="E393" s="83" t="s">
        <v>738</v>
      </c>
      <c r="F393" s="83" t="s">
        <v>436</v>
      </c>
      <c r="G393" s="84" t="s">
        <v>437</v>
      </c>
      <c r="H393" s="84" t="s">
        <v>437</v>
      </c>
      <c r="I393" s="81" t="s">
        <v>431</v>
      </c>
      <c r="J393" s="85" t="s">
        <v>438</v>
      </c>
    </row>
    <row r="394" spans="1:10" x14ac:dyDescent="0.2">
      <c r="A394" s="81" t="s">
        <v>1133</v>
      </c>
      <c r="B394" s="81" t="s">
        <v>1134</v>
      </c>
      <c r="C394" s="81" t="s">
        <v>559</v>
      </c>
      <c r="D394" s="82" t="s">
        <v>434</v>
      </c>
      <c r="E394" s="83" t="s">
        <v>569</v>
      </c>
      <c r="F394" s="83" t="s">
        <v>575</v>
      </c>
      <c r="G394" s="84" t="s">
        <v>437</v>
      </c>
      <c r="H394" s="84" t="s">
        <v>437</v>
      </c>
      <c r="I394" s="81" t="s">
        <v>431</v>
      </c>
      <c r="J394" s="85" t="s">
        <v>438</v>
      </c>
    </row>
    <row r="395" spans="1:10" x14ac:dyDescent="0.2">
      <c r="A395" s="81" t="s">
        <v>1135</v>
      </c>
      <c r="B395" s="81" t="s">
        <v>1136</v>
      </c>
      <c r="C395" s="81" t="s">
        <v>928</v>
      </c>
      <c r="D395" s="82" t="s">
        <v>434</v>
      </c>
      <c r="E395" s="83" t="s">
        <v>859</v>
      </c>
      <c r="F395" s="83" t="s">
        <v>634</v>
      </c>
      <c r="G395" s="84" t="s">
        <v>437</v>
      </c>
      <c r="H395" s="84" t="s">
        <v>437</v>
      </c>
      <c r="I395" s="81" t="s">
        <v>431</v>
      </c>
      <c r="J395" s="85" t="s">
        <v>438</v>
      </c>
    </row>
    <row r="396" spans="1:10" x14ac:dyDescent="0.2">
      <c r="A396" s="81" t="s">
        <v>1137</v>
      </c>
      <c r="B396" s="81" t="s">
        <v>1138</v>
      </c>
      <c r="C396" s="81" t="s">
        <v>559</v>
      </c>
      <c r="D396" s="82" t="s">
        <v>564</v>
      </c>
      <c r="E396" s="83" t="s">
        <v>603</v>
      </c>
      <c r="F396" s="83" t="s">
        <v>436</v>
      </c>
      <c r="G396" s="84" t="s">
        <v>437</v>
      </c>
      <c r="H396" s="84" t="s">
        <v>437</v>
      </c>
      <c r="I396" s="81" t="s">
        <v>431</v>
      </c>
      <c r="J396" s="85" t="s">
        <v>438</v>
      </c>
    </row>
    <row r="397" spans="1:10" x14ac:dyDescent="0.2">
      <c r="A397" s="81" t="s">
        <v>1139</v>
      </c>
      <c r="B397" s="81" t="s">
        <v>1140</v>
      </c>
      <c r="C397" s="81" t="s">
        <v>559</v>
      </c>
      <c r="D397" s="82" t="s">
        <v>564</v>
      </c>
      <c r="E397" s="83" t="s">
        <v>603</v>
      </c>
      <c r="F397" s="83" t="s">
        <v>436</v>
      </c>
      <c r="G397" s="84" t="s">
        <v>437</v>
      </c>
      <c r="H397" s="84" t="s">
        <v>437</v>
      </c>
      <c r="I397" s="81" t="s">
        <v>431</v>
      </c>
      <c r="J397" s="85" t="s">
        <v>438</v>
      </c>
    </row>
    <row r="398" spans="1:10" x14ac:dyDescent="0.2">
      <c r="A398" s="81" t="s">
        <v>1141</v>
      </c>
      <c r="B398" s="81" t="s">
        <v>364</v>
      </c>
      <c r="C398" s="81" t="s">
        <v>559</v>
      </c>
      <c r="D398" s="82" t="s">
        <v>564</v>
      </c>
      <c r="E398" s="83" t="s">
        <v>603</v>
      </c>
      <c r="F398" s="83" t="s">
        <v>436</v>
      </c>
      <c r="G398" s="84" t="s">
        <v>437</v>
      </c>
      <c r="H398" s="84" t="s">
        <v>437</v>
      </c>
      <c r="I398" s="81" t="s">
        <v>431</v>
      </c>
      <c r="J398" s="85" t="s">
        <v>438</v>
      </c>
    </row>
    <row r="399" spans="1:10" x14ac:dyDescent="0.2">
      <c r="A399" s="81" t="s">
        <v>1142</v>
      </c>
      <c r="B399" s="81" t="s">
        <v>1143</v>
      </c>
      <c r="C399" s="81" t="s">
        <v>559</v>
      </c>
      <c r="D399" s="82" t="s">
        <v>564</v>
      </c>
      <c r="E399" s="83" t="s">
        <v>1144</v>
      </c>
      <c r="F399" s="83" t="s">
        <v>436</v>
      </c>
      <c r="G399" s="84" t="s">
        <v>437</v>
      </c>
      <c r="H399" s="84" t="s">
        <v>437</v>
      </c>
      <c r="I399" s="81" t="s">
        <v>431</v>
      </c>
      <c r="J399" s="85" t="s">
        <v>438</v>
      </c>
    </row>
    <row r="400" spans="1:10" x14ac:dyDescent="0.2">
      <c r="A400" s="81" t="s">
        <v>1145</v>
      </c>
      <c r="B400" s="81" t="s">
        <v>365</v>
      </c>
      <c r="C400" s="81" t="s">
        <v>559</v>
      </c>
      <c r="D400" s="82" t="s">
        <v>564</v>
      </c>
      <c r="E400" s="83" t="s">
        <v>569</v>
      </c>
      <c r="F400" s="83" t="s">
        <v>436</v>
      </c>
      <c r="G400" s="84" t="s">
        <v>437</v>
      </c>
      <c r="H400" s="84" t="s">
        <v>437</v>
      </c>
      <c r="I400" s="81" t="s">
        <v>431</v>
      </c>
      <c r="J400" s="85" t="s">
        <v>438</v>
      </c>
    </row>
    <row r="401" spans="1:10" x14ac:dyDescent="0.2">
      <c r="A401" s="81" t="s">
        <v>1146</v>
      </c>
      <c r="B401" s="81" t="s">
        <v>1147</v>
      </c>
      <c r="C401" s="81" t="s">
        <v>559</v>
      </c>
      <c r="D401" s="82" t="s">
        <v>564</v>
      </c>
      <c r="E401" s="83" t="s">
        <v>569</v>
      </c>
      <c r="F401" s="83" t="s">
        <v>436</v>
      </c>
      <c r="G401" s="84" t="s">
        <v>437</v>
      </c>
      <c r="H401" s="84" t="s">
        <v>437</v>
      </c>
      <c r="I401" s="81" t="s">
        <v>431</v>
      </c>
      <c r="J401" s="85" t="s">
        <v>438</v>
      </c>
    </row>
    <row r="402" spans="1:10" x14ac:dyDescent="0.2">
      <c r="A402" s="81" t="s">
        <v>1148</v>
      </c>
      <c r="B402" s="81" t="s">
        <v>1149</v>
      </c>
      <c r="C402" s="81" t="s">
        <v>559</v>
      </c>
      <c r="D402" s="82" t="s">
        <v>564</v>
      </c>
      <c r="E402" s="83" t="s">
        <v>569</v>
      </c>
      <c r="F402" s="83" t="s">
        <v>436</v>
      </c>
      <c r="G402" s="84" t="s">
        <v>437</v>
      </c>
      <c r="H402" s="84" t="s">
        <v>437</v>
      </c>
      <c r="I402" s="81" t="s">
        <v>431</v>
      </c>
      <c r="J402" s="85" t="s">
        <v>438</v>
      </c>
    </row>
    <row r="403" spans="1:10" x14ac:dyDescent="0.2">
      <c r="A403" s="81" t="s">
        <v>1150</v>
      </c>
      <c r="B403" s="81" t="s">
        <v>1151</v>
      </c>
      <c r="C403" s="81" t="s">
        <v>559</v>
      </c>
      <c r="D403" s="82" t="s">
        <v>564</v>
      </c>
      <c r="E403" s="83" t="s">
        <v>569</v>
      </c>
      <c r="F403" s="83" t="s">
        <v>436</v>
      </c>
      <c r="G403" s="84" t="s">
        <v>437</v>
      </c>
      <c r="H403" s="84" t="s">
        <v>437</v>
      </c>
      <c r="I403" s="81" t="s">
        <v>431</v>
      </c>
      <c r="J403" s="85" t="s">
        <v>438</v>
      </c>
    </row>
    <row r="404" spans="1:10" x14ac:dyDescent="0.2">
      <c r="A404" s="81" t="s">
        <v>1152</v>
      </c>
      <c r="B404" s="81" t="s">
        <v>366</v>
      </c>
      <c r="C404" s="81" t="s">
        <v>559</v>
      </c>
      <c r="D404" s="82" t="s">
        <v>564</v>
      </c>
      <c r="E404" s="83" t="s">
        <v>859</v>
      </c>
      <c r="F404" s="83" t="s">
        <v>571</v>
      </c>
      <c r="G404" s="84" t="s">
        <v>437</v>
      </c>
      <c r="H404" s="84" t="s">
        <v>437</v>
      </c>
      <c r="I404" s="81" t="s">
        <v>431</v>
      </c>
      <c r="J404" s="85" t="s">
        <v>438</v>
      </c>
    </row>
    <row r="405" spans="1:10" x14ac:dyDescent="0.2">
      <c r="A405" s="81" t="s">
        <v>1153</v>
      </c>
      <c r="B405" s="81" t="s">
        <v>105</v>
      </c>
      <c r="C405" s="81" t="s">
        <v>559</v>
      </c>
      <c r="D405" s="82" t="s">
        <v>564</v>
      </c>
      <c r="E405" s="83" t="s">
        <v>859</v>
      </c>
      <c r="F405" s="83" t="s">
        <v>571</v>
      </c>
      <c r="G405" s="84" t="s">
        <v>437</v>
      </c>
      <c r="H405" s="84" t="s">
        <v>437</v>
      </c>
      <c r="I405" s="81" t="s">
        <v>431</v>
      </c>
      <c r="J405" s="85" t="s">
        <v>438</v>
      </c>
    </row>
    <row r="406" spans="1:10" x14ac:dyDescent="0.2">
      <c r="A406" s="81" t="s">
        <v>1154</v>
      </c>
      <c r="B406" s="81" t="s">
        <v>106</v>
      </c>
      <c r="C406" s="81" t="s">
        <v>559</v>
      </c>
      <c r="D406" s="82" t="s">
        <v>564</v>
      </c>
      <c r="E406" s="83" t="s">
        <v>859</v>
      </c>
      <c r="F406" s="83" t="s">
        <v>571</v>
      </c>
      <c r="G406" s="84" t="s">
        <v>437</v>
      </c>
      <c r="H406" s="84" t="s">
        <v>437</v>
      </c>
      <c r="I406" s="81" t="s">
        <v>431</v>
      </c>
      <c r="J406" s="85" t="s">
        <v>438</v>
      </c>
    </row>
    <row r="407" spans="1:10" x14ac:dyDescent="0.2">
      <c r="A407" s="81" t="s">
        <v>1155</v>
      </c>
      <c r="B407" s="81" t="s">
        <v>107</v>
      </c>
      <c r="C407" s="81" t="s">
        <v>559</v>
      </c>
      <c r="D407" s="82" t="s">
        <v>564</v>
      </c>
      <c r="E407" s="83" t="s">
        <v>859</v>
      </c>
      <c r="F407" s="83" t="s">
        <v>571</v>
      </c>
      <c r="G407" s="84" t="s">
        <v>437</v>
      </c>
      <c r="H407" s="84" t="s">
        <v>437</v>
      </c>
      <c r="I407" s="81" t="s">
        <v>431</v>
      </c>
      <c r="J407" s="85" t="s">
        <v>438</v>
      </c>
    </row>
    <row r="408" spans="1:10" x14ac:dyDescent="0.2">
      <c r="A408" s="81" t="s">
        <v>1156</v>
      </c>
      <c r="B408" s="81" t="s">
        <v>1157</v>
      </c>
      <c r="C408" s="81" t="s">
        <v>1158</v>
      </c>
      <c r="D408" s="82" t="s">
        <v>613</v>
      </c>
      <c r="E408" s="83" t="s">
        <v>1094</v>
      </c>
      <c r="F408" s="83" t="s">
        <v>436</v>
      </c>
      <c r="G408" s="84" t="s">
        <v>437</v>
      </c>
      <c r="H408" s="84" t="s">
        <v>437</v>
      </c>
      <c r="I408" s="81" t="s">
        <v>431</v>
      </c>
      <c r="J408" s="85" t="s">
        <v>438</v>
      </c>
    </row>
    <row r="409" spans="1:10" x14ac:dyDescent="0.2">
      <c r="A409" s="81" t="s">
        <v>1159</v>
      </c>
      <c r="B409" s="81" t="s">
        <v>1160</v>
      </c>
      <c r="C409" s="81" t="s">
        <v>1158</v>
      </c>
      <c r="D409" s="82" t="s">
        <v>613</v>
      </c>
      <c r="E409" s="83" t="s">
        <v>1094</v>
      </c>
      <c r="F409" s="83" t="s">
        <v>436</v>
      </c>
      <c r="G409" s="84" t="s">
        <v>437</v>
      </c>
      <c r="H409" s="84" t="s">
        <v>437</v>
      </c>
      <c r="I409" s="81" t="s">
        <v>431</v>
      </c>
      <c r="J409" s="85" t="s">
        <v>438</v>
      </c>
    </row>
    <row r="410" spans="1:10" x14ac:dyDescent="0.2">
      <c r="A410" s="81" t="s">
        <v>1161</v>
      </c>
      <c r="B410" s="81" t="s">
        <v>173</v>
      </c>
      <c r="C410" s="81" t="s">
        <v>1158</v>
      </c>
      <c r="D410" s="82" t="s">
        <v>613</v>
      </c>
      <c r="E410" s="83" t="s">
        <v>1094</v>
      </c>
      <c r="F410" s="83" t="s">
        <v>436</v>
      </c>
      <c r="G410" s="84" t="s">
        <v>437</v>
      </c>
      <c r="H410" s="84" t="s">
        <v>437</v>
      </c>
      <c r="I410" s="81" t="s">
        <v>431</v>
      </c>
      <c r="J410" s="85" t="s">
        <v>438</v>
      </c>
    </row>
    <row r="411" spans="1:10" x14ac:dyDescent="0.2">
      <c r="A411" s="81" t="s">
        <v>1162</v>
      </c>
      <c r="B411" s="81" t="s">
        <v>170</v>
      </c>
      <c r="C411" s="81" t="s">
        <v>1158</v>
      </c>
      <c r="D411" s="82" t="s">
        <v>613</v>
      </c>
      <c r="E411" s="83" t="s">
        <v>1163</v>
      </c>
      <c r="F411" s="83" t="s">
        <v>436</v>
      </c>
      <c r="G411" s="84" t="s">
        <v>437</v>
      </c>
      <c r="H411" s="84" t="s">
        <v>437</v>
      </c>
      <c r="I411" s="81" t="s">
        <v>431</v>
      </c>
      <c r="J411" s="85" t="s">
        <v>438</v>
      </c>
    </row>
    <row r="412" spans="1:10" x14ac:dyDescent="0.2">
      <c r="A412" s="81" t="s">
        <v>1164</v>
      </c>
      <c r="B412" s="81" t="s">
        <v>174</v>
      </c>
      <c r="C412" s="81" t="s">
        <v>1158</v>
      </c>
      <c r="D412" s="82" t="s">
        <v>584</v>
      </c>
      <c r="E412" s="83" t="s">
        <v>1094</v>
      </c>
      <c r="F412" s="83" t="s">
        <v>436</v>
      </c>
      <c r="G412" s="84" t="s">
        <v>437</v>
      </c>
      <c r="H412" s="84" t="s">
        <v>437</v>
      </c>
      <c r="I412" s="81" t="s">
        <v>431</v>
      </c>
      <c r="J412" s="85" t="s">
        <v>438</v>
      </c>
    </row>
    <row r="413" spans="1:10" x14ac:dyDescent="0.2">
      <c r="A413" s="81" t="s">
        <v>1165</v>
      </c>
      <c r="B413" s="81" t="s">
        <v>1166</v>
      </c>
      <c r="C413" s="81" t="s">
        <v>590</v>
      </c>
      <c r="D413" s="82" t="s">
        <v>434</v>
      </c>
      <c r="E413" s="83" t="s">
        <v>603</v>
      </c>
      <c r="F413" s="83" t="s">
        <v>436</v>
      </c>
      <c r="G413" s="84" t="s">
        <v>437</v>
      </c>
      <c r="H413" s="84" t="s">
        <v>437</v>
      </c>
      <c r="I413" s="81" t="s">
        <v>431</v>
      </c>
      <c r="J413" s="85" t="s">
        <v>585</v>
      </c>
    </row>
    <row r="414" spans="1:10" x14ac:dyDescent="0.2">
      <c r="A414" s="81" t="s">
        <v>1167</v>
      </c>
      <c r="B414" s="81" t="s">
        <v>177</v>
      </c>
      <c r="C414" s="81" t="s">
        <v>551</v>
      </c>
      <c r="D414" s="82" t="s">
        <v>601</v>
      </c>
      <c r="E414" s="83" t="s">
        <v>557</v>
      </c>
      <c r="F414" s="83" t="s">
        <v>436</v>
      </c>
      <c r="G414" s="84" t="s">
        <v>437</v>
      </c>
      <c r="H414" s="84" t="s">
        <v>437</v>
      </c>
      <c r="I414" s="81" t="s">
        <v>431</v>
      </c>
      <c r="J414" s="85" t="s">
        <v>438</v>
      </c>
    </row>
    <row r="415" spans="1:10" x14ac:dyDescent="0.2">
      <c r="A415" s="81" t="s">
        <v>1168</v>
      </c>
      <c r="B415" s="81" t="s">
        <v>1169</v>
      </c>
      <c r="C415" s="81" t="s">
        <v>433</v>
      </c>
      <c r="D415" s="82" t="s">
        <v>434</v>
      </c>
      <c r="E415" s="83" t="s">
        <v>876</v>
      </c>
      <c r="F415" s="83" t="s">
        <v>436</v>
      </c>
      <c r="G415" s="84" t="s">
        <v>437</v>
      </c>
      <c r="H415" s="84" t="s">
        <v>437</v>
      </c>
      <c r="I415" s="81" t="s">
        <v>431</v>
      </c>
      <c r="J415" s="85" t="s">
        <v>438</v>
      </c>
    </row>
    <row r="416" spans="1:10" x14ac:dyDescent="0.2">
      <c r="A416" s="81" t="s">
        <v>1170</v>
      </c>
      <c r="B416" s="81" t="s">
        <v>180</v>
      </c>
      <c r="C416" s="81" t="s">
        <v>433</v>
      </c>
      <c r="D416" s="82" t="s">
        <v>441</v>
      </c>
      <c r="E416" s="83" t="s">
        <v>552</v>
      </c>
      <c r="F416" s="83" t="s">
        <v>436</v>
      </c>
      <c r="G416" s="84" t="s">
        <v>437</v>
      </c>
      <c r="H416" s="84" t="s">
        <v>437</v>
      </c>
      <c r="I416" s="81" t="s">
        <v>431</v>
      </c>
      <c r="J416" s="85" t="s">
        <v>438</v>
      </c>
    </row>
    <row r="417" spans="1:10" x14ac:dyDescent="0.2">
      <c r="A417" s="81" t="s">
        <v>1171</v>
      </c>
      <c r="B417" s="81" t="s">
        <v>181</v>
      </c>
      <c r="C417" s="81" t="s">
        <v>433</v>
      </c>
      <c r="D417" s="82" t="s">
        <v>441</v>
      </c>
      <c r="E417" s="83" t="s">
        <v>783</v>
      </c>
      <c r="F417" s="83" t="s">
        <v>436</v>
      </c>
      <c r="G417" s="84" t="s">
        <v>437</v>
      </c>
      <c r="H417" s="84" t="s">
        <v>437</v>
      </c>
      <c r="I417" s="81" t="s">
        <v>431</v>
      </c>
      <c r="J417" s="85" t="s">
        <v>438</v>
      </c>
    </row>
    <row r="418" spans="1:10" x14ac:dyDescent="0.2">
      <c r="A418" s="81" t="s">
        <v>1172</v>
      </c>
      <c r="B418" s="81" t="s">
        <v>406</v>
      </c>
      <c r="C418" s="81" t="s">
        <v>551</v>
      </c>
      <c r="D418" s="82" t="s">
        <v>601</v>
      </c>
      <c r="E418" s="83" t="s">
        <v>634</v>
      </c>
      <c r="F418" s="83" t="s">
        <v>436</v>
      </c>
      <c r="G418" s="84" t="s">
        <v>437</v>
      </c>
      <c r="H418" s="84" t="s">
        <v>437</v>
      </c>
      <c r="I418" s="81" t="s">
        <v>431</v>
      </c>
      <c r="J418" s="85" t="s">
        <v>438</v>
      </c>
    </row>
    <row r="419" spans="1:10" x14ac:dyDescent="0.2">
      <c r="A419" s="81" t="s">
        <v>1173</v>
      </c>
      <c r="B419" s="81" t="s">
        <v>1174</v>
      </c>
      <c r="C419" s="81" t="s">
        <v>590</v>
      </c>
      <c r="D419" s="82" t="s">
        <v>636</v>
      </c>
      <c r="E419" s="83" t="s">
        <v>545</v>
      </c>
      <c r="F419" s="83" t="s">
        <v>436</v>
      </c>
      <c r="G419" s="84" t="s">
        <v>437</v>
      </c>
      <c r="H419" s="84" t="s">
        <v>437</v>
      </c>
      <c r="I419" s="81" t="s">
        <v>431</v>
      </c>
      <c r="J419" s="85" t="s">
        <v>585</v>
      </c>
    </row>
    <row r="420" spans="1:10" x14ac:dyDescent="0.2">
      <c r="A420" s="81" t="s">
        <v>1175</v>
      </c>
      <c r="B420" s="81" t="s">
        <v>388</v>
      </c>
      <c r="C420" s="81" t="s">
        <v>590</v>
      </c>
      <c r="D420" s="82" t="s">
        <v>564</v>
      </c>
      <c r="E420" s="83" t="s">
        <v>545</v>
      </c>
      <c r="F420" s="83" t="s">
        <v>436</v>
      </c>
      <c r="G420" s="84" t="s">
        <v>437</v>
      </c>
      <c r="H420" s="84" t="s">
        <v>437</v>
      </c>
      <c r="I420" s="81" t="s">
        <v>431</v>
      </c>
      <c r="J420" s="85" t="s">
        <v>438</v>
      </c>
    </row>
    <row r="421" spans="1:10" x14ac:dyDescent="0.2">
      <c r="A421" s="81" t="s">
        <v>1176</v>
      </c>
      <c r="B421" s="81" t="s">
        <v>393</v>
      </c>
      <c r="C421" s="81" t="s">
        <v>590</v>
      </c>
      <c r="D421" s="82" t="s">
        <v>564</v>
      </c>
      <c r="E421" s="83" t="s">
        <v>545</v>
      </c>
      <c r="F421" s="83" t="s">
        <v>436</v>
      </c>
      <c r="G421" s="84" t="s">
        <v>437</v>
      </c>
      <c r="H421" s="84" t="s">
        <v>437</v>
      </c>
      <c r="I421" s="81" t="s">
        <v>431</v>
      </c>
      <c r="J421" s="85" t="s">
        <v>438</v>
      </c>
    </row>
    <row r="422" spans="1:10" x14ac:dyDescent="0.2">
      <c r="A422" s="81" t="s">
        <v>1177</v>
      </c>
      <c r="B422" s="81" t="s">
        <v>391</v>
      </c>
      <c r="C422" s="81" t="s">
        <v>590</v>
      </c>
      <c r="D422" s="82" t="s">
        <v>564</v>
      </c>
      <c r="E422" s="83" t="s">
        <v>545</v>
      </c>
      <c r="F422" s="83" t="s">
        <v>436</v>
      </c>
      <c r="G422" s="84" t="s">
        <v>437</v>
      </c>
      <c r="H422" s="84" t="s">
        <v>437</v>
      </c>
      <c r="I422" s="81" t="s">
        <v>431</v>
      </c>
      <c r="J422" s="85" t="s">
        <v>438</v>
      </c>
    </row>
    <row r="423" spans="1:10" x14ac:dyDescent="0.2">
      <c r="A423" s="81" t="s">
        <v>1178</v>
      </c>
      <c r="B423" s="81" t="s">
        <v>387</v>
      </c>
      <c r="C423" s="81" t="s">
        <v>590</v>
      </c>
      <c r="D423" s="82" t="s">
        <v>564</v>
      </c>
      <c r="E423" s="83" t="s">
        <v>545</v>
      </c>
      <c r="F423" s="83" t="s">
        <v>436</v>
      </c>
      <c r="G423" s="84" t="s">
        <v>437</v>
      </c>
      <c r="H423" s="84" t="s">
        <v>437</v>
      </c>
      <c r="I423" s="81" t="s">
        <v>431</v>
      </c>
      <c r="J423" s="85" t="s">
        <v>438</v>
      </c>
    </row>
    <row r="424" spans="1:10" x14ac:dyDescent="0.2">
      <c r="A424" s="81" t="s">
        <v>1179</v>
      </c>
      <c r="B424" s="81" t="s">
        <v>392</v>
      </c>
      <c r="C424" s="81" t="s">
        <v>590</v>
      </c>
      <c r="D424" s="82" t="s">
        <v>564</v>
      </c>
      <c r="E424" s="83" t="s">
        <v>545</v>
      </c>
      <c r="F424" s="83" t="s">
        <v>436</v>
      </c>
      <c r="G424" s="84" t="s">
        <v>437</v>
      </c>
      <c r="H424" s="84" t="s">
        <v>437</v>
      </c>
      <c r="I424" s="81" t="s">
        <v>431</v>
      </c>
      <c r="J424" s="85" t="s">
        <v>438</v>
      </c>
    </row>
    <row r="425" spans="1:10" x14ac:dyDescent="0.2">
      <c r="A425" s="81" t="s">
        <v>1180</v>
      </c>
      <c r="B425" s="81" t="s">
        <v>320</v>
      </c>
      <c r="C425" s="81" t="s">
        <v>433</v>
      </c>
      <c r="D425" s="82" t="s">
        <v>584</v>
      </c>
      <c r="E425" s="83" t="s">
        <v>456</v>
      </c>
      <c r="F425" s="83" t="s">
        <v>436</v>
      </c>
      <c r="G425" s="84" t="s">
        <v>437</v>
      </c>
      <c r="H425" s="84" t="s">
        <v>437</v>
      </c>
      <c r="I425" s="81" t="s">
        <v>431</v>
      </c>
      <c r="J425" s="85" t="s">
        <v>438</v>
      </c>
    </row>
    <row r="426" spans="1:10" x14ac:dyDescent="0.2">
      <c r="A426" s="81" t="s">
        <v>1181</v>
      </c>
      <c r="B426" s="81" t="s">
        <v>1182</v>
      </c>
      <c r="C426" s="81" t="s">
        <v>559</v>
      </c>
      <c r="D426" s="82" t="s">
        <v>564</v>
      </c>
      <c r="E426" s="83" t="s">
        <v>603</v>
      </c>
      <c r="F426" s="83" t="s">
        <v>436</v>
      </c>
      <c r="G426" s="84" t="s">
        <v>437</v>
      </c>
      <c r="H426" s="84" t="s">
        <v>437</v>
      </c>
      <c r="I426" s="81" t="s">
        <v>431</v>
      </c>
      <c r="J426" s="85" t="s">
        <v>438</v>
      </c>
    </row>
    <row r="427" spans="1:10" x14ac:dyDescent="0.2">
      <c r="A427" s="81" t="s">
        <v>1183</v>
      </c>
      <c r="B427" s="81" t="s">
        <v>1184</v>
      </c>
      <c r="C427" s="81" t="s">
        <v>559</v>
      </c>
      <c r="D427" s="82" t="s">
        <v>564</v>
      </c>
      <c r="E427" s="83" t="s">
        <v>603</v>
      </c>
      <c r="F427" s="83" t="s">
        <v>436</v>
      </c>
      <c r="G427" s="84" t="s">
        <v>437</v>
      </c>
      <c r="H427" s="84" t="s">
        <v>437</v>
      </c>
      <c r="I427" s="81" t="s">
        <v>431</v>
      </c>
      <c r="J427" s="85" t="s">
        <v>438</v>
      </c>
    </row>
    <row r="428" spans="1:10" x14ac:dyDescent="0.2">
      <c r="A428" s="81" t="s">
        <v>1185</v>
      </c>
      <c r="B428" s="81" t="s">
        <v>1186</v>
      </c>
      <c r="C428" s="81" t="s">
        <v>559</v>
      </c>
      <c r="D428" s="82" t="s">
        <v>564</v>
      </c>
      <c r="E428" s="83" t="s">
        <v>435</v>
      </c>
      <c r="F428" s="83" t="s">
        <v>436</v>
      </c>
      <c r="G428" s="84" t="s">
        <v>437</v>
      </c>
      <c r="H428" s="84" t="s">
        <v>437</v>
      </c>
      <c r="I428" s="81" t="s">
        <v>431</v>
      </c>
      <c r="J428" s="85" t="s">
        <v>438</v>
      </c>
    </row>
    <row r="429" spans="1:10" x14ac:dyDescent="0.2">
      <c r="A429" s="81" t="s">
        <v>1187</v>
      </c>
      <c r="B429" s="81" t="s">
        <v>1188</v>
      </c>
      <c r="C429" s="81" t="s">
        <v>433</v>
      </c>
      <c r="D429" s="82" t="s">
        <v>564</v>
      </c>
      <c r="E429" s="83" t="s">
        <v>738</v>
      </c>
      <c r="F429" s="83" t="s">
        <v>436</v>
      </c>
      <c r="G429" s="84" t="s">
        <v>437</v>
      </c>
      <c r="H429" s="84" t="s">
        <v>437</v>
      </c>
      <c r="I429" s="81" t="s">
        <v>431</v>
      </c>
      <c r="J429" s="85" t="s">
        <v>585</v>
      </c>
    </row>
    <row r="430" spans="1:10" x14ac:dyDescent="0.2">
      <c r="A430" s="81" t="s">
        <v>1189</v>
      </c>
      <c r="B430" s="81" t="s">
        <v>1190</v>
      </c>
      <c r="C430" s="81" t="s">
        <v>433</v>
      </c>
      <c r="D430" s="82" t="s">
        <v>564</v>
      </c>
      <c r="E430" s="83" t="s">
        <v>456</v>
      </c>
      <c r="F430" s="83" t="s">
        <v>436</v>
      </c>
      <c r="G430" s="84" t="s">
        <v>437</v>
      </c>
      <c r="H430" s="84" t="s">
        <v>437</v>
      </c>
      <c r="I430" s="81" t="s">
        <v>431</v>
      </c>
      <c r="J430" s="85" t="s">
        <v>438</v>
      </c>
    </row>
    <row r="431" spans="1:10" x14ac:dyDescent="0.2">
      <c r="A431" s="81" t="s">
        <v>1191</v>
      </c>
      <c r="B431" s="81" t="s">
        <v>118</v>
      </c>
      <c r="C431" s="81" t="s">
        <v>551</v>
      </c>
      <c r="D431" s="82" t="s">
        <v>613</v>
      </c>
      <c r="E431" s="83" t="s">
        <v>571</v>
      </c>
      <c r="F431" s="83" t="s">
        <v>436</v>
      </c>
      <c r="G431" s="84" t="s">
        <v>437</v>
      </c>
      <c r="H431" s="84" t="s">
        <v>437</v>
      </c>
      <c r="I431" s="81" t="s">
        <v>431</v>
      </c>
      <c r="J431" s="85" t="s">
        <v>438</v>
      </c>
    </row>
    <row r="432" spans="1:10" x14ac:dyDescent="0.2">
      <c r="A432" s="81" t="s">
        <v>1192</v>
      </c>
      <c r="B432" s="81" t="s">
        <v>120</v>
      </c>
      <c r="C432" s="81" t="s">
        <v>551</v>
      </c>
      <c r="D432" s="82" t="s">
        <v>601</v>
      </c>
      <c r="E432" s="83" t="s">
        <v>634</v>
      </c>
      <c r="F432" s="83" t="s">
        <v>436</v>
      </c>
      <c r="G432" s="84" t="s">
        <v>437</v>
      </c>
      <c r="H432" s="84" t="s">
        <v>437</v>
      </c>
      <c r="I432" s="81" t="s">
        <v>431</v>
      </c>
      <c r="J432" s="85" t="s">
        <v>438</v>
      </c>
    </row>
    <row r="433" spans="1:10" x14ac:dyDescent="0.2">
      <c r="A433" s="81" t="s">
        <v>1193</v>
      </c>
      <c r="B433" s="81" t="s">
        <v>375</v>
      </c>
      <c r="C433" s="81" t="s">
        <v>872</v>
      </c>
      <c r="D433" s="82" t="s">
        <v>434</v>
      </c>
      <c r="E433" s="83" t="s">
        <v>608</v>
      </c>
      <c r="F433" s="83" t="s">
        <v>436</v>
      </c>
      <c r="G433" s="84" t="s">
        <v>437</v>
      </c>
      <c r="H433" s="84" t="s">
        <v>437</v>
      </c>
      <c r="I433" s="81" t="s">
        <v>873</v>
      </c>
      <c r="J433" s="85" t="s">
        <v>438</v>
      </c>
    </row>
    <row r="434" spans="1:10" x14ac:dyDescent="0.2">
      <c r="A434" s="81" t="s">
        <v>1194</v>
      </c>
      <c r="B434" s="81" t="s">
        <v>258</v>
      </c>
      <c r="C434" s="81" t="s">
        <v>448</v>
      </c>
      <c r="D434" s="82" t="s">
        <v>449</v>
      </c>
      <c r="E434" s="83" t="s">
        <v>545</v>
      </c>
      <c r="F434" s="83" t="s">
        <v>436</v>
      </c>
      <c r="G434" s="84" t="s">
        <v>437</v>
      </c>
      <c r="H434" s="84" t="s">
        <v>437</v>
      </c>
      <c r="I434" s="81" t="s">
        <v>431</v>
      </c>
      <c r="J434" s="85" t="s">
        <v>438</v>
      </c>
    </row>
    <row r="435" spans="1:10" x14ac:dyDescent="0.2">
      <c r="A435" s="81" t="s">
        <v>1195</v>
      </c>
      <c r="B435" s="81" t="s">
        <v>192</v>
      </c>
      <c r="C435" s="81" t="s">
        <v>448</v>
      </c>
      <c r="D435" s="82" t="s">
        <v>449</v>
      </c>
      <c r="E435" s="83" t="s">
        <v>603</v>
      </c>
      <c r="F435" s="83" t="s">
        <v>436</v>
      </c>
      <c r="G435" s="84" t="s">
        <v>437</v>
      </c>
      <c r="H435" s="84" t="s">
        <v>437</v>
      </c>
      <c r="I435" s="81" t="s">
        <v>431</v>
      </c>
      <c r="J435" s="85" t="s">
        <v>438</v>
      </c>
    </row>
    <row r="436" spans="1:10" x14ac:dyDescent="0.2">
      <c r="A436" s="81" t="s">
        <v>1196</v>
      </c>
      <c r="B436" s="81" t="s">
        <v>1197</v>
      </c>
      <c r="C436" s="81" t="s">
        <v>448</v>
      </c>
      <c r="D436" s="82" t="s">
        <v>792</v>
      </c>
      <c r="E436" s="83" t="s">
        <v>608</v>
      </c>
      <c r="F436" s="83" t="s">
        <v>436</v>
      </c>
      <c r="G436" s="84" t="s">
        <v>437</v>
      </c>
      <c r="H436" s="84" t="s">
        <v>437</v>
      </c>
      <c r="I436" s="81" t="s">
        <v>431</v>
      </c>
      <c r="J436" s="85" t="s">
        <v>438</v>
      </c>
    </row>
    <row r="437" spans="1:10" x14ac:dyDescent="0.2">
      <c r="A437" s="81" t="s">
        <v>1198</v>
      </c>
      <c r="B437" s="81" t="s">
        <v>1199</v>
      </c>
      <c r="C437" s="81" t="s">
        <v>448</v>
      </c>
      <c r="D437" s="82" t="s">
        <v>792</v>
      </c>
      <c r="E437" s="83" t="s">
        <v>608</v>
      </c>
      <c r="F437" s="83" t="s">
        <v>436</v>
      </c>
      <c r="G437" s="84" t="s">
        <v>437</v>
      </c>
      <c r="H437" s="84" t="s">
        <v>437</v>
      </c>
      <c r="I437" s="81" t="s">
        <v>431</v>
      </c>
      <c r="J437" s="85" t="s">
        <v>438</v>
      </c>
    </row>
    <row r="438" spans="1:10" x14ac:dyDescent="0.2">
      <c r="A438" s="81" t="s">
        <v>1200</v>
      </c>
      <c r="B438" s="81" t="s">
        <v>319</v>
      </c>
      <c r="C438" s="81" t="s">
        <v>448</v>
      </c>
      <c r="D438" s="82" t="s">
        <v>792</v>
      </c>
      <c r="E438" s="83" t="s">
        <v>452</v>
      </c>
      <c r="F438" s="83" t="s">
        <v>436</v>
      </c>
      <c r="G438" s="84" t="s">
        <v>437</v>
      </c>
      <c r="H438" s="84" t="s">
        <v>437</v>
      </c>
      <c r="I438" s="81" t="s">
        <v>431</v>
      </c>
      <c r="J438" s="85" t="s">
        <v>438</v>
      </c>
    </row>
    <row r="439" spans="1:10" x14ac:dyDescent="0.2">
      <c r="A439" s="81" t="s">
        <v>1201</v>
      </c>
      <c r="B439" s="81" t="s">
        <v>1202</v>
      </c>
      <c r="C439" s="81" t="s">
        <v>448</v>
      </c>
      <c r="D439" s="82" t="s">
        <v>792</v>
      </c>
      <c r="E439" s="83" t="s">
        <v>608</v>
      </c>
      <c r="F439" s="83" t="s">
        <v>436</v>
      </c>
      <c r="G439" s="84" t="s">
        <v>437</v>
      </c>
      <c r="H439" s="84" t="s">
        <v>437</v>
      </c>
      <c r="I439" s="81" t="s">
        <v>431</v>
      </c>
      <c r="J439" s="85" t="s">
        <v>438</v>
      </c>
    </row>
    <row r="440" spans="1:10" x14ac:dyDescent="0.2">
      <c r="A440" s="81" t="s">
        <v>1203</v>
      </c>
      <c r="B440" s="81" t="s">
        <v>254</v>
      </c>
      <c r="C440" s="81" t="s">
        <v>448</v>
      </c>
      <c r="D440" s="82" t="s">
        <v>792</v>
      </c>
      <c r="E440" s="83" t="s">
        <v>452</v>
      </c>
      <c r="F440" s="83" t="s">
        <v>436</v>
      </c>
      <c r="G440" s="84" t="s">
        <v>437</v>
      </c>
      <c r="H440" s="84" t="s">
        <v>437</v>
      </c>
      <c r="I440" s="81" t="s">
        <v>431</v>
      </c>
      <c r="J440" s="85" t="s">
        <v>438</v>
      </c>
    </row>
    <row r="441" spans="1:10" x14ac:dyDescent="0.2">
      <c r="A441" s="81" t="s">
        <v>1204</v>
      </c>
      <c r="B441" s="81" t="s">
        <v>1205</v>
      </c>
      <c r="C441" s="81" t="s">
        <v>448</v>
      </c>
      <c r="D441" s="82" t="s">
        <v>792</v>
      </c>
      <c r="E441" s="83" t="s">
        <v>608</v>
      </c>
      <c r="F441" s="83" t="s">
        <v>436</v>
      </c>
      <c r="G441" s="84" t="s">
        <v>437</v>
      </c>
      <c r="H441" s="84" t="s">
        <v>437</v>
      </c>
      <c r="I441" s="81" t="s">
        <v>431</v>
      </c>
      <c r="J441" s="85" t="s">
        <v>438</v>
      </c>
    </row>
    <row r="442" spans="1:10" x14ac:dyDescent="0.2">
      <c r="A442" s="81" t="s">
        <v>1206</v>
      </c>
      <c r="B442" s="81" t="s">
        <v>1207</v>
      </c>
      <c r="C442" s="81" t="s">
        <v>448</v>
      </c>
      <c r="D442" s="82" t="s">
        <v>792</v>
      </c>
      <c r="E442" s="83" t="s">
        <v>622</v>
      </c>
      <c r="F442" s="83" t="s">
        <v>436</v>
      </c>
      <c r="G442" s="84" t="s">
        <v>437</v>
      </c>
      <c r="H442" s="84" t="s">
        <v>437</v>
      </c>
      <c r="I442" s="81" t="s">
        <v>431</v>
      </c>
      <c r="J442" s="85" t="s">
        <v>438</v>
      </c>
    </row>
    <row r="443" spans="1:10" x14ac:dyDescent="0.2">
      <c r="A443" s="81" t="s">
        <v>1208</v>
      </c>
      <c r="B443" s="81" t="s">
        <v>257</v>
      </c>
      <c r="C443" s="81" t="s">
        <v>448</v>
      </c>
      <c r="D443" s="82" t="s">
        <v>792</v>
      </c>
      <c r="E443" s="83" t="s">
        <v>452</v>
      </c>
      <c r="F443" s="83" t="s">
        <v>436</v>
      </c>
      <c r="G443" s="84" t="s">
        <v>437</v>
      </c>
      <c r="H443" s="84" t="s">
        <v>437</v>
      </c>
      <c r="I443" s="81" t="s">
        <v>431</v>
      </c>
      <c r="J443" s="85" t="s">
        <v>438</v>
      </c>
    </row>
    <row r="444" spans="1:10" x14ac:dyDescent="0.2">
      <c r="A444" s="81" t="s">
        <v>1209</v>
      </c>
      <c r="B444" s="81" t="s">
        <v>1210</v>
      </c>
      <c r="C444" s="81" t="s">
        <v>448</v>
      </c>
      <c r="D444" s="82" t="s">
        <v>792</v>
      </c>
      <c r="E444" s="83" t="s">
        <v>608</v>
      </c>
      <c r="F444" s="83" t="s">
        <v>436</v>
      </c>
      <c r="G444" s="84" t="s">
        <v>437</v>
      </c>
      <c r="H444" s="84" t="s">
        <v>437</v>
      </c>
      <c r="I444" s="81" t="s">
        <v>431</v>
      </c>
      <c r="J444" s="85" t="s">
        <v>438</v>
      </c>
    </row>
    <row r="445" spans="1:10" x14ac:dyDescent="0.2">
      <c r="A445" s="81" t="s">
        <v>1211</v>
      </c>
      <c r="B445" s="81" t="s">
        <v>1212</v>
      </c>
      <c r="C445" s="81" t="s">
        <v>448</v>
      </c>
      <c r="D445" s="82" t="s">
        <v>792</v>
      </c>
      <c r="E445" s="83" t="s">
        <v>608</v>
      </c>
      <c r="F445" s="83" t="s">
        <v>436</v>
      </c>
      <c r="G445" s="84" t="s">
        <v>437</v>
      </c>
      <c r="H445" s="84" t="s">
        <v>437</v>
      </c>
      <c r="I445" s="81" t="s">
        <v>431</v>
      </c>
      <c r="J445" s="85" t="s">
        <v>438</v>
      </c>
    </row>
    <row r="446" spans="1:10" x14ac:dyDescent="0.2">
      <c r="A446" s="81" t="s">
        <v>1213</v>
      </c>
      <c r="B446" s="81" t="s">
        <v>256</v>
      </c>
      <c r="C446" s="81" t="s">
        <v>448</v>
      </c>
      <c r="D446" s="82" t="s">
        <v>792</v>
      </c>
      <c r="E446" s="83" t="s">
        <v>452</v>
      </c>
      <c r="F446" s="83" t="s">
        <v>436</v>
      </c>
      <c r="G446" s="84" t="s">
        <v>437</v>
      </c>
      <c r="H446" s="84" t="s">
        <v>437</v>
      </c>
      <c r="I446" s="81" t="s">
        <v>431</v>
      </c>
      <c r="J446" s="85" t="s">
        <v>438</v>
      </c>
    </row>
    <row r="447" spans="1:10" x14ac:dyDescent="0.2">
      <c r="A447" s="81" t="s">
        <v>1214</v>
      </c>
      <c r="B447" s="81" t="s">
        <v>1215</v>
      </c>
      <c r="C447" s="81" t="s">
        <v>448</v>
      </c>
      <c r="D447" s="82" t="s">
        <v>792</v>
      </c>
      <c r="E447" s="83" t="s">
        <v>608</v>
      </c>
      <c r="F447" s="83" t="s">
        <v>436</v>
      </c>
      <c r="G447" s="84" t="s">
        <v>437</v>
      </c>
      <c r="H447" s="84" t="s">
        <v>437</v>
      </c>
      <c r="I447" s="81" t="s">
        <v>431</v>
      </c>
      <c r="J447" s="85" t="s">
        <v>438</v>
      </c>
    </row>
    <row r="448" spans="1:10" x14ac:dyDescent="0.2">
      <c r="A448" s="81" t="s">
        <v>1216</v>
      </c>
      <c r="B448" s="81" t="s">
        <v>1217</v>
      </c>
      <c r="C448" s="81" t="s">
        <v>448</v>
      </c>
      <c r="D448" s="82" t="s">
        <v>792</v>
      </c>
      <c r="E448" s="83" t="s">
        <v>435</v>
      </c>
      <c r="F448" s="83" t="s">
        <v>436</v>
      </c>
      <c r="G448" s="84" t="s">
        <v>437</v>
      </c>
      <c r="H448" s="84" t="s">
        <v>437</v>
      </c>
      <c r="I448" s="81" t="s">
        <v>431</v>
      </c>
      <c r="J448" s="85" t="s">
        <v>438</v>
      </c>
    </row>
    <row r="449" spans="1:10" x14ac:dyDescent="0.2">
      <c r="A449" s="81" t="s">
        <v>1218</v>
      </c>
      <c r="B449" s="81" t="s">
        <v>1219</v>
      </c>
      <c r="C449" s="81" t="s">
        <v>448</v>
      </c>
      <c r="D449" s="82" t="s">
        <v>792</v>
      </c>
      <c r="E449" s="83" t="s">
        <v>608</v>
      </c>
      <c r="F449" s="83" t="s">
        <v>436</v>
      </c>
      <c r="G449" s="84" t="s">
        <v>437</v>
      </c>
      <c r="H449" s="84" t="s">
        <v>437</v>
      </c>
      <c r="I449" s="81" t="s">
        <v>431</v>
      </c>
      <c r="J449" s="85" t="s">
        <v>438</v>
      </c>
    </row>
    <row r="450" spans="1:10" x14ac:dyDescent="0.2">
      <c r="A450" s="81" t="s">
        <v>1220</v>
      </c>
      <c r="B450" s="81" t="s">
        <v>255</v>
      </c>
      <c r="C450" s="81" t="s">
        <v>448</v>
      </c>
      <c r="D450" s="82" t="s">
        <v>792</v>
      </c>
      <c r="E450" s="83" t="s">
        <v>452</v>
      </c>
      <c r="F450" s="83" t="s">
        <v>436</v>
      </c>
      <c r="G450" s="84" t="s">
        <v>437</v>
      </c>
      <c r="H450" s="84" t="s">
        <v>437</v>
      </c>
      <c r="I450" s="81" t="s">
        <v>431</v>
      </c>
      <c r="J450" s="85" t="s">
        <v>438</v>
      </c>
    </row>
    <row r="451" spans="1:10" x14ac:dyDescent="0.2">
      <c r="A451" s="81" t="s">
        <v>1221</v>
      </c>
      <c r="B451" s="81" t="s">
        <v>1222</v>
      </c>
      <c r="C451" s="81" t="s">
        <v>448</v>
      </c>
      <c r="D451" s="82" t="s">
        <v>792</v>
      </c>
      <c r="E451" s="83" t="s">
        <v>557</v>
      </c>
      <c r="F451" s="83" t="s">
        <v>436</v>
      </c>
      <c r="G451" s="84" t="s">
        <v>437</v>
      </c>
      <c r="H451" s="84" t="s">
        <v>437</v>
      </c>
      <c r="I451" s="81" t="s">
        <v>431</v>
      </c>
      <c r="J451" s="85" t="s">
        <v>438</v>
      </c>
    </row>
    <row r="452" spans="1:10" x14ac:dyDescent="0.2">
      <c r="A452" s="81" t="s">
        <v>1223</v>
      </c>
      <c r="B452" s="81" t="s">
        <v>1224</v>
      </c>
      <c r="C452" s="81" t="s">
        <v>448</v>
      </c>
      <c r="D452" s="82" t="s">
        <v>792</v>
      </c>
      <c r="E452" s="83" t="s">
        <v>552</v>
      </c>
      <c r="F452" s="83" t="s">
        <v>436</v>
      </c>
      <c r="G452" s="84" t="s">
        <v>437</v>
      </c>
      <c r="H452" s="84" t="s">
        <v>437</v>
      </c>
      <c r="I452" s="81" t="s">
        <v>431</v>
      </c>
      <c r="J452" s="85" t="s">
        <v>438</v>
      </c>
    </row>
    <row r="453" spans="1:10" x14ac:dyDescent="0.2">
      <c r="A453" s="81" t="s">
        <v>1225</v>
      </c>
      <c r="B453" s="81" t="s">
        <v>1226</v>
      </c>
      <c r="C453" s="81" t="s">
        <v>448</v>
      </c>
      <c r="D453" s="82" t="s">
        <v>792</v>
      </c>
      <c r="E453" s="83" t="s">
        <v>587</v>
      </c>
      <c r="F453" s="83" t="s">
        <v>436</v>
      </c>
      <c r="G453" s="84" t="s">
        <v>437</v>
      </c>
      <c r="H453" s="84" t="s">
        <v>437</v>
      </c>
      <c r="I453" s="81" t="s">
        <v>431</v>
      </c>
      <c r="J453" s="85" t="s">
        <v>438</v>
      </c>
    </row>
    <row r="454" spans="1:10" x14ac:dyDescent="0.2">
      <c r="A454" s="81" t="s">
        <v>1227</v>
      </c>
      <c r="B454" s="81" t="s">
        <v>1228</v>
      </c>
      <c r="C454" s="81" t="s">
        <v>448</v>
      </c>
      <c r="D454" s="82" t="s">
        <v>792</v>
      </c>
      <c r="E454" s="83" t="s">
        <v>705</v>
      </c>
      <c r="F454" s="83" t="s">
        <v>436</v>
      </c>
      <c r="G454" s="84" t="s">
        <v>437</v>
      </c>
      <c r="H454" s="84" t="s">
        <v>437</v>
      </c>
      <c r="I454" s="81" t="s">
        <v>431</v>
      </c>
      <c r="J454" s="85" t="s">
        <v>438</v>
      </c>
    </row>
    <row r="455" spans="1:10" x14ac:dyDescent="0.2">
      <c r="A455" s="81" t="s">
        <v>1229</v>
      </c>
      <c r="B455" s="81" t="s">
        <v>1230</v>
      </c>
      <c r="C455" s="81" t="s">
        <v>448</v>
      </c>
      <c r="D455" s="82" t="s">
        <v>792</v>
      </c>
      <c r="E455" s="83" t="s">
        <v>552</v>
      </c>
      <c r="F455" s="83" t="s">
        <v>436</v>
      </c>
      <c r="G455" s="84" t="s">
        <v>437</v>
      </c>
      <c r="H455" s="84" t="s">
        <v>437</v>
      </c>
      <c r="I455" s="81" t="s">
        <v>431</v>
      </c>
      <c r="J455" s="85" t="s">
        <v>438</v>
      </c>
    </row>
    <row r="456" spans="1:10" x14ac:dyDescent="0.2">
      <c r="A456" s="81" t="s">
        <v>1231</v>
      </c>
      <c r="B456" s="81" t="s">
        <v>1232</v>
      </c>
      <c r="C456" s="81" t="s">
        <v>448</v>
      </c>
      <c r="D456" s="82" t="s">
        <v>792</v>
      </c>
      <c r="E456" s="83" t="s">
        <v>557</v>
      </c>
      <c r="F456" s="83" t="s">
        <v>436</v>
      </c>
      <c r="G456" s="84" t="s">
        <v>437</v>
      </c>
      <c r="H456" s="84" t="s">
        <v>437</v>
      </c>
      <c r="I456" s="81" t="s">
        <v>431</v>
      </c>
      <c r="J456" s="85" t="s">
        <v>438</v>
      </c>
    </row>
    <row r="457" spans="1:10" x14ac:dyDescent="0.2">
      <c r="A457" s="81" t="s">
        <v>1233</v>
      </c>
      <c r="B457" s="81" t="s">
        <v>1234</v>
      </c>
      <c r="C457" s="81" t="s">
        <v>448</v>
      </c>
      <c r="D457" s="82" t="s">
        <v>792</v>
      </c>
      <c r="E457" s="83" t="s">
        <v>552</v>
      </c>
      <c r="F457" s="83" t="s">
        <v>436</v>
      </c>
      <c r="G457" s="84" t="s">
        <v>437</v>
      </c>
      <c r="H457" s="84" t="s">
        <v>437</v>
      </c>
      <c r="I457" s="81" t="s">
        <v>431</v>
      </c>
      <c r="J457" s="85" t="s">
        <v>438</v>
      </c>
    </row>
    <row r="458" spans="1:10" x14ac:dyDescent="0.2">
      <c r="A458" s="81" t="s">
        <v>1235</v>
      </c>
      <c r="B458" s="81" t="s">
        <v>1236</v>
      </c>
      <c r="C458" s="81" t="s">
        <v>448</v>
      </c>
      <c r="D458" s="82" t="s">
        <v>792</v>
      </c>
      <c r="E458" s="83" t="s">
        <v>705</v>
      </c>
      <c r="F458" s="83" t="s">
        <v>436</v>
      </c>
      <c r="G458" s="84" t="s">
        <v>437</v>
      </c>
      <c r="H458" s="84" t="s">
        <v>437</v>
      </c>
      <c r="I458" s="81" t="s">
        <v>431</v>
      </c>
      <c r="J458" s="85" t="s">
        <v>438</v>
      </c>
    </row>
    <row r="459" spans="1:10" x14ac:dyDescent="0.2">
      <c r="A459" s="81" t="s">
        <v>1237</v>
      </c>
      <c r="B459" s="81" t="s">
        <v>1207</v>
      </c>
      <c r="C459" s="81" t="s">
        <v>448</v>
      </c>
      <c r="D459" s="82" t="s">
        <v>792</v>
      </c>
      <c r="E459" s="83" t="s">
        <v>622</v>
      </c>
      <c r="F459" s="83" t="s">
        <v>436</v>
      </c>
      <c r="G459" s="84" t="s">
        <v>437</v>
      </c>
      <c r="H459" s="84" t="s">
        <v>437</v>
      </c>
      <c r="I459" s="81" t="s">
        <v>431</v>
      </c>
      <c r="J459" s="85" t="s">
        <v>438</v>
      </c>
    </row>
    <row r="460" spans="1:10" x14ac:dyDescent="0.2">
      <c r="A460" s="81" t="s">
        <v>1238</v>
      </c>
      <c r="B460" s="81" t="s">
        <v>1239</v>
      </c>
      <c r="C460" s="81" t="s">
        <v>448</v>
      </c>
      <c r="D460" s="82" t="s">
        <v>792</v>
      </c>
      <c r="E460" s="83" t="s">
        <v>705</v>
      </c>
      <c r="F460" s="83" t="s">
        <v>436</v>
      </c>
      <c r="G460" s="84" t="s">
        <v>437</v>
      </c>
      <c r="H460" s="84" t="s">
        <v>437</v>
      </c>
      <c r="I460" s="81" t="s">
        <v>431</v>
      </c>
      <c r="J460" s="85" t="s">
        <v>438</v>
      </c>
    </row>
    <row r="461" spans="1:10" x14ac:dyDescent="0.2">
      <c r="A461" s="81" t="s">
        <v>1240</v>
      </c>
      <c r="B461" s="81" t="s">
        <v>1241</v>
      </c>
      <c r="C461" s="81" t="s">
        <v>448</v>
      </c>
      <c r="D461" s="82" t="s">
        <v>792</v>
      </c>
      <c r="E461" s="83" t="s">
        <v>783</v>
      </c>
      <c r="F461" s="83" t="s">
        <v>436</v>
      </c>
      <c r="G461" s="84" t="s">
        <v>437</v>
      </c>
      <c r="H461" s="84" t="s">
        <v>437</v>
      </c>
      <c r="I461" s="81" t="s">
        <v>431</v>
      </c>
      <c r="J461" s="85" t="s">
        <v>438</v>
      </c>
    </row>
    <row r="462" spans="1:10" x14ac:dyDescent="0.2">
      <c r="A462" s="81" t="s">
        <v>1242</v>
      </c>
      <c r="B462" s="81" t="s">
        <v>1243</v>
      </c>
      <c r="C462" s="81" t="s">
        <v>448</v>
      </c>
      <c r="D462" s="82" t="s">
        <v>792</v>
      </c>
      <c r="E462" s="83" t="s">
        <v>705</v>
      </c>
      <c r="F462" s="83" t="s">
        <v>436</v>
      </c>
      <c r="G462" s="84" t="s">
        <v>437</v>
      </c>
      <c r="H462" s="84" t="s">
        <v>437</v>
      </c>
      <c r="I462" s="81" t="s">
        <v>431</v>
      </c>
      <c r="J462" s="85" t="s">
        <v>438</v>
      </c>
    </row>
    <row r="463" spans="1:10" x14ac:dyDescent="0.2">
      <c r="A463" s="81" t="s">
        <v>1244</v>
      </c>
      <c r="B463" s="81" t="s">
        <v>1245</v>
      </c>
      <c r="C463" s="81" t="s">
        <v>448</v>
      </c>
      <c r="D463" s="82" t="s">
        <v>792</v>
      </c>
      <c r="E463" s="83" t="s">
        <v>634</v>
      </c>
      <c r="F463" s="83" t="s">
        <v>436</v>
      </c>
      <c r="G463" s="84" t="s">
        <v>437</v>
      </c>
      <c r="H463" s="84" t="s">
        <v>437</v>
      </c>
      <c r="I463" s="81" t="s">
        <v>431</v>
      </c>
      <c r="J463" s="85" t="s">
        <v>438</v>
      </c>
    </row>
    <row r="464" spans="1:10" x14ac:dyDescent="0.2">
      <c r="A464" s="81" t="s">
        <v>1246</v>
      </c>
      <c r="B464" s="81" t="s">
        <v>1247</v>
      </c>
      <c r="C464" s="81" t="s">
        <v>448</v>
      </c>
      <c r="D464" s="82" t="s">
        <v>792</v>
      </c>
      <c r="E464" s="83" t="s">
        <v>705</v>
      </c>
      <c r="F464" s="83" t="s">
        <v>436</v>
      </c>
      <c r="G464" s="84" t="s">
        <v>437</v>
      </c>
      <c r="H464" s="84" t="s">
        <v>437</v>
      </c>
      <c r="I464" s="81" t="s">
        <v>431</v>
      </c>
      <c r="J464" s="85" t="s">
        <v>438</v>
      </c>
    </row>
    <row r="465" spans="1:10" x14ac:dyDescent="0.2">
      <c r="A465" s="81" t="s">
        <v>1248</v>
      </c>
      <c r="B465" s="81" t="s">
        <v>1249</v>
      </c>
      <c r="C465" s="81" t="s">
        <v>448</v>
      </c>
      <c r="D465" s="82" t="s">
        <v>792</v>
      </c>
      <c r="E465" s="83" t="s">
        <v>552</v>
      </c>
      <c r="F465" s="83" t="s">
        <v>436</v>
      </c>
      <c r="G465" s="84" t="s">
        <v>437</v>
      </c>
      <c r="H465" s="84" t="s">
        <v>437</v>
      </c>
      <c r="I465" s="81" t="s">
        <v>431</v>
      </c>
      <c r="J465" s="85" t="s">
        <v>438</v>
      </c>
    </row>
    <row r="466" spans="1:10" x14ac:dyDescent="0.2">
      <c r="A466" s="81" t="s">
        <v>1250</v>
      </c>
      <c r="B466" s="81" t="s">
        <v>1251</v>
      </c>
      <c r="C466" s="81" t="s">
        <v>559</v>
      </c>
      <c r="D466" s="82" t="s">
        <v>564</v>
      </c>
      <c r="E466" s="83" t="s">
        <v>646</v>
      </c>
      <c r="F466" s="83" t="s">
        <v>436</v>
      </c>
      <c r="G466" s="84" t="s">
        <v>437</v>
      </c>
      <c r="H466" s="84" t="s">
        <v>437</v>
      </c>
      <c r="I466" s="81" t="s">
        <v>1252</v>
      </c>
      <c r="J466" s="85" t="s">
        <v>438</v>
      </c>
    </row>
    <row r="467" spans="1:10" x14ac:dyDescent="0.2">
      <c r="A467" s="81" t="s">
        <v>1253</v>
      </c>
      <c r="B467" s="81" t="s">
        <v>367</v>
      </c>
      <c r="C467" s="81" t="s">
        <v>559</v>
      </c>
      <c r="D467" s="82" t="s">
        <v>564</v>
      </c>
      <c r="E467" s="83" t="s">
        <v>859</v>
      </c>
      <c r="F467" s="83" t="s">
        <v>436</v>
      </c>
      <c r="G467" s="84" t="s">
        <v>437</v>
      </c>
      <c r="H467" s="84" t="s">
        <v>437</v>
      </c>
      <c r="I467" s="81" t="s">
        <v>1254</v>
      </c>
      <c r="J467" s="85" t="s">
        <v>438</v>
      </c>
    </row>
    <row r="468" spans="1:10" x14ac:dyDescent="0.2">
      <c r="A468" s="81" t="s">
        <v>1255</v>
      </c>
      <c r="B468" s="81" t="s">
        <v>1256</v>
      </c>
      <c r="C468" s="81" t="s">
        <v>559</v>
      </c>
      <c r="D468" s="82" t="s">
        <v>564</v>
      </c>
      <c r="E468" s="83" t="s">
        <v>646</v>
      </c>
      <c r="F468" s="83" t="s">
        <v>436</v>
      </c>
      <c r="G468" s="84" t="s">
        <v>437</v>
      </c>
      <c r="H468" s="84" t="s">
        <v>437</v>
      </c>
      <c r="I468" s="81" t="s">
        <v>431</v>
      </c>
      <c r="J468" s="85" t="s">
        <v>438</v>
      </c>
    </row>
    <row r="469" spans="1:10" x14ac:dyDescent="0.2">
      <c r="A469" s="81" t="s">
        <v>1257</v>
      </c>
      <c r="B469" s="81" t="s">
        <v>183</v>
      </c>
      <c r="C469" s="81" t="s">
        <v>633</v>
      </c>
      <c r="D469" s="82" t="s">
        <v>449</v>
      </c>
      <c r="E469" s="83" t="s">
        <v>435</v>
      </c>
      <c r="F469" s="83" t="s">
        <v>436</v>
      </c>
      <c r="G469" s="84" t="s">
        <v>437</v>
      </c>
      <c r="H469" s="84" t="s">
        <v>437</v>
      </c>
      <c r="I469" s="81" t="s">
        <v>431</v>
      </c>
      <c r="J469" s="85" t="s">
        <v>438</v>
      </c>
    </row>
    <row r="470" spans="1:10" x14ac:dyDescent="0.2">
      <c r="A470" s="81" t="s">
        <v>1258</v>
      </c>
      <c r="B470" s="81" t="s">
        <v>187</v>
      </c>
      <c r="C470" s="81" t="s">
        <v>633</v>
      </c>
      <c r="D470" s="82" t="s">
        <v>434</v>
      </c>
      <c r="E470" s="83" t="s">
        <v>557</v>
      </c>
      <c r="F470" s="83" t="s">
        <v>436</v>
      </c>
      <c r="G470" s="84" t="s">
        <v>437</v>
      </c>
      <c r="H470" s="84" t="s">
        <v>437</v>
      </c>
      <c r="I470" s="81" t="s">
        <v>431</v>
      </c>
      <c r="J470" s="85" t="s">
        <v>438</v>
      </c>
    </row>
    <row r="471" spans="1:10" x14ac:dyDescent="0.2">
      <c r="A471" s="81" t="s">
        <v>1259</v>
      </c>
      <c r="B471" s="81" t="s">
        <v>1260</v>
      </c>
      <c r="C471" s="81" t="s">
        <v>559</v>
      </c>
      <c r="D471" s="82" t="s">
        <v>434</v>
      </c>
      <c r="E471" s="83" t="s">
        <v>452</v>
      </c>
      <c r="F471" s="83" t="s">
        <v>436</v>
      </c>
      <c r="G471" s="84" t="s">
        <v>437</v>
      </c>
      <c r="H471" s="84" t="s">
        <v>437</v>
      </c>
      <c r="I471" s="81" t="s">
        <v>431</v>
      </c>
      <c r="J471" s="85" t="s">
        <v>438</v>
      </c>
    </row>
    <row r="472" spans="1:10" x14ac:dyDescent="0.2">
      <c r="A472" s="81" t="s">
        <v>1261</v>
      </c>
      <c r="B472" s="81" t="s">
        <v>410</v>
      </c>
      <c r="C472" s="81" t="s">
        <v>899</v>
      </c>
      <c r="D472" s="82" t="s">
        <v>584</v>
      </c>
      <c r="E472" s="83" t="s">
        <v>566</v>
      </c>
      <c r="F472" s="83" t="s">
        <v>436</v>
      </c>
      <c r="G472" s="84" t="s">
        <v>437</v>
      </c>
      <c r="H472" s="84" t="s">
        <v>437</v>
      </c>
      <c r="I472" s="81" t="s">
        <v>431</v>
      </c>
      <c r="J472" s="85" t="s">
        <v>438</v>
      </c>
    </row>
    <row r="473" spans="1:10" x14ac:dyDescent="0.2">
      <c r="A473" s="81" t="s">
        <v>1262</v>
      </c>
      <c r="B473" s="81" t="s">
        <v>411</v>
      </c>
      <c r="C473" s="81" t="s">
        <v>899</v>
      </c>
      <c r="D473" s="82" t="s">
        <v>434</v>
      </c>
      <c r="E473" s="83" t="s">
        <v>859</v>
      </c>
      <c r="F473" s="83" t="s">
        <v>571</v>
      </c>
      <c r="G473" s="84" t="s">
        <v>437</v>
      </c>
      <c r="H473" s="84" t="s">
        <v>437</v>
      </c>
      <c r="I473" s="81" t="s">
        <v>431</v>
      </c>
      <c r="J473" s="85" t="s">
        <v>438</v>
      </c>
    </row>
    <row r="474" spans="1:10" x14ac:dyDescent="0.2">
      <c r="A474" s="81" t="s">
        <v>1263</v>
      </c>
      <c r="B474" s="81" t="s">
        <v>259</v>
      </c>
      <c r="C474" s="81" t="s">
        <v>433</v>
      </c>
      <c r="D474" s="82" t="s">
        <v>441</v>
      </c>
      <c r="E474" s="83" t="s">
        <v>575</v>
      </c>
      <c r="F474" s="83" t="s">
        <v>436</v>
      </c>
      <c r="G474" s="84" t="s">
        <v>437</v>
      </c>
      <c r="H474" s="84" t="s">
        <v>437</v>
      </c>
      <c r="I474" s="81" t="s">
        <v>431</v>
      </c>
      <c r="J474" s="85" t="s">
        <v>438</v>
      </c>
    </row>
    <row r="475" spans="1:10" x14ac:dyDescent="0.2">
      <c r="A475" s="81" t="s">
        <v>1264</v>
      </c>
      <c r="B475" s="81" t="s">
        <v>1265</v>
      </c>
      <c r="C475" s="81" t="s">
        <v>433</v>
      </c>
      <c r="D475" s="82" t="s">
        <v>441</v>
      </c>
      <c r="E475" s="83" t="s">
        <v>569</v>
      </c>
      <c r="F475" s="83" t="s">
        <v>436</v>
      </c>
      <c r="G475" s="84" t="s">
        <v>437</v>
      </c>
      <c r="H475" s="84" t="s">
        <v>437</v>
      </c>
      <c r="I475" s="81" t="s">
        <v>431</v>
      </c>
      <c r="J475" s="85" t="s">
        <v>438</v>
      </c>
    </row>
    <row r="476" spans="1:10" x14ac:dyDescent="0.2">
      <c r="A476" s="81" t="s">
        <v>1266</v>
      </c>
      <c r="B476" s="81" t="s">
        <v>260</v>
      </c>
      <c r="C476" s="81" t="s">
        <v>433</v>
      </c>
      <c r="D476" s="82" t="s">
        <v>564</v>
      </c>
      <c r="E476" s="83" t="s">
        <v>557</v>
      </c>
      <c r="F476" s="83" t="s">
        <v>436</v>
      </c>
      <c r="G476" s="84" t="s">
        <v>437</v>
      </c>
      <c r="H476" s="84" t="s">
        <v>437</v>
      </c>
      <c r="I476" s="81" t="s">
        <v>431</v>
      </c>
      <c r="J476" s="85" t="s">
        <v>438</v>
      </c>
    </row>
    <row r="477" spans="1:10" x14ac:dyDescent="0.2">
      <c r="A477" s="81" t="s">
        <v>1267</v>
      </c>
      <c r="B477" s="81" t="s">
        <v>1268</v>
      </c>
      <c r="C477" s="81" t="s">
        <v>433</v>
      </c>
      <c r="D477" s="82" t="s">
        <v>613</v>
      </c>
      <c r="E477" s="83" t="s">
        <v>566</v>
      </c>
      <c r="F477" s="83" t="s">
        <v>436</v>
      </c>
      <c r="G477" s="84" t="s">
        <v>437</v>
      </c>
      <c r="H477" s="84" t="s">
        <v>437</v>
      </c>
      <c r="I477" s="81" t="s">
        <v>431</v>
      </c>
      <c r="J477" s="85" t="s">
        <v>438</v>
      </c>
    </row>
    <row r="478" spans="1:10" x14ac:dyDescent="0.2">
      <c r="A478" s="81" t="s">
        <v>1269</v>
      </c>
      <c r="B478" s="81" t="s">
        <v>276</v>
      </c>
      <c r="C478" s="81" t="s">
        <v>433</v>
      </c>
      <c r="D478" s="82" t="s">
        <v>434</v>
      </c>
      <c r="E478" s="83" t="s">
        <v>608</v>
      </c>
      <c r="F478" s="83" t="s">
        <v>436</v>
      </c>
      <c r="G478" s="84" t="s">
        <v>437</v>
      </c>
      <c r="H478" s="84" t="s">
        <v>437</v>
      </c>
      <c r="I478" s="81" t="s">
        <v>431</v>
      </c>
      <c r="J478" s="85" t="s">
        <v>438</v>
      </c>
    </row>
    <row r="479" spans="1:10" x14ac:dyDescent="0.2">
      <c r="A479" s="81" t="s">
        <v>1270</v>
      </c>
      <c r="B479" s="81" t="s">
        <v>277</v>
      </c>
      <c r="C479" s="81" t="s">
        <v>433</v>
      </c>
      <c r="D479" s="82" t="s">
        <v>434</v>
      </c>
      <c r="E479" s="83" t="s">
        <v>603</v>
      </c>
      <c r="F479" s="83" t="s">
        <v>436</v>
      </c>
      <c r="G479" s="84" t="s">
        <v>437</v>
      </c>
      <c r="H479" s="84" t="s">
        <v>437</v>
      </c>
      <c r="I479" s="81" t="s">
        <v>431</v>
      </c>
      <c r="J479" s="85" t="s">
        <v>438</v>
      </c>
    </row>
    <row r="480" spans="1:10" x14ac:dyDescent="0.2">
      <c r="A480" s="81" t="s">
        <v>1271</v>
      </c>
      <c r="B480" s="81" t="s">
        <v>278</v>
      </c>
      <c r="C480" s="81" t="s">
        <v>433</v>
      </c>
      <c r="D480" s="82" t="s">
        <v>434</v>
      </c>
      <c r="E480" s="83" t="s">
        <v>452</v>
      </c>
      <c r="F480" s="83" t="s">
        <v>436</v>
      </c>
      <c r="G480" s="84" t="s">
        <v>437</v>
      </c>
      <c r="H480" s="84" t="s">
        <v>437</v>
      </c>
      <c r="I480" s="81" t="s">
        <v>431</v>
      </c>
      <c r="J480" s="85" t="s">
        <v>438</v>
      </c>
    </row>
    <row r="481" spans="1:10" x14ac:dyDescent="0.2">
      <c r="A481" s="81" t="s">
        <v>1272</v>
      </c>
      <c r="B481" s="81" t="s">
        <v>1273</v>
      </c>
      <c r="C481" s="81" t="s">
        <v>433</v>
      </c>
      <c r="D481" s="82" t="s">
        <v>434</v>
      </c>
      <c r="E481" s="83" t="s">
        <v>608</v>
      </c>
      <c r="F481" s="83" t="s">
        <v>436</v>
      </c>
      <c r="G481" s="84" t="s">
        <v>437</v>
      </c>
      <c r="H481" s="84" t="s">
        <v>437</v>
      </c>
      <c r="I481" s="81" t="s">
        <v>431</v>
      </c>
      <c r="J481" s="85" t="s">
        <v>438</v>
      </c>
    </row>
    <row r="482" spans="1:10" x14ac:dyDescent="0.2">
      <c r="A482" s="81" t="s">
        <v>1274</v>
      </c>
      <c r="B482" s="81" t="s">
        <v>1275</v>
      </c>
      <c r="C482" s="81" t="s">
        <v>433</v>
      </c>
      <c r="D482" s="82" t="s">
        <v>434</v>
      </c>
      <c r="E482" s="83" t="s">
        <v>603</v>
      </c>
      <c r="F482" s="83" t="s">
        <v>436</v>
      </c>
      <c r="G482" s="84" t="s">
        <v>437</v>
      </c>
      <c r="H482" s="84" t="s">
        <v>437</v>
      </c>
      <c r="I482" s="81" t="s">
        <v>431</v>
      </c>
      <c r="J482" s="85" t="s">
        <v>438</v>
      </c>
    </row>
    <row r="483" spans="1:10" x14ac:dyDescent="0.2">
      <c r="A483" s="81" t="s">
        <v>1276</v>
      </c>
      <c r="B483" s="81" t="s">
        <v>1277</v>
      </c>
      <c r="C483" s="81" t="s">
        <v>590</v>
      </c>
      <c r="D483" s="82" t="s">
        <v>564</v>
      </c>
      <c r="E483" s="83" t="s">
        <v>622</v>
      </c>
      <c r="F483" s="83" t="s">
        <v>436</v>
      </c>
      <c r="G483" s="84" t="s">
        <v>437</v>
      </c>
      <c r="H483" s="84" t="s">
        <v>437</v>
      </c>
      <c r="I483" s="81" t="s">
        <v>431</v>
      </c>
      <c r="J483" s="85" t="s">
        <v>585</v>
      </c>
    </row>
    <row r="484" spans="1:10" x14ac:dyDescent="0.2">
      <c r="A484" s="81" t="s">
        <v>1278</v>
      </c>
      <c r="B484" s="81" t="s">
        <v>1279</v>
      </c>
      <c r="C484" s="81" t="s">
        <v>590</v>
      </c>
      <c r="D484" s="82" t="s">
        <v>564</v>
      </c>
      <c r="E484" s="83" t="s">
        <v>452</v>
      </c>
      <c r="F484" s="83" t="s">
        <v>436</v>
      </c>
      <c r="G484" s="84" t="s">
        <v>437</v>
      </c>
      <c r="H484" s="84" t="s">
        <v>437</v>
      </c>
      <c r="I484" s="81" t="s">
        <v>431</v>
      </c>
      <c r="J484" s="85" t="s">
        <v>438</v>
      </c>
    </row>
    <row r="485" spans="1:10" x14ac:dyDescent="0.2">
      <c r="A485" s="81" t="s">
        <v>1280</v>
      </c>
      <c r="B485" s="81" t="s">
        <v>1281</v>
      </c>
      <c r="C485" s="81" t="s">
        <v>590</v>
      </c>
      <c r="D485" s="82" t="s">
        <v>434</v>
      </c>
      <c r="E485" s="83" t="s">
        <v>456</v>
      </c>
      <c r="F485" s="83" t="s">
        <v>436</v>
      </c>
      <c r="G485" s="84" t="s">
        <v>437</v>
      </c>
      <c r="H485" s="84" t="s">
        <v>437</v>
      </c>
      <c r="I485" s="81" t="s">
        <v>431</v>
      </c>
      <c r="J485" s="85" t="s">
        <v>438</v>
      </c>
    </row>
    <row r="486" spans="1:10" x14ac:dyDescent="0.2">
      <c r="A486" s="81" t="s">
        <v>1282</v>
      </c>
      <c r="B486" s="81" t="s">
        <v>1283</v>
      </c>
      <c r="C486" s="81" t="s">
        <v>590</v>
      </c>
      <c r="D486" s="82" t="s">
        <v>434</v>
      </c>
      <c r="E486" s="83" t="s">
        <v>452</v>
      </c>
      <c r="F486" s="83" t="s">
        <v>436</v>
      </c>
      <c r="G486" s="84" t="s">
        <v>437</v>
      </c>
      <c r="H486" s="84" t="s">
        <v>437</v>
      </c>
      <c r="I486" s="81" t="s">
        <v>431</v>
      </c>
      <c r="J486" s="85" t="s">
        <v>438</v>
      </c>
    </row>
    <row r="487" spans="1:10" x14ac:dyDescent="0.2">
      <c r="A487" s="81" t="s">
        <v>1284</v>
      </c>
      <c r="B487" s="81" t="s">
        <v>1285</v>
      </c>
      <c r="C487" s="81" t="s">
        <v>590</v>
      </c>
      <c r="D487" s="82" t="s">
        <v>564</v>
      </c>
      <c r="E487" s="83" t="s">
        <v>622</v>
      </c>
      <c r="F487" s="83" t="s">
        <v>436</v>
      </c>
      <c r="G487" s="84" t="s">
        <v>437</v>
      </c>
      <c r="H487" s="84" t="s">
        <v>437</v>
      </c>
      <c r="I487" s="81" t="s">
        <v>431</v>
      </c>
      <c r="J487" s="85" t="s">
        <v>585</v>
      </c>
    </row>
    <row r="488" spans="1:10" x14ac:dyDescent="0.2">
      <c r="A488" s="81" t="s">
        <v>1286</v>
      </c>
      <c r="B488" s="81" t="s">
        <v>1287</v>
      </c>
      <c r="C488" s="81" t="s">
        <v>590</v>
      </c>
      <c r="D488" s="82" t="s">
        <v>564</v>
      </c>
      <c r="E488" s="83" t="s">
        <v>456</v>
      </c>
      <c r="F488" s="83" t="s">
        <v>436</v>
      </c>
      <c r="G488" s="84" t="s">
        <v>437</v>
      </c>
      <c r="H488" s="84" t="s">
        <v>437</v>
      </c>
      <c r="I488" s="81" t="s">
        <v>431</v>
      </c>
      <c r="J488" s="85" t="s">
        <v>438</v>
      </c>
    </row>
    <row r="489" spans="1:10" x14ac:dyDescent="0.2">
      <c r="A489" s="81" t="s">
        <v>1288</v>
      </c>
      <c r="B489" s="81" t="s">
        <v>404</v>
      </c>
      <c r="C489" s="81" t="s">
        <v>551</v>
      </c>
      <c r="D489" s="82" t="s">
        <v>584</v>
      </c>
      <c r="E489" s="83" t="s">
        <v>552</v>
      </c>
      <c r="F489" s="83" t="s">
        <v>436</v>
      </c>
      <c r="G489" s="84" t="s">
        <v>437</v>
      </c>
      <c r="H489" s="84" t="s">
        <v>437</v>
      </c>
      <c r="I489" s="81" t="s">
        <v>431</v>
      </c>
      <c r="J489" s="85" t="s">
        <v>438</v>
      </c>
    </row>
    <row r="490" spans="1:10" x14ac:dyDescent="0.2">
      <c r="A490" s="81" t="s">
        <v>1289</v>
      </c>
      <c r="B490" s="81" t="s">
        <v>341</v>
      </c>
      <c r="C490" s="81" t="s">
        <v>559</v>
      </c>
      <c r="D490" s="82" t="s">
        <v>434</v>
      </c>
      <c r="E490" s="83" t="s">
        <v>557</v>
      </c>
      <c r="F490" s="83" t="s">
        <v>436</v>
      </c>
      <c r="G490" s="84" t="s">
        <v>437</v>
      </c>
      <c r="H490" s="84" t="s">
        <v>437</v>
      </c>
      <c r="I490" s="81" t="s">
        <v>431</v>
      </c>
      <c r="J490" s="85" t="s">
        <v>438</v>
      </c>
    </row>
    <row r="491" spans="1:10" x14ac:dyDescent="0.2">
      <c r="A491" s="81" t="s">
        <v>1290</v>
      </c>
      <c r="B491" s="81" t="s">
        <v>343</v>
      </c>
      <c r="C491" s="81" t="s">
        <v>559</v>
      </c>
      <c r="D491" s="82" t="s">
        <v>434</v>
      </c>
      <c r="E491" s="83" t="s">
        <v>557</v>
      </c>
      <c r="F491" s="83" t="s">
        <v>436</v>
      </c>
      <c r="G491" s="84" t="s">
        <v>437</v>
      </c>
      <c r="H491" s="84" t="s">
        <v>437</v>
      </c>
      <c r="I491" s="81" t="s">
        <v>431</v>
      </c>
      <c r="J491" s="85" t="s">
        <v>438</v>
      </c>
    </row>
    <row r="492" spans="1:10" x14ac:dyDescent="0.2">
      <c r="A492" s="81" t="s">
        <v>1291</v>
      </c>
      <c r="B492" s="81" t="s">
        <v>352</v>
      </c>
      <c r="C492" s="81" t="s">
        <v>559</v>
      </c>
      <c r="D492" s="82" t="s">
        <v>434</v>
      </c>
      <c r="E492" s="83" t="s">
        <v>557</v>
      </c>
      <c r="F492" s="83" t="s">
        <v>436</v>
      </c>
      <c r="G492" s="84" t="s">
        <v>437</v>
      </c>
      <c r="H492" s="84" t="s">
        <v>437</v>
      </c>
      <c r="I492" s="81" t="s">
        <v>431</v>
      </c>
      <c r="J492" s="85" t="s">
        <v>438</v>
      </c>
    </row>
    <row r="493" spans="1:10" x14ac:dyDescent="0.2">
      <c r="A493" s="81" t="s">
        <v>1292</v>
      </c>
      <c r="B493" s="81" t="s">
        <v>353</v>
      </c>
      <c r="C493" s="81" t="s">
        <v>559</v>
      </c>
      <c r="D493" s="82" t="s">
        <v>564</v>
      </c>
      <c r="E493" s="83" t="s">
        <v>859</v>
      </c>
      <c r="F493" s="83" t="s">
        <v>436</v>
      </c>
      <c r="G493" s="84" t="s">
        <v>437</v>
      </c>
      <c r="H493" s="84" t="s">
        <v>437</v>
      </c>
      <c r="I493" s="81" t="s">
        <v>431</v>
      </c>
      <c r="J493" s="85" t="s">
        <v>438</v>
      </c>
    </row>
    <row r="494" spans="1:10" x14ac:dyDescent="0.2">
      <c r="A494" s="81" t="s">
        <v>1293</v>
      </c>
      <c r="B494" s="81" t="s">
        <v>351</v>
      </c>
      <c r="C494" s="81" t="s">
        <v>559</v>
      </c>
      <c r="D494" s="82" t="s">
        <v>564</v>
      </c>
      <c r="E494" s="83" t="s">
        <v>859</v>
      </c>
      <c r="F494" s="83" t="s">
        <v>436</v>
      </c>
      <c r="G494" s="84" t="s">
        <v>437</v>
      </c>
      <c r="H494" s="84" t="s">
        <v>437</v>
      </c>
      <c r="I494" s="81" t="s">
        <v>431</v>
      </c>
      <c r="J494" s="85" t="s">
        <v>438</v>
      </c>
    </row>
    <row r="495" spans="1:10" x14ac:dyDescent="0.2">
      <c r="A495" s="81" t="s">
        <v>1294</v>
      </c>
      <c r="B495" s="81" t="s">
        <v>1295</v>
      </c>
      <c r="C495" s="81" t="s">
        <v>583</v>
      </c>
      <c r="D495" s="82" t="s">
        <v>434</v>
      </c>
      <c r="E495" s="83" t="s">
        <v>876</v>
      </c>
      <c r="F495" s="83" t="s">
        <v>571</v>
      </c>
      <c r="G495" s="84" t="s">
        <v>437</v>
      </c>
      <c r="H495" s="84" t="s">
        <v>437</v>
      </c>
      <c r="I495" s="81" t="s">
        <v>431</v>
      </c>
      <c r="J495" s="85" t="s">
        <v>585</v>
      </c>
    </row>
    <row r="496" spans="1:10" x14ac:dyDescent="0.2">
      <c r="A496" s="81" t="s">
        <v>1296</v>
      </c>
      <c r="B496" s="81" t="s">
        <v>306</v>
      </c>
      <c r="C496" s="81" t="s">
        <v>583</v>
      </c>
      <c r="D496" s="82" t="s">
        <v>434</v>
      </c>
      <c r="E496" s="83" t="s">
        <v>876</v>
      </c>
      <c r="F496" s="83" t="s">
        <v>571</v>
      </c>
      <c r="G496" s="84" t="s">
        <v>437</v>
      </c>
      <c r="H496" s="84" t="s">
        <v>437</v>
      </c>
      <c r="I496" s="81" t="s">
        <v>431</v>
      </c>
      <c r="J496" s="85" t="s">
        <v>438</v>
      </c>
    </row>
    <row r="497" spans="1:10" x14ac:dyDescent="0.2">
      <c r="A497" s="81" t="s">
        <v>1297</v>
      </c>
      <c r="B497" s="81" t="s">
        <v>1298</v>
      </c>
      <c r="C497" s="81" t="s">
        <v>583</v>
      </c>
      <c r="D497" s="82" t="s">
        <v>564</v>
      </c>
      <c r="E497" s="83" t="s">
        <v>571</v>
      </c>
      <c r="F497" s="83" t="s">
        <v>634</v>
      </c>
      <c r="G497" s="84" t="s">
        <v>437</v>
      </c>
      <c r="H497" s="84" t="s">
        <v>437</v>
      </c>
      <c r="I497" s="81" t="s">
        <v>431</v>
      </c>
      <c r="J497" s="85" t="s">
        <v>438</v>
      </c>
    </row>
    <row r="498" spans="1:10" x14ac:dyDescent="0.2">
      <c r="A498" s="81" t="s">
        <v>1299</v>
      </c>
      <c r="B498" s="81" t="s">
        <v>1300</v>
      </c>
      <c r="C498" s="81" t="s">
        <v>559</v>
      </c>
      <c r="D498" s="82" t="s">
        <v>564</v>
      </c>
      <c r="E498" s="83" t="s">
        <v>557</v>
      </c>
      <c r="F498" s="83" t="s">
        <v>436</v>
      </c>
      <c r="G498" s="84" t="s">
        <v>437</v>
      </c>
      <c r="H498" s="84" t="s">
        <v>437</v>
      </c>
      <c r="I498" s="81" t="s">
        <v>431</v>
      </c>
      <c r="J498" s="85" t="s">
        <v>438</v>
      </c>
    </row>
    <row r="499" spans="1:10" x14ac:dyDescent="0.2">
      <c r="A499" s="81" t="s">
        <v>1301</v>
      </c>
      <c r="B499" s="81" t="s">
        <v>363</v>
      </c>
      <c r="C499" s="81" t="s">
        <v>559</v>
      </c>
      <c r="D499" s="82" t="s">
        <v>564</v>
      </c>
      <c r="E499" s="83" t="s">
        <v>603</v>
      </c>
      <c r="F499" s="83" t="s">
        <v>436</v>
      </c>
      <c r="G499" s="84" t="s">
        <v>437</v>
      </c>
      <c r="H499" s="84" t="s">
        <v>437</v>
      </c>
      <c r="I499" s="81" t="s">
        <v>431</v>
      </c>
      <c r="J499" s="85" t="s">
        <v>438</v>
      </c>
    </row>
    <row r="500" spans="1:10" x14ac:dyDescent="0.2">
      <c r="A500" s="81" t="s">
        <v>1302</v>
      </c>
      <c r="B500" s="81" t="s">
        <v>1303</v>
      </c>
      <c r="C500" s="81" t="s">
        <v>583</v>
      </c>
      <c r="D500" s="82" t="s">
        <v>434</v>
      </c>
      <c r="E500" s="83" t="s">
        <v>571</v>
      </c>
      <c r="F500" s="83" t="s">
        <v>634</v>
      </c>
      <c r="G500" s="84" t="s">
        <v>437</v>
      </c>
      <c r="H500" s="84" t="s">
        <v>437</v>
      </c>
      <c r="I500" s="81" t="s">
        <v>431</v>
      </c>
      <c r="J500" s="85" t="s">
        <v>438</v>
      </c>
    </row>
    <row r="501" spans="1:10" x14ac:dyDescent="0.2">
      <c r="A501" s="81" t="s">
        <v>1304</v>
      </c>
      <c r="B501" s="81" t="s">
        <v>299</v>
      </c>
      <c r="C501" s="81" t="s">
        <v>583</v>
      </c>
      <c r="D501" s="82" t="s">
        <v>434</v>
      </c>
      <c r="E501" s="83" t="s">
        <v>571</v>
      </c>
      <c r="F501" s="83" t="s">
        <v>634</v>
      </c>
      <c r="G501" s="84" t="s">
        <v>437</v>
      </c>
      <c r="H501" s="84" t="s">
        <v>437</v>
      </c>
      <c r="I501" s="81" t="s">
        <v>431</v>
      </c>
      <c r="J501" s="85" t="s">
        <v>438</v>
      </c>
    </row>
    <row r="502" spans="1:10" x14ac:dyDescent="0.2">
      <c r="A502" s="81" t="s">
        <v>1305</v>
      </c>
      <c r="B502" s="81" t="s">
        <v>1306</v>
      </c>
      <c r="C502" s="81" t="s">
        <v>583</v>
      </c>
      <c r="D502" s="82" t="s">
        <v>564</v>
      </c>
      <c r="E502" s="83" t="s">
        <v>571</v>
      </c>
      <c r="F502" s="83" t="s">
        <v>634</v>
      </c>
      <c r="G502" s="84" t="s">
        <v>437</v>
      </c>
      <c r="H502" s="84" t="s">
        <v>437</v>
      </c>
      <c r="I502" s="81" t="s">
        <v>431</v>
      </c>
      <c r="J502" s="85" t="s">
        <v>438</v>
      </c>
    </row>
    <row r="503" spans="1:10" x14ac:dyDescent="0.2">
      <c r="A503" s="81" t="s">
        <v>1307</v>
      </c>
      <c r="B503" s="81" t="s">
        <v>300</v>
      </c>
      <c r="C503" s="81" t="s">
        <v>583</v>
      </c>
      <c r="D503" s="82" t="s">
        <v>564</v>
      </c>
      <c r="E503" s="83" t="s">
        <v>557</v>
      </c>
      <c r="F503" s="83" t="s">
        <v>435</v>
      </c>
      <c r="G503" s="84" t="s">
        <v>437</v>
      </c>
      <c r="H503" s="84" t="s">
        <v>437</v>
      </c>
      <c r="I503" s="81" t="s">
        <v>431</v>
      </c>
      <c r="J503" s="85" t="s">
        <v>438</v>
      </c>
    </row>
    <row r="504" spans="1:10" x14ac:dyDescent="0.2">
      <c r="A504" s="81" t="s">
        <v>1308</v>
      </c>
      <c r="B504" s="81" t="s">
        <v>1309</v>
      </c>
      <c r="C504" s="81" t="s">
        <v>583</v>
      </c>
      <c r="D504" s="82" t="s">
        <v>564</v>
      </c>
      <c r="E504" s="83" t="s">
        <v>557</v>
      </c>
      <c r="F504" s="83" t="s">
        <v>435</v>
      </c>
      <c r="G504" s="84" t="s">
        <v>437</v>
      </c>
      <c r="H504" s="84" t="s">
        <v>437</v>
      </c>
      <c r="I504" s="81" t="s">
        <v>431</v>
      </c>
      <c r="J504" s="85" t="s">
        <v>585</v>
      </c>
    </row>
    <row r="505" spans="1:10" x14ac:dyDescent="0.2">
      <c r="A505" s="81" t="s">
        <v>1310</v>
      </c>
      <c r="B505" s="81" t="s">
        <v>1311</v>
      </c>
      <c r="C505" s="81" t="s">
        <v>848</v>
      </c>
      <c r="D505" s="82" t="s">
        <v>564</v>
      </c>
      <c r="E505" s="83" t="s">
        <v>603</v>
      </c>
      <c r="F505" s="83" t="s">
        <v>436</v>
      </c>
      <c r="G505" s="84" t="s">
        <v>437</v>
      </c>
      <c r="H505" s="84" t="s">
        <v>437</v>
      </c>
      <c r="I505" s="81" t="s">
        <v>431</v>
      </c>
      <c r="J505" s="85" t="s">
        <v>438</v>
      </c>
    </row>
    <row r="506" spans="1:10" x14ac:dyDescent="0.2">
      <c r="A506" s="81" t="s">
        <v>1312</v>
      </c>
      <c r="B506" s="81" t="s">
        <v>308</v>
      </c>
      <c r="C506" s="81" t="s">
        <v>848</v>
      </c>
      <c r="D506" s="82" t="s">
        <v>564</v>
      </c>
      <c r="E506" s="83" t="s">
        <v>603</v>
      </c>
      <c r="F506" s="83" t="s">
        <v>436</v>
      </c>
      <c r="G506" s="84" t="s">
        <v>437</v>
      </c>
      <c r="H506" s="84" t="s">
        <v>437</v>
      </c>
      <c r="I506" s="81" t="s">
        <v>431</v>
      </c>
      <c r="J506" s="85" t="s">
        <v>438</v>
      </c>
    </row>
    <row r="507" spans="1:10" x14ac:dyDescent="0.2">
      <c r="A507" s="81" t="s">
        <v>1313</v>
      </c>
      <c r="B507" s="81" t="s">
        <v>309</v>
      </c>
      <c r="C507" s="81" t="s">
        <v>848</v>
      </c>
      <c r="D507" s="82" t="s">
        <v>564</v>
      </c>
      <c r="E507" s="83" t="s">
        <v>452</v>
      </c>
      <c r="F507" s="83" t="s">
        <v>436</v>
      </c>
      <c r="G507" s="84" t="s">
        <v>437</v>
      </c>
      <c r="H507" s="84" t="s">
        <v>437</v>
      </c>
      <c r="I507" s="81" t="s">
        <v>431</v>
      </c>
      <c r="J507" s="85" t="s">
        <v>438</v>
      </c>
    </row>
    <row r="508" spans="1:10" x14ac:dyDescent="0.2">
      <c r="A508" s="81" t="s">
        <v>1314</v>
      </c>
      <c r="B508" s="81" t="s">
        <v>1315</v>
      </c>
      <c r="C508" s="81" t="s">
        <v>848</v>
      </c>
      <c r="D508" s="82" t="s">
        <v>564</v>
      </c>
      <c r="E508" s="83" t="s">
        <v>603</v>
      </c>
      <c r="F508" s="83" t="s">
        <v>436</v>
      </c>
      <c r="G508" s="84" t="s">
        <v>437</v>
      </c>
      <c r="H508" s="84" t="s">
        <v>437</v>
      </c>
      <c r="I508" s="81" t="s">
        <v>431</v>
      </c>
      <c r="J508" s="85" t="s">
        <v>438</v>
      </c>
    </row>
    <row r="509" spans="1:10" x14ac:dyDescent="0.2">
      <c r="A509" s="81" t="s">
        <v>1316</v>
      </c>
      <c r="B509" s="81" t="s">
        <v>1317</v>
      </c>
      <c r="C509" s="81" t="s">
        <v>848</v>
      </c>
      <c r="D509" s="82" t="s">
        <v>564</v>
      </c>
      <c r="E509" s="83" t="s">
        <v>603</v>
      </c>
      <c r="F509" s="83" t="s">
        <v>436</v>
      </c>
      <c r="G509" s="84" t="s">
        <v>437</v>
      </c>
      <c r="H509" s="84" t="s">
        <v>437</v>
      </c>
      <c r="I509" s="81" t="s">
        <v>431</v>
      </c>
      <c r="J509" s="85" t="s">
        <v>438</v>
      </c>
    </row>
    <row r="510" spans="1:10" x14ac:dyDescent="0.2">
      <c r="A510" s="81" t="s">
        <v>1318</v>
      </c>
      <c r="B510" s="81" t="s">
        <v>1319</v>
      </c>
      <c r="C510" s="81" t="s">
        <v>559</v>
      </c>
      <c r="D510" s="82" t="s">
        <v>434</v>
      </c>
      <c r="E510" s="83" t="s">
        <v>552</v>
      </c>
      <c r="F510" s="83" t="s">
        <v>436</v>
      </c>
      <c r="G510" s="84" t="s">
        <v>437</v>
      </c>
      <c r="H510" s="84" t="s">
        <v>437</v>
      </c>
      <c r="I510" s="81" t="s">
        <v>431</v>
      </c>
      <c r="J510" s="85" t="s">
        <v>438</v>
      </c>
    </row>
    <row r="511" spans="1:10" x14ac:dyDescent="0.2">
      <c r="A511" s="81" t="s">
        <v>1320</v>
      </c>
      <c r="B511" s="81" t="s">
        <v>357</v>
      </c>
      <c r="C511" s="81" t="s">
        <v>559</v>
      </c>
      <c r="D511" s="82" t="s">
        <v>434</v>
      </c>
      <c r="E511" s="83" t="s">
        <v>603</v>
      </c>
      <c r="F511" s="83" t="s">
        <v>436</v>
      </c>
      <c r="G511" s="84" t="s">
        <v>437</v>
      </c>
      <c r="H511" s="84" t="s">
        <v>437</v>
      </c>
      <c r="I511" s="81" t="s">
        <v>431</v>
      </c>
      <c r="J511" s="85" t="s">
        <v>438</v>
      </c>
    </row>
    <row r="512" spans="1:10" x14ac:dyDescent="0.2">
      <c r="A512" s="81" t="s">
        <v>1321</v>
      </c>
      <c r="B512" s="81" t="s">
        <v>354</v>
      </c>
      <c r="C512" s="81" t="s">
        <v>590</v>
      </c>
      <c r="D512" s="82" t="s">
        <v>434</v>
      </c>
      <c r="E512" s="83" t="s">
        <v>608</v>
      </c>
      <c r="F512" s="83" t="s">
        <v>436</v>
      </c>
      <c r="G512" s="84" t="s">
        <v>437</v>
      </c>
      <c r="H512" s="84" t="s">
        <v>437</v>
      </c>
      <c r="I512" s="81" t="s">
        <v>431</v>
      </c>
      <c r="J512" s="85" t="s">
        <v>438</v>
      </c>
    </row>
    <row r="513" spans="1:10" x14ac:dyDescent="0.2">
      <c r="A513" s="81" t="s">
        <v>1322</v>
      </c>
      <c r="B513" s="81" t="s">
        <v>360</v>
      </c>
      <c r="C513" s="81" t="s">
        <v>559</v>
      </c>
      <c r="D513" s="82" t="s">
        <v>434</v>
      </c>
      <c r="E513" s="83" t="s">
        <v>608</v>
      </c>
      <c r="F513" s="83" t="s">
        <v>436</v>
      </c>
      <c r="G513" s="84" t="s">
        <v>437</v>
      </c>
      <c r="H513" s="84" t="s">
        <v>437</v>
      </c>
      <c r="I513" s="81" t="s">
        <v>431</v>
      </c>
      <c r="J513" s="85" t="s">
        <v>438</v>
      </c>
    </row>
    <row r="514" spans="1:10" x14ac:dyDescent="0.2">
      <c r="A514" s="81" t="s">
        <v>1323</v>
      </c>
      <c r="B514" s="81" t="s">
        <v>395</v>
      </c>
      <c r="C514" s="81" t="s">
        <v>590</v>
      </c>
      <c r="D514" s="82" t="s">
        <v>434</v>
      </c>
      <c r="E514" s="83" t="s">
        <v>452</v>
      </c>
      <c r="F514" s="83" t="s">
        <v>436</v>
      </c>
      <c r="G514" s="84" t="s">
        <v>437</v>
      </c>
      <c r="H514" s="84" t="s">
        <v>437</v>
      </c>
      <c r="I514" s="81" t="s">
        <v>431</v>
      </c>
      <c r="J514" s="85" t="s">
        <v>438</v>
      </c>
    </row>
    <row r="515" spans="1:10" x14ac:dyDescent="0.2">
      <c r="A515" s="81" t="s">
        <v>1324</v>
      </c>
      <c r="B515" s="81" t="s">
        <v>396</v>
      </c>
      <c r="C515" s="81" t="s">
        <v>590</v>
      </c>
      <c r="D515" s="82" t="s">
        <v>434</v>
      </c>
      <c r="E515" s="83" t="s">
        <v>452</v>
      </c>
      <c r="F515" s="83" t="s">
        <v>436</v>
      </c>
      <c r="G515" s="84" t="s">
        <v>437</v>
      </c>
      <c r="H515" s="84" t="s">
        <v>437</v>
      </c>
      <c r="I515" s="81" t="s">
        <v>431</v>
      </c>
      <c r="J515" s="85" t="s">
        <v>438</v>
      </c>
    </row>
    <row r="516" spans="1:10" x14ac:dyDescent="0.2">
      <c r="A516" s="81" t="s">
        <v>1325</v>
      </c>
      <c r="B516" s="81" t="s">
        <v>310</v>
      </c>
      <c r="C516" s="81" t="s">
        <v>848</v>
      </c>
      <c r="D516" s="82" t="s">
        <v>564</v>
      </c>
      <c r="E516" s="83" t="s">
        <v>452</v>
      </c>
      <c r="F516" s="83" t="s">
        <v>436</v>
      </c>
      <c r="G516" s="84" t="s">
        <v>437</v>
      </c>
      <c r="H516" s="84" t="s">
        <v>437</v>
      </c>
      <c r="I516" s="81" t="s">
        <v>431</v>
      </c>
      <c r="J516" s="85" t="s">
        <v>438</v>
      </c>
    </row>
    <row r="517" spans="1:10" x14ac:dyDescent="0.2">
      <c r="A517" s="81" t="s">
        <v>1326</v>
      </c>
      <c r="B517" s="81" t="s">
        <v>376</v>
      </c>
      <c r="C517" s="81" t="s">
        <v>872</v>
      </c>
      <c r="D517" s="82" t="s">
        <v>434</v>
      </c>
      <c r="E517" s="83" t="s">
        <v>435</v>
      </c>
      <c r="F517" s="83" t="s">
        <v>436</v>
      </c>
      <c r="G517" s="84" t="s">
        <v>437</v>
      </c>
      <c r="H517" s="84" t="s">
        <v>437</v>
      </c>
      <c r="I517" s="81" t="s">
        <v>873</v>
      </c>
      <c r="J517" s="85" t="s">
        <v>438</v>
      </c>
    </row>
    <row r="518" spans="1:10" x14ac:dyDescent="0.2">
      <c r="A518" s="81" t="s">
        <v>1327</v>
      </c>
      <c r="B518" s="81" t="s">
        <v>245</v>
      </c>
      <c r="C518" s="81" t="s">
        <v>559</v>
      </c>
      <c r="D518" s="82" t="s">
        <v>434</v>
      </c>
      <c r="E518" s="83" t="s">
        <v>435</v>
      </c>
      <c r="F518" s="83" t="s">
        <v>436</v>
      </c>
      <c r="G518" s="84" t="s">
        <v>437</v>
      </c>
      <c r="H518" s="84" t="s">
        <v>437</v>
      </c>
      <c r="I518" s="81" t="s">
        <v>431</v>
      </c>
      <c r="J518" s="85" t="s">
        <v>438</v>
      </c>
    </row>
    <row r="519" spans="1:10" x14ac:dyDescent="0.2">
      <c r="A519" s="81" t="s">
        <v>1328</v>
      </c>
      <c r="B519" s="81" t="s">
        <v>344</v>
      </c>
      <c r="C519" s="81" t="s">
        <v>633</v>
      </c>
      <c r="D519" s="82" t="s">
        <v>434</v>
      </c>
      <c r="E519" s="83" t="s">
        <v>1021</v>
      </c>
      <c r="F519" s="83" t="s">
        <v>552</v>
      </c>
      <c r="G519" s="84" t="s">
        <v>437</v>
      </c>
      <c r="H519" s="84" t="s">
        <v>437</v>
      </c>
      <c r="I519" s="81" t="s">
        <v>431</v>
      </c>
      <c r="J519" s="85" t="s">
        <v>438</v>
      </c>
    </row>
    <row r="520" spans="1:10" x14ac:dyDescent="0.2">
      <c r="A520" s="81" t="s">
        <v>1329</v>
      </c>
      <c r="B520" s="81" t="s">
        <v>345</v>
      </c>
      <c r="C520" s="81" t="s">
        <v>633</v>
      </c>
      <c r="D520" s="82" t="s">
        <v>434</v>
      </c>
      <c r="E520" s="83" t="s">
        <v>634</v>
      </c>
      <c r="F520" s="83" t="s">
        <v>587</v>
      </c>
      <c r="G520" s="84" t="s">
        <v>437</v>
      </c>
      <c r="H520" s="84" t="s">
        <v>437</v>
      </c>
      <c r="I520" s="81" t="s">
        <v>431</v>
      </c>
      <c r="J520" s="85" t="s">
        <v>438</v>
      </c>
    </row>
    <row r="521" spans="1:10" x14ac:dyDescent="0.2">
      <c r="A521" s="81" t="s">
        <v>1330</v>
      </c>
      <c r="B521" s="81" t="s">
        <v>184</v>
      </c>
      <c r="C521" s="81" t="s">
        <v>633</v>
      </c>
      <c r="D521" s="82" t="s">
        <v>434</v>
      </c>
      <c r="E521" s="83" t="s">
        <v>859</v>
      </c>
      <c r="F521" s="83" t="s">
        <v>634</v>
      </c>
      <c r="G521" s="84" t="s">
        <v>437</v>
      </c>
      <c r="H521" s="84" t="s">
        <v>437</v>
      </c>
      <c r="I521" s="81" t="s">
        <v>431</v>
      </c>
      <c r="J521" s="85" t="s">
        <v>438</v>
      </c>
    </row>
    <row r="522" spans="1:10" x14ac:dyDescent="0.2">
      <c r="A522" s="81" t="s">
        <v>1331</v>
      </c>
      <c r="B522" s="81" t="s">
        <v>185</v>
      </c>
      <c r="C522" s="81" t="s">
        <v>633</v>
      </c>
      <c r="D522" s="82" t="s">
        <v>434</v>
      </c>
      <c r="E522" s="83" t="s">
        <v>859</v>
      </c>
      <c r="F522" s="83" t="s">
        <v>436</v>
      </c>
      <c r="G522" s="84" t="s">
        <v>437</v>
      </c>
      <c r="H522" s="84" t="s">
        <v>437</v>
      </c>
      <c r="I522" s="81" t="s">
        <v>431</v>
      </c>
      <c r="J522" s="85" t="s">
        <v>438</v>
      </c>
    </row>
    <row r="523" spans="1:10" x14ac:dyDescent="0.2">
      <c r="A523" s="81" t="s">
        <v>1332</v>
      </c>
      <c r="B523" s="81" t="s">
        <v>409</v>
      </c>
      <c r="C523" s="81" t="s">
        <v>899</v>
      </c>
      <c r="D523" s="82" t="s">
        <v>584</v>
      </c>
      <c r="E523" s="83" t="s">
        <v>859</v>
      </c>
      <c r="F523" s="83" t="s">
        <v>571</v>
      </c>
      <c r="G523" s="84" t="s">
        <v>437</v>
      </c>
      <c r="H523" s="84" t="s">
        <v>437</v>
      </c>
      <c r="I523" s="81" t="s">
        <v>431</v>
      </c>
      <c r="J523" s="85" t="s">
        <v>438</v>
      </c>
    </row>
    <row r="524" spans="1:10" x14ac:dyDescent="0.2">
      <c r="A524" s="81" t="s">
        <v>1333</v>
      </c>
      <c r="B524" s="81" t="s">
        <v>408</v>
      </c>
      <c r="C524" s="81" t="s">
        <v>899</v>
      </c>
      <c r="D524" s="82" t="s">
        <v>584</v>
      </c>
      <c r="E524" s="83" t="s">
        <v>566</v>
      </c>
      <c r="F524" s="83" t="s">
        <v>436</v>
      </c>
      <c r="G524" s="84" t="s">
        <v>437</v>
      </c>
      <c r="H524" s="84" t="s">
        <v>437</v>
      </c>
      <c r="I524" s="81" t="s">
        <v>431</v>
      </c>
      <c r="J524" s="85" t="s">
        <v>438</v>
      </c>
    </row>
    <row r="525" spans="1:10" x14ac:dyDescent="0.2">
      <c r="A525" s="81" t="s">
        <v>1334</v>
      </c>
      <c r="B525" s="81" t="s">
        <v>186</v>
      </c>
      <c r="C525" s="81" t="s">
        <v>633</v>
      </c>
      <c r="D525" s="82" t="s">
        <v>434</v>
      </c>
      <c r="E525" s="83" t="s">
        <v>552</v>
      </c>
      <c r="F525" s="83" t="s">
        <v>436</v>
      </c>
      <c r="G525" s="84" t="s">
        <v>437</v>
      </c>
      <c r="H525" s="84" t="s">
        <v>437</v>
      </c>
      <c r="I525" s="81" t="s">
        <v>431</v>
      </c>
      <c r="J525" s="85" t="s">
        <v>438</v>
      </c>
    </row>
    <row r="526" spans="1:10" x14ac:dyDescent="0.2">
      <c r="A526" s="81" t="s">
        <v>1335</v>
      </c>
      <c r="B526" s="81" t="s">
        <v>253</v>
      </c>
      <c r="C526" s="81" t="s">
        <v>633</v>
      </c>
      <c r="D526" s="82" t="s">
        <v>434</v>
      </c>
      <c r="E526" s="83" t="s">
        <v>859</v>
      </c>
      <c r="F526" s="83" t="s">
        <v>571</v>
      </c>
      <c r="G526" s="84" t="s">
        <v>437</v>
      </c>
      <c r="H526" s="84" t="s">
        <v>437</v>
      </c>
      <c r="I526" s="81" t="s">
        <v>431</v>
      </c>
      <c r="J526" s="85" t="s">
        <v>438</v>
      </c>
    </row>
    <row r="527" spans="1:10" x14ac:dyDescent="0.2">
      <c r="A527" s="81" t="s">
        <v>1336</v>
      </c>
      <c r="B527" s="81" t="s">
        <v>188</v>
      </c>
      <c r="C527" s="81" t="s">
        <v>633</v>
      </c>
      <c r="D527" s="82" t="s">
        <v>434</v>
      </c>
      <c r="E527" s="83" t="s">
        <v>557</v>
      </c>
      <c r="F527" s="83" t="s">
        <v>436</v>
      </c>
      <c r="G527" s="84" t="s">
        <v>437</v>
      </c>
      <c r="H527" s="84" t="s">
        <v>437</v>
      </c>
      <c r="I527" s="81" t="s">
        <v>431</v>
      </c>
      <c r="J527" s="85" t="s">
        <v>438</v>
      </c>
    </row>
    <row r="528" spans="1:10" x14ac:dyDescent="0.2">
      <c r="A528" s="81" t="s">
        <v>1337</v>
      </c>
      <c r="B528" s="81" t="s">
        <v>379</v>
      </c>
      <c r="C528" s="81" t="s">
        <v>633</v>
      </c>
      <c r="D528" s="82" t="s">
        <v>584</v>
      </c>
      <c r="E528" s="83" t="s">
        <v>557</v>
      </c>
      <c r="F528" s="83" t="s">
        <v>436</v>
      </c>
      <c r="G528" s="84" t="s">
        <v>437</v>
      </c>
      <c r="H528" s="84" t="s">
        <v>437</v>
      </c>
      <c r="I528" s="81" t="s">
        <v>431</v>
      </c>
      <c r="J528" s="85" t="s">
        <v>438</v>
      </c>
    </row>
    <row r="529" spans="1:10" x14ac:dyDescent="0.2">
      <c r="A529" s="81" t="s">
        <v>1338</v>
      </c>
      <c r="B529" s="81" t="s">
        <v>380</v>
      </c>
      <c r="C529" s="81" t="s">
        <v>633</v>
      </c>
      <c r="D529" s="82" t="s">
        <v>584</v>
      </c>
      <c r="E529" s="83" t="s">
        <v>571</v>
      </c>
      <c r="F529" s="83" t="s">
        <v>436</v>
      </c>
      <c r="G529" s="84" t="s">
        <v>437</v>
      </c>
      <c r="H529" s="84" t="s">
        <v>437</v>
      </c>
      <c r="I529" s="81" t="s">
        <v>431</v>
      </c>
      <c r="J529" s="85" t="s">
        <v>438</v>
      </c>
    </row>
    <row r="530" spans="1:10" x14ac:dyDescent="0.2">
      <c r="A530" s="81" t="s">
        <v>1339</v>
      </c>
      <c r="B530" s="81" t="s">
        <v>1340</v>
      </c>
      <c r="C530" s="81" t="s">
        <v>1158</v>
      </c>
      <c r="D530" s="82" t="s">
        <v>584</v>
      </c>
      <c r="E530" s="83" t="s">
        <v>571</v>
      </c>
      <c r="F530" s="83" t="s">
        <v>634</v>
      </c>
      <c r="G530" s="84" t="s">
        <v>437</v>
      </c>
      <c r="H530" s="84" t="s">
        <v>437</v>
      </c>
      <c r="I530" s="81" t="s">
        <v>431</v>
      </c>
      <c r="J530" s="85" t="s">
        <v>438</v>
      </c>
    </row>
    <row r="531" spans="1:10" x14ac:dyDescent="0.2">
      <c r="A531" s="81" t="s">
        <v>1341</v>
      </c>
      <c r="B531" s="81" t="s">
        <v>115</v>
      </c>
      <c r="C531" s="81" t="s">
        <v>1158</v>
      </c>
      <c r="D531" s="82" t="s">
        <v>584</v>
      </c>
      <c r="E531" s="83" t="s">
        <v>571</v>
      </c>
      <c r="F531" s="83" t="s">
        <v>436</v>
      </c>
      <c r="G531" s="84" t="s">
        <v>437</v>
      </c>
      <c r="H531" s="84" t="s">
        <v>437</v>
      </c>
      <c r="I531" s="81" t="s">
        <v>431</v>
      </c>
      <c r="J531" s="85" t="s">
        <v>438</v>
      </c>
    </row>
    <row r="532" spans="1:10" x14ac:dyDescent="0.2">
      <c r="A532" s="81" t="s">
        <v>1342</v>
      </c>
      <c r="B532" s="81" t="s">
        <v>1343</v>
      </c>
      <c r="C532" s="81" t="s">
        <v>1158</v>
      </c>
      <c r="D532" s="82" t="s">
        <v>584</v>
      </c>
      <c r="E532" s="83" t="s">
        <v>571</v>
      </c>
      <c r="F532" s="83" t="s">
        <v>634</v>
      </c>
      <c r="G532" s="84" t="s">
        <v>437</v>
      </c>
      <c r="H532" s="84" t="s">
        <v>437</v>
      </c>
      <c r="I532" s="81" t="s">
        <v>431</v>
      </c>
      <c r="J532" s="85" t="s">
        <v>438</v>
      </c>
    </row>
    <row r="533" spans="1:10" x14ac:dyDescent="0.2">
      <c r="A533" s="81" t="s">
        <v>1344</v>
      </c>
      <c r="B533" s="81" t="s">
        <v>1345</v>
      </c>
      <c r="C533" s="81" t="s">
        <v>583</v>
      </c>
      <c r="D533" s="82" t="s">
        <v>1346</v>
      </c>
      <c r="E533" s="83" t="s">
        <v>569</v>
      </c>
      <c r="F533" s="83" t="s">
        <v>436</v>
      </c>
      <c r="G533" s="84" t="s">
        <v>437</v>
      </c>
      <c r="H533" s="84" t="s">
        <v>437</v>
      </c>
      <c r="I533" s="81" t="s">
        <v>431</v>
      </c>
      <c r="J533" s="85" t="s">
        <v>438</v>
      </c>
    </row>
    <row r="534" spans="1:10" x14ac:dyDescent="0.2">
      <c r="A534" s="81" t="s">
        <v>1347</v>
      </c>
      <c r="B534" s="81" t="s">
        <v>1348</v>
      </c>
      <c r="C534" s="81" t="s">
        <v>583</v>
      </c>
      <c r="D534" s="82" t="s">
        <v>1346</v>
      </c>
      <c r="E534" s="83" t="s">
        <v>569</v>
      </c>
      <c r="F534" s="83" t="s">
        <v>436</v>
      </c>
      <c r="G534" s="84" t="s">
        <v>437</v>
      </c>
      <c r="H534" s="84" t="s">
        <v>437</v>
      </c>
      <c r="I534" s="81" t="s">
        <v>431</v>
      </c>
      <c r="J534" s="85" t="s">
        <v>438</v>
      </c>
    </row>
    <row r="535" spans="1:10" x14ac:dyDescent="0.2">
      <c r="A535" s="81" t="s">
        <v>1349</v>
      </c>
      <c r="B535" s="81" t="s">
        <v>1350</v>
      </c>
      <c r="C535" s="81" t="s">
        <v>583</v>
      </c>
      <c r="D535" s="82" t="s">
        <v>1346</v>
      </c>
      <c r="E535" s="83" t="s">
        <v>569</v>
      </c>
      <c r="F535" s="83" t="s">
        <v>436</v>
      </c>
      <c r="G535" s="84" t="s">
        <v>437</v>
      </c>
      <c r="H535" s="84" t="s">
        <v>437</v>
      </c>
      <c r="I535" s="81" t="s">
        <v>1351</v>
      </c>
      <c r="J535" s="85" t="s">
        <v>438</v>
      </c>
    </row>
    <row r="536" spans="1:10" x14ac:dyDescent="0.2">
      <c r="A536" s="81" t="s">
        <v>1352</v>
      </c>
      <c r="B536" s="81" t="s">
        <v>1353</v>
      </c>
      <c r="C536" s="81" t="s">
        <v>899</v>
      </c>
      <c r="D536" s="82" t="s">
        <v>1346</v>
      </c>
      <c r="E536" s="83" t="s">
        <v>569</v>
      </c>
      <c r="F536" s="83" t="s">
        <v>436</v>
      </c>
      <c r="G536" s="84" t="s">
        <v>437</v>
      </c>
      <c r="H536" s="84" t="s">
        <v>437</v>
      </c>
      <c r="I536" s="81" t="s">
        <v>431</v>
      </c>
      <c r="J536" s="85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Q236" sqref="Q236"/>
      <selection pane="topRight" activeCell="Q236" sqref="Q236"/>
      <selection pane="bottomLeft" activeCell="Q236" sqref="Q236"/>
      <selection pane="bottomRight" activeCell="Q236" sqref="Q236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422</v>
      </c>
      <c r="B1" s="92" t="s">
        <v>423</v>
      </c>
      <c r="C1" s="92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1393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E228"/>
  <sheetViews>
    <sheetView tabSelected="1" zoomScale="80" zoomScaleNormal="80" workbookViewId="0">
      <pane xSplit="10" ySplit="4" topLeftCell="K158" activePane="bottomRight" state="frozen"/>
      <selection activeCell="Q236" sqref="Q236"/>
      <selection pane="topRight" activeCell="Q236" sqref="Q236"/>
      <selection pane="bottomLeft" activeCell="Q236" sqref="Q236"/>
      <selection pane="bottomRight" activeCell="S176" sqref="S176"/>
    </sheetView>
  </sheetViews>
  <sheetFormatPr defaultColWidth="9" defaultRowHeight="25.5" x14ac:dyDescent="0.55000000000000004"/>
  <cols>
    <col min="1" max="1" width="8.125" style="2" customWidth="1"/>
    <col min="2" max="2" width="16.75" style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11.375" style="2" customWidth="1"/>
    <col min="10" max="11" width="13.5" style="2" customWidth="1"/>
    <col min="12" max="12" width="11.875" style="5" customWidth="1"/>
    <col min="13" max="13" width="16.1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5.625" style="1" customWidth="1"/>
    <col min="19" max="19" width="15" style="1" customWidth="1"/>
    <col min="20" max="21" width="12.75" style="1" customWidth="1"/>
    <col min="22" max="22" width="17.125" style="1" customWidth="1"/>
    <col min="23" max="23" width="15.875" style="1" customWidth="1"/>
    <col min="24" max="24" width="15.25" style="1" customWidth="1"/>
    <col min="25" max="25" width="14.75" style="1" customWidth="1"/>
    <col min="26" max="26" width="16.375" style="2" bestFit="1" customWidth="1"/>
    <col min="27" max="28" width="16.25" style="2" customWidth="1"/>
    <col min="29" max="29" width="13.875" style="2" customWidth="1"/>
    <col min="30" max="30" width="13.25" style="2" bestFit="1" customWidth="1"/>
    <col min="31" max="16384" width="9" style="2"/>
  </cols>
  <sheetData>
    <row r="1" spans="1:30" x14ac:dyDescent="0.55000000000000004">
      <c r="A1" s="1"/>
    </row>
    <row r="2" spans="1:30" s="3" customFormat="1" ht="29.25" x14ac:dyDescent="0.6">
      <c r="A2" s="164" t="s">
        <v>1438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91"/>
      <c r="P2" s="67"/>
      <c r="Q2" s="164" t="s">
        <v>1439</v>
      </c>
      <c r="R2" s="164"/>
      <c r="S2" s="164"/>
      <c r="T2" s="164"/>
      <c r="U2" s="164"/>
      <c r="V2" s="164"/>
      <c r="W2" s="164"/>
      <c r="X2" s="164"/>
      <c r="Y2" s="164"/>
      <c r="Z2" s="164"/>
      <c r="AA2" s="93"/>
      <c r="AB2" s="93"/>
    </row>
    <row r="3" spans="1:30" s="5" customFormat="1" ht="24.6" customHeight="1" x14ac:dyDescent="0.55000000000000004">
      <c r="A3" s="170" t="s">
        <v>1</v>
      </c>
      <c r="B3" s="170" t="s">
        <v>1354</v>
      </c>
      <c r="C3" s="170" t="s">
        <v>2</v>
      </c>
      <c r="D3" s="170" t="s">
        <v>1355</v>
      </c>
      <c r="E3" s="170" t="s">
        <v>3</v>
      </c>
      <c r="F3" s="170" t="s">
        <v>4</v>
      </c>
      <c r="G3" s="170" t="s">
        <v>5</v>
      </c>
      <c r="H3" s="76" t="s">
        <v>6</v>
      </c>
      <c r="I3" s="171" t="s">
        <v>273</v>
      </c>
      <c r="J3" s="170" t="s">
        <v>7</v>
      </c>
      <c r="K3" s="207" t="s">
        <v>8</v>
      </c>
      <c r="L3" s="207"/>
      <c r="M3" s="207"/>
      <c r="N3" s="170" t="s">
        <v>9</v>
      </c>
      <c r="O3" s="208" t="s">
        <v>274</v>
      </c>
      <c r="P3" s="210" t="s">
        <v>275</v>
      </c>
      <c r="Q3" s="167" t="s">
        <v>214</v>
      </c>
      <c r="R3" s="167" t="s">
        <v>215</v>
      </c>
      <c r="S3" s="167" t="s">
        <v>10</v>
      </c>
      <c r="T3" s="167" t="s">
        <v>216</v>
      </c>
      <c r="U3" s="167" t="s">
        <v>217</v>
      </c>
      <c r="V3" s="165" t="s">
        <v>218</v>
      </c>
      <c r="W3" s="165" t="s">
        <v>219</v>
      </c>
      <c r="X3" s="165" t="s">
        <v>220</v>
      </c>
      <c r="Y3" s="167" t="s">
        <v>221</v>
      </c>
      <c r="Z3" s="168" t="s">
        <v>222</v>
      </c>
      <c r="AA3" s="203" t="s">
        <v>1360</v>
      </c>
      <c r="AB3" s="204" t="s">
        <v>1361</v>
      </c>
    </row>
    <row r="4" spans="1:30" s="5" customFormat="1" ht="24.6" customHeight="1" x14ac:dyDescent="0.55000000000000004">
      <c r="A4" s="170"/>
      <c r="B4" s="170"/>
      <c r="C4" s="170"/>
      <c r="D4" s="170"/>
      <c r="E4" s="170"/>
      <c r="F4" s="170"/>
      <c r="G4" s="170"/>
      <c r="H4" s="76" t="s">
        <v>11</v>
      </c>
      <c r="I4" s="172"/>
      <c r="J4" s="170"/>
      <c r="K4" s="62" t="s">
        <v>12</v>
      </c>
      <c r="L4" s="42" t="s">
        <v>13</v>
      </c>
      <c r="M4" s="62" t="s">
        <v>14</v>
      </c>
      <c r="N4" s="170"/>
      <c r="O4" s="209"/>
      <c r="P4" s="211"/>
      <c r="Q4" s="167"/>
      <c r="R4" s="167"/>
      <c r="S4" s="167"/>
      <c r="T4" s="167"/>
      <c r="U4" s="167"/>
      <c r="V4" s="166"/>
      <c r="W4" s="166"/>
      <c r="X4" s="166"/>
      <c r="Y4" s="167"/>
      <c r="Z4" s="169"/>
      <c r="AA4" s="203"/>
      <c r="AB4" s="205"/>
    </row>
    <row r="5" spans="1:30" ht="38.25" x14ac:dyDescent="0.8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10</v>
      </c>
      <c r="F5" s="44">
        <f>ยกมา!F5+' 1 หยุด'!F5+'2'!F5+'3'!F5+'4'!F5+'5'!F5+'6'!F5+'7'!F5+'8 หยุด'!F5+'9'!F5+'10'!F5+'11'!F5+'12'!F5+'13'!F5+'14'!F5+'15'!F5+'16'!F5+'17'!F5+'18'!F5+'19'!F5+'20'!F5+'21'!F5+'22'!F5+'23'!F5+'24'!F5+'25'!F5+'26'!F5+'27'!F5+'28 หยุด'!F5+'29'!F5+'30'!F5+'31.'!F5</f>
        <v>40</v>
      </c>
      <c r="G5" s="43">
        <f t="shared" ref="G5:G68" si="0">+E5+F5</f>
        <v>50</v>
      </c>
      <c r="H5" s="77">
        <f>+ยกมา!H5+' 1 หยุด'!H5+'2'!H5+'3'!H5+'4'!H5+'5'!H5+'6'!H5+'7'!H5+'8 หยุด'!H5+'9'!H5+'10'!H5+'11'!H5+'12'!H5+'13'!H5+'14'!H5+'15'!H5+'16'!H5+'17'!H5+'18'!H5+'19'!H5+'20'!H5+'21'!H5+'22'!H5+'23'!H5+'24'!H5+'25'!H5+'26'!H5+'27'!H5+'28 หยุด'!H5+'29'!H5+'30'!H5+'31.'!H5</f>
        <v>0</v>
      </c>
      <c r="I5" s="75">
        <f>+ยกมา!I5+' 1 หยุด'!I5+'2'!I5+'3'!I5+'4'!I5+'5'!I5+'6'!I5+'7'!I5+'8 หยุด'!I5+'9'!I5+'10'!I5+'11'!I5+'12'!I5+'13'!I5+'14'!I5+'15'!I5+'16'!I5+'17'!I5+'18'!I5+'19'!I5+'20'!I5+'21'!I5+'22'!I5+'23'!I5+'24'!I5+'25'!I5+'26'!I5+'27'!I5+'28 หยุด'!I5+'29'!I5+'30'!I5+'31.'!I5</f>
        <v>0</v>
      </c>
      <c r="J5" s="43">
        <f>+ยกมา!J5+' 1 หยุด'!J5+'2'!J5+'3'!J5+'4'!J5+'5'!J5+'6'!J5+'7'!J5+'8 หยุด'!J5+'9'!J5+'10'!J5+'11'!J5+'12'!J5+'13'!J5+'14'!J5+'15'!J5+'16'!J5+'17'!J5+'19'!J5+'19'!J5+'20'!J5+'21'!J5+'22'!J5+'23'!J5+'24'!J5+'25'!J5+'26'!J5+'27'!J5+'28 หยุด'!J5+'29'!J5+'30'!J5+'31.'!J5</f>
        <v>345</v>
      </c>
      <c r="K5" s="44">
        <f>ยกมา!K5+' 1 หยุด'!K5+'2'!K5+'3'!K5+'4'!K5+'5'!K5+'6'!K5+'7'!K5+'8 หยุด'!K5+'9'!K5+'10'!K5+'11'!K5+'12'!K5+'13'!K5+'14'!K5+'15'!K5+'16'!K5+'17'!K5+'18'!K5+'19'!K5+'20'!K5+'21'!K5+'22'!K5+'23'!K5+'24'!K5+'25'!K5+'26'!K5+'27'!K5+'28 หยุด'!K5+'29'!K5+'30'!K5+'31.'!K5</f>
        <v>45</v>
      </c>
      <c r="L5" s="20">
        <v>50</v>
      </c>
      <c r="M5" s="44">
        <f>ยกมา!M5+' 1 หยุด'!M5+'2'!M5+'3'!M5+'4'!M5+'5'!M5+'6'!M5+'7'!M5+'8 หยุด'!M5+'9'!M5+'10'!M5+'11'!M5+'12'!M5+'13'!M5+'14'!M5+'15'!M5+'16'!M5+'17'!M5+'18'!M5+'19'!M5+'20'!M5+'21'!M5+'22'!M5+'23'!M5+'24'!M5+'25'!M5+'26'!M5+'27'!M5+'28 หยุด'!M5+'29'!M5+'30'!M5+'31.'!M5</f>
        <v>2150</v>
      </c>
      <c r="N5" s="19"/>
      <c r="O5" s="115">
        <v>18.97</v>
      </c>
      <c r="P5" s="78">
        <f>+K5*O5</f>
        <v>853.65</v>
      </c>
      <c r="Q5" s="45">
        <v>1</v>
      </c>
      <c r="R5" s="46">
        <f>+' 1 หยุด'!N220</f>
        <v>0</v>
      </c>
      <c r="S5" s="46">
        <f>+' 1 หยุด'!N225</f>
        <v>0</v>
      </c>
      <c r="T5" s="46">
        <f>+' 1 หยุด'!N223</f>
        <v>0</v>
      </c>
      <c r="U5" s="66">
        <f>+' 1 หยุด'!N221</f>
        <v>0</v>
      </c>
      <c r="V5" s="46">
        <f>+' 1 หยุด'!N224</f>
        <v>0</v>
      </c>
      <c r="W5" s="46">
        <f>+' 1 หยุด'!N222</f>
        <v>0</v>
      </c>
      <c r="X5" s="46">
        <f>+R5-S5-T5-U5-V5-W5</f>
        <v>0</v>
      </c>
      <c r="Y5" s="46">
        <f>+' 1 หยุด'!N227</f>
        <v>0</v>
      </c>
      <c r="Z5" s="47">
        <f>+Y5-X5</f>
        <v>0</v>
      </c>
      <c r="AA5" s="142" t="s">
        <v>1367</v>
      </c>
      <c r="AB5" s="47">
        <f>+W5+Y5</f>
        <v>0</v>
      </c>
      <c r="AC5" s="163">
        <f t="shared" ref="AC5:AC35" si="1">+W5+Y5+Z5</f>
        <v>0</v>
      </c>
      <c r="AD5" s="161" t="s">
        <v>1445</v>
      </c>
    </row>
    <row r="6" spans="1:30" ht="38.25" x14ac:dyDescent="0.8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89</v>
      </c>
      <c r="F6" s="44">
        <f>ยกมา!F6+' 1 หยุด'!F6+'2'!F6+'3'!F6+'4'!F6+'5'!F6+'6'!F6+'7'!F6+'8 หยุด'!F6+'9'!F6+'10'!F6+'11'!F6+'12'!F6+'13'!F6+'14'!F6+'15'!F6+'16'!F6+'17'!F6+'18'!F6+'19'!F6+'20'!F6+'21'!F6+'22'!F6+'23'!F6+'24'!F6+'25'!F6+'26'!F6+'27'!F6+'28 หยุด'!F6+'29'!F6+'30'!F6+'31.'!F6</f>
        <v>132</v>
      </c>
      <c r="G6" s="43">
        <f t="shared" si="0"/>
        <v>221</v>
      </c>
      <c r="H6" s="77">
        <f>+ยกมา!H6+' 1 หยุด'!H6+'2'!H6+'3'!H6+'4'!H6+'5'!H6+'6'!H6+'7'!H6+'8 หยุด'!H6+'9'!H6+'10'!H6+'11'!H6+'12'!H6+'13'!H6+'14'!H6+'15'!H6+'16'!H6+'17'!H6+'18'!H6+'19'!H6+'20'!H6+'21'!H6+'22'!H6+'23'!H6+'24'!H6+'25'!H6+'26'!H6+'27'!H6+'28 หยุด'!H6+'29'!H6+'30'!H6+'31.'!H6</f>
        <v>0</v>
      </c>
      <c r="I6" s="75">
        <f>+ยกมา!I6+' 1 หยุด'!I6+'2'!I6+'3'!I6+'4'!I6+'5'!I6+'6'!I6+'7'!I6+'8 หยุด'!I6+'9'!I6+'10'!I6+'11'!I6+'12'!I6+'13'!I6+'14'!I6+'15'!I6+'16'!I6+'17'!I6+'18'!I6+'19'!I6+'20'!I6+'21'!I6+'22'!I6+'23'!I6+'24'!I6+'25'!I6+'26'!I6+'27'!I6+'28 หยุด'!I6+'29'!I6+'30'!I6+'31.'!I6</f>
        <v>21</v>
      </c>
      <c r="J6" s="43">
        <f>+ยกมา!J6+' 1 หยุด'!J6+'2'!J6+'3'!J6+'4'!J6+'5'!J6+'6'!J6+'7'!J6+'8 หยุด'!J6+'9'!J6+'10'!J6+'11'!J6+'12'!J6+'13'!J6+'14'!J6+'15'!J6+'16'!J6+'17'!J6+'19'!J6+'19'!J6+'20'!J6+'21'!J6+'22'!J6+'23'!J6+'24'!J6+'25'!J6+'26'!J6+'27'!J6+'28 หยุด'!J6+'29'!J6+'30'!J6+'31.'!J6</f>
        <v>1536</v>
      </c>
      <c r="K6" s="44">
        <f>ยกมา!K6+' 1 หยุด'!K6+'2'!K6+'3'!K6+'4'!K6+'5'!K6+'6'!K6+'7'!K6+'8 หยุด'!K6+'9'!K6+'10'!K6+'11'!K6+'12'!K6+'13'!K6+'14'!K6+'15'!K6+'16'!K6+'17'!K6+'18'!K6+'19'!K6+'20'!K6+'21'!K6+'22'!K6+'23'!K6+'24'!K6+'25'!K6+'26'!K6+'27'!K6+'28 หยุด'!K6+'29'!K6+'30'!K6+'31.'!K6</f>
        <v>141</v>
      </c>
      <c r="L6" s="20">
        <v>100</v>
      </c>
      <c r="M6" s="44">
        <f>ยกมา!M6+' 1 หยุด'!M6+'2'!M6+'3'!M6+'4'!M6+'5'!M6+'6'!M6+'7'!M6+'8 หยุด'!M6+'9'!M6+'10'!M6+'11'!M6+'12'!M6+'13'!M6+'14'!M6+'15'!M6+'16'!M6+'17'!M6+'18'!M6+'19'!M6+'20'!M6+'21'!M6+'22'!M6+'23'!M6+'24'!M6+'25'!M6+'26'!M6+'27'!M6+'28 หยุด'!M6+'29'!M6+'30'!M6+'31.'!M6</f>
        <v>14100</v>
      </c>
      <c r="N6" s="19"/>
      <c r="O6" s="115">
        <v>36.43</v>
      </c>
      <c r="P6" s="78">
        <f t="shared" ref="P6:P71" si="2">+K6*O6</f>
        <v>5136.63</v>
      </c>
      <c r="Q6" s="45">
        <v>2</v>
      </c>
      <c r="R6" s="46">
        <f>+'2'!N220</f>
        <v>2955</v>
      </c>
      <c r="S6" s="46">
        <f>+'2'!N225</f>
        <v>250</v>
      </c>
      <c r="T6" s="46">
        <f>+'2'!N223</f>
        <v>0</v>
      </c>
      <c r="U6" s="66">
        <f>+'2'!N221</f>
        <v>0</v>
      </c>
      <c r="V6" s="46">
        <f>+'2'!N224</f>
        <v>0</v>
      </c>
      <c r="W6" s="46">
        <f>+'2'!N222</f>
        <v>1065</v>
      </c>
      <c r="X6" s="46">
        <f>+R6-S6-T6-U6-V6-W6</f>
        <v>1640</v>
      </c>
      <c r="Y6" s="46">
        <f>+'2'!N227</f>
        <v>1640</v>
      </c>
      <c r="Z6" s="47">
        <f t="shared" ref="Z6:Z35" si="3">+Y6-X6</f>
        <v>0</v>
      </c>
      <c r="AA6" s="139" t="s">
        <v>1368</v>
      </c>
      <c r="AB6" s="47">
        <f t="shared" ref="AB6:AB35" si="4">+W6+Y6</f>
        <v>2705</v>
      </c>
      <c r="AC6" s="163">
        <f t="shared" si="1"/>
        <v>2705</v>
      </c>
    </row>
    <row r="7" spans="1:30" ht="38.25" x14ac:dyDescent="0.8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ยกมา!F7+' 1 หยุด'!F7+'2'!F7+'3'!F7+'4'!F7+'5'!F7+'6'!F7+'7'!F7+'8 หยุด'!F7+'9'!F7+'10'!F7+'11'!F7+'12'!F7+'13'!F7+'14'!F7+'15'!F7+'16'!F7+'17'!F7+'18'!F7+'19'!F7+'20'!F7+'21'!F7+'22'!F7+'23'!F7+'24'!F7+'25'!F7+'26'!F7+'27'!F7+'28 หยุด'!F7+'29'!F7+'30'!F7+'31.'!F7</f>
        <v>0</v>
      </c>
      <c r="G7" s="43">
        <f t="shared" si="0"/>
        <v>0</v>
      </c>
      <c r="H7" s="77">
        <f>+ยกมา!H7+' 1 หยุด'!H7+'2'!H7+'3'!H7+'4'!H7+'5'!H7+'6'!H7+'7'!H7+'8 หยุด'!H7+'9'!H7+'10'!H7+'11'!H7+'12'!H7+'13'!H7+'14'!H7+'15'!H7+'16'!H7+'17'!H7+'18'!H7+'19'!H7+'20'!H7+'21'!H7+'22'!H7+'23'!H7+'24'!H7+'25'!H7+'26'!H7+'27'!H7+'28 หยุด'!H7+'29'!H7+'30'!H7+'31.'!H7</f>
        <v>0</v>
      </c>
      <c r="I7" s="75">
        <f>+ยกมา!I7+' 1 หยุด'!I7+'2'!I7+'3'!I7+'4'!I7+'5'!I7+'6'!I7+'7'!I7+'8 หยุด'!I7+'9'!I7+'10'!I7+'11'!I7+'12'!I7+'13'!I7+'14'!I7+'15'!I7+'16'!I7+'17'!I7+'18'!I7+'19'!I7+'20'!I7+'21'!I7+'22'!I7+'23'!I7+'24'!I7+'25'!I7+'26'!I7+'27'!I7+'28 หยุด'!I7+'29'!I7+'30'!I7+'31.'!I7</f>
        <v>0</v>
      </c>
      <c r="J7" s="43">
        <f>+ยกมา!J7+' 1 หยุด'!J7+'2'!J7+'3'!J7+'4'!J7+'5'!J7+'6'!J7+'7'!J7+'8 หยุด'!J7+'9'!J7+'10'!J7+'11'!J7+'12'!J7+'13'!J7+'14'!J7+'15'!J7+'16'!J7+'17'!J7+'19'!J7+'19'!J7+'20'!J7+'21'!J7+'22'!J7+'23'!J7+'24'!J7+'25'!J7+'26'!J7+'27'!J7+'28 หยุด'!J7+'29'!J7+'30'!J7+'31.'!J7</f>
        <v>0</v>
      </c>
      <c r="K7" s="44">
        <f>ยกมา!K7+' 1 หยุด'!K7+'2'!K7+'3'!K7+'4'!K7+'5'!K7+'6'!K7+'7'!K7+'8 หยุด'!K7+'9'!K7+'10'!K7+'11'!K7+'12'!K7+'13'!K7+'14'!K7+'15'!K7+'16'!K7+'17'!K7+'18'!K7+'19'!K7+'20'!K7+'21'!K7+'22'!K7+'23'!K7+'24'!K7+'25'!K7+'26'!K7+'27'!K7+'28 หยุด'!K7+'29'!K7+'30'!K7+'31.'!K7</f>
        <v>0</v>
      </c>
      <c r="L7" s="20">
        <v>50</v>
      </c>
      <c r="M7" s="44">
        <f>ยกมา!M7+' 1 หยุด'!M7+'2'!M7+'3'!M7+'4'!M7+'5'!M7+'6'!M7+'7'!M7+'8 หยุด'!M7+'9'!M7+'10'!M7+'11'!M7+'12'!M7+'13'!M7+'14'!M7+'15'!M7+'16'!M7+'17'!M7+'18'!M7+'19'!M7+'20'!M7+'21'!M7+'22'!M7+'23'!M7+'24'!M7+'25'!M7+'26'!M7+'27'!M7+'28 หยุด'!M7+'29'!M7+'30'!M7+'31.'!M7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+'3'!N220</f>
        <v>2340</v>
      </c>
      <c r="S7" s="46">
        <f>+'3'!N225</f>
        <v>480</v>
      </c>
      <c r="T7" s="46">
        <f>+'3'!N223</f>
        <v>0</v>
      </c>
      <c r="U7" s="46">
        <f>+'3'!N221</f>
        <v>0</v>
      </c>
      <c r="V7" s="46">
        <f>+'3'!N224</f>
        <v>0</v>
      </c>
      <c r="W7" s="46">
        <f>+'3'!N222</f>
        <v>510</v>
      </c>
      <c r="X7" s="46">
        <f>+R7-S7-T7-U7-V7-W7</f>
        <v>1350</v>
      </c>
      <c r="Y7" s="46">
        <f>+'3'!N227</f>
        <v>1350</v>
      </c>
      <c r="Z7" s="47">
        <f>+Y7-X7</f>
        <v>0</v>
      </c>
      <c r="AA7" s="139" t="s">
        <v>1362</v>
      </c>
      <c r="AB7" s="47">
        <f>+W7+Y7</f>
        <v>1860</v>
      </c>
      <c r="AC7" s="163">
        <f t="shared" si="1"/>
        <v>1860</v>
      </c>
    </row>
    <row r="8" spans="1:30" ht="38.25" x14ac:dyDescent="0.8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ยกมา!F8+' 1 หยุด'!F8+'2'!F8+'3'!F8+'4'!F8+'5'!F8+'6'!F8+'7'!F8+'8 หยุด'!F8+'9'!F8+'10'!F8+'11'!F8+'12'!F8+'13'!F8+'14'!F8+'15'!F8+'16'!F8+'17'!F8+'18'!F8+'19'!F8+'20'!F8+'21'!F8+'22'!F8+'23'!F8+'24'!F8+'25'!F8+'26'!F8+'27'!F8+'28 หยุด'!F8+'29'!F8+'30'!F8+'31.'!F8</f>
        <v>0</v>
      </c>
      <c r="G8" s="43">
        <f t="shared" si="0"/>
        <v>0</v>
      </c>
      <c r="H8" s="77">
        <f>+ยกมา!H8+' 1 หยุด'!H8+'2'!H8+'3'!H8+'4'!H8+'5'!H8+'6'!H8+'7'!H8+'8 หยุด'!H8+'9'!H8+'10'!H8+'11'!H8+'12'!H8+'13'!H8+'14'!H8+'15'!H8+'16'!H8+'17'!H8+'18'!H8+'19'!H8+'20'!H8+'21'!H8+'22'!H8+'23'!H8+'24'!H8+'25'!H8+'26'!H8+'27'!H8+'28 หยุด'!H8+'29'!H8+'30'!H8+'31.'!H8</f>
        <v>0</v>
      </c>
      <c r="I8" s="75">
        <f>+ยกมา!I8+' 1 หยุด'!I8+'2'!I8+'3'!I8+'4'!I8+'5'!I8+'6'!I8+'7'!I8+'8 หยุด'!I8+'9'!I8+'10'!I8+'11'!I8+'12'!I8+'13'!I8+'14'!I8+'15'!I8+'16'!I8+'17'!I8+'18'!I8+'19'!I8+'20'!I8+'21'!I8+'22'!I8+'23'!I8+'24'!I8+'25'!I8+'26'!I8+'27'!I8+'28 หยุด'!I8+'29'!I8+'30'!I8+'31.'!I8</f>
        <v>0</v>
      </c>
      <c r="J8" s="43">
        <f>+ยกมา!J8+' 1 หยุด'!J8+'2'!J8+'3'!J8+'4'!J8+'5'!J8+'6'!J8+'7'!J8+'8 หยุด'!J8+'9'!J8+'10'!J8+'11'!J8+'12'!J8+'13'!J8+'14'!J8+'15'!J8+'16'!J8+'17'!J8+'19'!J8+'19'!J8+'20'!J8+'21'!J8+'22'!J8+'23'!J8+'24'!J8+'25'!J8+'26'!J8+'27'!J8+'28 หยุด'!J8+'29'!J8+'30'!J8+'31.'!J8</f>
        <v>0</v>
      </c>
      <c r="K8" s="44">
        <f>ยกมา!K8+' 1 หยุด'!K8+'2'!K8+'3'!K8+'4'!K8+'5'!K8+'6'!K8+'7'!K8+'8 หยุด'!K8+'9'!K8+'10'!K8+'11'!K8+'12'!K8+'13'!K8+'14'!K8+'15'!K8+'16'!K8+'17'!K8+'18'!K8+'19'!K8+'20'!K8+'21'!K8+'22'!K8+'23'!K8+'24'!K8+'25'!K8+'26'!K8+'27'!K8+'28 หยุด'!K8+'29'!K8+'30'!K8+'31.'!K8</f>
        <v>0</v>
      </c>
      <c r="L8" s="20">
        <v>100</v>
      </c>
      <c r="M8" s="44">
        <f>ยกมา!M8+' 1 หยุด'!M8+'2'!M8+'3'!M8+'4'!M8+'5'!M8+'6'!M8+'7'!M8+'8 หยุด'!M8+'9'!M8+'10'!M8+'11'!M8+'12'!M8+'13'!M8+'14'!M8+'15'!M8+'16'!M8+'17'!M8+'18'!M8+'19'!M8+'20'!M8+'21'!M8+'22'!M8+'23'!M8+'24'!M8+'25'!M8+'26'!M8+'27'!M8+'28 หยุด'!M8+'29'!M8+'30'!M8+'31.'!M8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+'4'!N220</f>
        <v>2215</v>
      </c>
      <c r="S8" s="46">
        <f>+'4'!N225</f>
        <v>430</v>
      </c>
      <c r="T8" s="46">
        <f>+'4'!N223</f>
        <v>0</v>
      </c>
      <c r="U8" s="46">
        <f>+'4'!N221</f>
        <v>0</v>
      </c>
      <c r="V8" s="46">
        <f>+'4'!N224</f>
        <v>0</v>
      </c>
      <c r="W8" s="46">
        <f>+'4'!N222</f>
        <v>1100</v>
      </c>
      <c r="X8" s="46">
        <f t="shared" ref="X8" si="5">+R8-S8-T8-U8-V8-W8</f>
        <v>685</v>
      </c>
      <c r="Y8" s="46">
        <f>+'4'!N227</f>
        <v>685</v>
      </c>
      <c r="Z8" s="47">
        <f t="shared" si="3"/>
        <v>0</v>
      </c>
      <c r="AA8" s="139" t="s">
        <v>1363</v>
      </c>
      <c r="AB8" s="47">
        <f t="shared" si="4"/>
        <v>1785</v>
      </c>
      <c r="AC8" s="163">
        <f t="shared" si="1"/>
        <v>1785</v>
      </c>
    </row>
    <row r="9" spans="1:30" ht="38.25" x14ac:dyDescent="0.8">
      <c r="A9" s="10">
        <v>5</v>
      </c>
      <c r="B9" s="86">
        <v>8857125002257</v>
      </c>
      <c r="C9" s="19" t="s">
        <v>1441</v>
      </c>
      <c r="D9" s="10" t="s">
        <v>564</v>
      </c>
      <c r="E9" s="46">
        <f>+ยกมา!J9</f>
        <v>0</v>
      </c>
      <c r="F9" s="44">
        <f>ยกมา!F9+' 1 หยุด'!F9+'2'!F9+'3'!F9+'4'!F9+'5'!F9+'6'!F9+'7'!F9+'8 หยุด'!F9+'9'!F9+'10'!F9+'11'!F9+'12'!F9+'13'!F9+'14'!F9+'15'!F9+'16'!F9+'17'!F9+'18'!F9+'19'!F9+'20'!F9+'21'!F9+'22'!F9+'23'!F9+'24'!F9+'25'!F9+'26'!F9+'27'!F9+'28 หยุด'!F9+'29'!F9+'30'!F9+'31.'!F9</f>
        <v>0</v>
      </c>
      <c r="G9" s="43">
        <f t="shared" si="0"/>
        <v>0</v>
      </c>
      <c r="H9" s="77">
        <f>+ยกมา!H9+' 1 หยุด'!H9+'2'!H9+'3'!H9+'4'!H9+'5'!H9+'6'!H9+'7'!H9+'8 หยุด'!H9+'9'!H9+'10'!H9+'11'!H9+'12'!H9+'13'!H9+'14'!H9+'15'!H9+'16'!H9+'17'!H9+'18'!H9+'19'!H9+'20'!H9+'21'!H9+'22'!H9+'23'!H9+'24'!H9+'25'!H9+'26'!H9+'27'!H9+'28 หยุด'!H9+'29'!H9+'30'!H9+'31.'!H9</f>
        <v>0</v>
      </c>
      <c r="I9" s="75">
        <f>+ยกมา!I9+' 1 หยุด'!I9+'2'!I9+'3'!I9+'4'!I9+'5'!I9+'6'!I9+'7'!I9+'8 หยุด'!I9+'9'!I9+'10'!I9+'11'!I9+'12'!I9+'13'!I9+'14'!I9+'15'!I9+'16'!I9+'17'!I9+'18'!I9+'19'!I9+'20'!I9+'21'!I9+'22'!I9+'23'!I9+'24'!I9+'25'!I9+'26'!I9+'27'!I9+'28 หยุด'!I9+'29'!I9+'30'!I9+'31.'!I9</f>
        <v>0</v>
      </c>
      <c r="J9" s="43">
        <f>+ยกมา!J9+' 1 หยุด'!J9+'2'!J9+'3'!J9+'4'!J9+'5'!J9+'6'!J9+'7'!J9+'8 หยุด'!J9+'9'!J9+'10'!J9+'11'!J9+'12'!J9+'13'!J9+'14'!J9+'15'!J9+'16'!J9+'17'!J9+'19'!J9+'19'!J9+'20'!J9+'21'!J9+'22'!J9+'23'!J9+'24'!J9+'25'!J9+'26'!J9+'27'!J9+'28 หยุด'!J9+'29'!J9+'30'!J9+'31.'!J9</f>
        <v>0</v>
      </c>
      <c r="K9" s="44">
        <f>ยกมา!K9+' 1 หยุด'!K9+'2'!K9+'3'!K9+'4'!K9+'5'!K9+'6'!K9+'7'!K9+'8 หยุด'!K9+'9'!K9+'10'!K9+'11'!K9+'12'!K9+'13'!K9+'14'!K9+'15'!K9+'16'!K9+'17'!K9+'18'!K9+'19'!K9+'20'!K9+'21'!K9+'22'!K9+'23'!K9+'24'!K9+'25'!K9+'26'!K9+'27'!K9+'28 หยุด'!K9+'29'!K9+'30'!K9+'31.'!K9</f>
        <v>0</v>
      </c>
      <c r="L9" s="15">
        <v>10</v>
      </c>
      <c r="M9" s="44">
        <f>ยกมา!M9+' 1 หยุด'!M9+'2'!M9+'3'!M9+'4'!M9+'5'!M9+'6'!M9+'7'!M9+'8 หยุด'!M9+'9'!M9+'10'!M9+'11'!M9+'12'!M9+'13'!M9+'14'!M9+'15'!M9+'16'!M9+'17'!M9+'18'!M9+'19'!M9+'20'!M9+'21'!M9+'22'!M9+'23'!M9+'24'!M9+'25'!M9+'26'!M9+'27'!M9+'28 หยุด'!M9+'29'!M9+'30'!M9+'31.'!M9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+'5'!N220</f>
        <v>2920</v>
      </c>
      <c r="S9" s="46">
        <f>+'5'!N225</f>
        <v>770</v>
      </c>
      <c r="T9" s="46">
        <f>+'5'!N223</f>
        <v>0</v>
      </c>
      <c r="U9" s="46">
        <f>+'5'!N221</f>
        <v>0</v>
      </c>
      <c r="V9" s="46">
        <f>+'5'!N224</f>
        <v>0</v>
      </c>
      <c r="W9" s="46">
        <f>+'5'!N222</f>
        <v>685</v>
      </c>
      <c r="X9" s="46">
        <f t="shared" ref="X9:X34" si="6">+R9-S9-T9-U9-V9-W9</f>
        <v>1465</v>
      </c>
      <c r="Y9" s="46">
        <f>+'5'!N227</f>
        <v>1465</v>
      </c>
      <c r="Z9" s="47">
        <f t="shared" si="3"/>
        <v>0</v>
      </c>
      <c r="AA9" s="139" t="s">
        <v>1364</v>
      </c>
      <c r="AB9" s="47">
        <f t="shared" si="4"/>
        <v>2150</v>
      </c>
      <c r="AC9" s="163">
        <f t="shared" si="1"/>
        <v>2150</v>
      </c>
    </row>
    <row r="10" spans="1:30" ht="38.25" x14ac:dyDescent="0.8">
      <c r="A10" s="10">
        <v>6</v>
      </c>
      <c r="B10" s="86">
        <v>8857125002264</v>
      </c>
      <c r="C10" s="19" t="s">
        <v>21</v>
      </c>
      <c r="D10" s="10" t="s">
        <v>564</v>
      </c>
      <c r="E10" s="46">
        <f>+ยกมา!J10</f>
        <v>0</v>
      </c>
      <c r="F10" s="44">
        <f>ยกมา!F10+' 1 หยุด'!F10+'2'!F10+'3'!F10+'4'!F10+'5'!F10+'6'!F10+'7'!F10+'8 หยุด'!F10+'9'!F10+'10'!F10+'11'!F10+'12'!F10+'13'!F10+'14'!F10+'15'!F10+'16'!F10+'17'!F10+'18'!F10+'19'!F10+'20'!F10+'21'!F10+'22'!F10+'23'!F10+'24'!F10+'25'!F10+'26'!F10+'27'!F10+'28 หยุด'!F10+'29'!F10+'30'!F10+'31.'!F10</f>
        <v>0</v>
      </c>
      <c r="G10" s="43">
        <f t="shared" si="0"/>
        <v>0</v>
      </c>
      <c r="H10" s="77">
        <f>+ยกมา!H10+' 1 หยุด'!H10+'2'!H10+'3'!H10+'4'!H10+'5'!H10+'6'!H10+'7'!H10+'8 หยุด'!H10+'9'!H10+'10'!H10+'11'!H10+'12'!H10+'13'!H10+'14'!H10+'15'!H10+'16'!H10+'17'!H10+'18'!H10+'19'!H10+'20'!H10+'21'!H10+'22'!H10+'23'!H10+'24'!H10+'25'!H10+'26'!H10+'27'!H10+'28 หยุด'!H10+'29'!H10+'30'!H10+'31.'!H10</f>
        <v>0</v>
      </c>
      <c r="I10" s="75">
        <f>+ยกมา!I10+' 1 หยุด'!I10+'2'!I10+'3'!I10+'4'!I10+'5'!I10+'6'!I10+'7'!I10+'8 หยุด'!I10+'9'!I10+'10'!I10+'11'!I10+'12'!I10+'13'!I10+'14'!I10+'15'!I10+'16'!I10+'17'!I10+'18'!I10+'19'!I10+'20'!I10+'21'!I10+'22'!I10+'23'!I10+'24'!I10+'25'!I10+'26'!I10+'27'!I10+'28 หยุด'!I10+'29'!I10+'30'!I10+'31.'!I10</f>
        <v>0</v>
      </c>
      <c r="J10" s="43">
        <f>+ยกมา!J10+' 1 หยุด'!J10+'2'!J10+'3'!J10+'4'!J10+'5'!J10+'6'!J10+'7'!J10+'8 หยุด'!J10+'9'!J10+'10'!J10+'11'!J10+'12'!J10+'13'!J10+'14'!J10+'15'!J10+'16'!J10+'17'!J10+'19'!J10+'19'!J10+'20'!J10+'21'!J10+'22'!J10+'23'!J10+'24'!J10+'25'!J10+'26'!J10+'27'!J10+'28 หยุด'!J10+'29'!J10+'30'!J10+'31.'!J10</f>
        <v>0</v>
      </c>
      <c r="K10" s="44">
        <f>ยกมา!K10+' 1 หยุด'!K10+'2'!K10+'3'!K10+'4'!K10+'5'!K10+'6'!K10+'7'!K10+'8 หยุด'!K10+'9'!K10+'10'!K10+'11'!K10+'12'!K10+'13'!K10+'14'!K10+'15'!K10+'16'!K10+'17'!K10+'18'!K10+'19'!K10+'20'!K10+'21'!K10+'22'!K10+'23'!K10+'24'!K10+'25'!K10+'26'!K10+'27'!K10+'28 หยุด'!K10+'29'!K10+'30'!K10+'31.'!K10</f>
        <v>0</v>
      </c>
      <c r="L10" s="20">
        <v>15</v>
      </c>
      <c r="M10" s="44">
        <f>ยกมา!M10+' 1 หยุด'!M10+'2'!M10+'3'!M10+'4'!M10+'5'!M10+'6'!M10+'7'!M10+'8 หยุด'!M10+'9'!M10+'10'!M10+'11'!M10+'12'!M10+'13'!M10+'14'!M10+'15'!M10+'16'!M10+'17'!M10+'18'!M10+'19'!M10+'20'!M10+'21'!M10+'22'!M10+'23'!M10+'24'!M10+'25'!M10+'26'!M10+'27'!M10+'28 หยุด'!M10+'29'!M10+'30'!M10+'31.'!M10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+'6'!N220</f>
        <v>1865</v>
      </c>
      <c r="S10" s="46">
        <f>+'6'!N225</f>
        <v>160</v>
      </c>
      <c r="T10" s="46">
        <f>+'6'!N223</f>
        <v>0</v>
      </c>
      <c r="U10" s="46">
        <f>+'6'!N223</f>
        <v>0</v>
      </c>
      <c r="V10" s="46">
        <f>+'6'!N224</f>
        <v>48</v>
      </c>
      <c r="W10" s="46">
        <f>+'6'!N222</f>
        <v>1145</v>
      </c>
      <c r="X10" s="46">
        <f t="shared" si="6"/>
        <v>512</v>
      </c>
      <c r="Y10" s="46">
        <f>+'6'!N227</f>
        <v>512</v>
      </c>
      <c r="Z10" s="47">
        <f t="shared" si="3"/>
        <v>0</v>
      </c>
      <c r="AA10" s="139" t="s">
        <v>1365</v>
      </c>
      <c r="AB10" s="47">
        <f t="shared" si="4"/>
        <v>1657</v>
      </c>
      <c r="AC10" s="163">
        <f t="shared" si="1"/>
        <v>1657</v>
      </c>
    </row>
    <row r="11" spans="1:30" ht="38.25" x14ac:dyDescent="0.8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5</v>
      </c>
      <c r="F11" s="44">
        <f>ยกมา!F11+' 1 หยุด'!F11+'2'!F11+'3'!F11+'4'!F11+'5'!F11+'6'!F11+'7'!F11+'8 หยุด'!F11+'9'!F11+'10'!F11+'11'!F11+'12'!F11+'13'!F11+'14'!F11+'15'!F11+'16'!F11+'17'!F11+'18'!F11+'19'!F11+'20'!F11+'21'!F11+'22'!F11+'23'!F11+'24'!F11+'25'!F11+'26'!F11+'27'!F11+'28 หยุด'!F11+'29'!F11+'30'!F11+'31.'!F11</f>
        <v>10</v>
      </c>
      <c r="G11" s="43">
        <f t="shared" si="0"/>
        <v>15</v>
      </c>
      <c r="H11" s="77">
        <f>+ยกมา!H11+' 1 หยุด'!H11+'2'!H11+'3'!H11+'4'!H11+'5'!H11+'6'!H11+'7'!H11+'8 หยุด'!H11+'9'!H11+'10'!H11+'11'!H11+'12'!H11+'13'!H11+'14'!H11+'15'!H11+'16'!H11+'17'!H11+'18'!H11+'19'!H11+'20'!H11+'21'!H11+'22'!H11+'23'!H11+'24'!H11+'25'!H11+'26'!H11+'27'!H11+'28 หยุด'!H11+'29'!H11+'30'!H11+'31.'!H11</f>
        <v>0</v>
      </c>
      <c r="I11" s="75">
        <f>+ยกมา!I11+' 1 หยุด'!I11+'2'!I11+'3'!I11+'4'!I11+'5'!I11+'6'!I11+'7'!I11+'8 หยุด'!I11+'9'!I11+'10'!I11+'11'!I11+'12'!I11+'13'!I11+'14'!I11+'15'!I11+'16'!I11+'17'!I11+'18'!I11+'19'!I11+'20'!I11+'21'!I11+'22'!I11+'23'!I11+'24'!I11+'25'!I11+'26'!I11+'27'!I11+'28 หยุด'!I11+'29'!I11+'30'!I11+'31.'!I11</f>
        <v>0</v>
      </c>
      <c r="J11" s="43">
        <f>+ยกมา!J11+' 1 หยุด'!J11+'2'!J11+'3'!J11+'4'!J11+'5'!J11+'6'!J11+'7'!J11+'8 หยุด'!J11+'9'!J11+'10'!J11+'11'!J11+'12'!J11+'13'!J11+'14'!J11+'15'!J11+'16'!J11+'17'!J11+'19'!J11+'19'!J11+'20'!J11+'21'!J11+'22'!J11+'23'!J11+'24'!J11+'25'!J11+'26'!J11+'27'!J11+'28 หยุด'!J11+'29'!J11+'30'!J11+'31.'!J11</f>
        <v>206</v>
      </c>
      <c r="K11" s="44">
        <f>ยกมา!K11+' 1 หยุด'!K11+'2'!K11+'3'!K11+'4'!K11+'5'!K11+'6'!K11+'7'!K11+'8 หยุด'!K11+'9'!K11+'10'!K11+'11'!K11+'12'!K11+'13'!K11+'14'!K11+'15'!K11+'16'!K11+'17'!K11+'18'!K11+'19'!K11+'20'!K11+'21'!K11+'22'!K11+'23'!K11+'24'!K11+'25'!K11+'26'!K11+'27'!K11+'28 หยุด'!K11+'29'!K11+'30'!K11+'31.'!K11</f>
        <v>8</v>
      </c>
      <c r="L11" s="20">
        <v>50</v>
      </c>
      <c r="M11" s="44">
        <f>ยกมา!M11+' 1 หยุด'!M11+'2'!M11+'3'!M11+'4'!M11+'5'!M11+'6'!M11+'7'!M11+'8 หยุด'!M11+'9'!M11+'10'!M11+'11'!M11+'12'!M11+'13'!M11+'14'!M11+'15'!M11+'16'!M11+'17'!M11+'18'!M11+'19'!M11+'20'!M11+'21'!M11+'22'!M11+'23'!M11+'24'!M11+'25'!M11+'26'!M11+'27'!M11+'28 หยุด'!M11+'29'!M11+'30'!M11+'31.'!M11</f>
        <v>400</v>
      </c>
      <c r="N11" s="19"/>
      <c r="O11" s="115">
        <v>19.36</v>
      </c>
      <c r="P11" s="78">
        <f t="shared" si="2"/>
        <v>154.88</v>
      </c>
      <c r="Q11" s="45">
        <v>7</v>
      </c>
      <c r="R11" s="46">
        <f>+'7'!N220</f>
        <v>1830</v>
      </c>
      <c r="S11" s="46">
        <f>+'7'!N225</f>
        <v>670</v>
      </c>
      <c r="T11" s="46">
        <f>+'7'!N223</f>
        <v>0</v>
      </c>
      <c r="U11" s="46">
        <f>+'7'!N221</f>
        <v>0</v>
      </c>
      <c r="V11" s="46">
        <f>+'7'!N224</f>
        <v>0</v>
      </c>
      <c r="W11" s="46">
        <f>+'7'!N222</f>
        <v>100</v>
      </c>
      <c r="X11" s="46">
        <f t="shared" si="6"/>
        <v>1060</v>
      </c>
      <c r="Y11" s="46">
        <f>+'7'!N226</f>
        <v>1060</v>
      </c>
      <c r="Z11" s="47">
        <f t="shared" si="3"/>
        <v>0</v>
      </c>
      <c r="AA11" s="142" t="s">
        <v>1366</v>
      </c>
      <c r="AB11" s="47">
        <f t="shared" si="4"/>
        <v>1160</v>
      </c>
      <c r="AC11" s="163">
        <f t="shared" si="1"/>
        <v>1160</v>
      </c>
    </row>
    <row r="12" spans="1:30" ht="38.25" x14ac:dyDescent="0.8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ยกมา!F12+' 1 หยุด'!F12+'2'!F12+'3'!F12+'4'!F12+'5'!F12+'6'!F12+'7'!F12+'8 หยุด'!F12+'9'!F12+'10'!F12+'11'!F12+'12'!F12+'13'!F12+'14'!F12+'15'!F12+'16'!F12+'17'!F12+'18'!F12+'19'!F12+'20'!F12+'21'!F12+'22'!F12+'23'!F12+'24'!F12+'25'!F12+'26'!F12+'27'!F12+'28 หยุด'!F12+'29'!F12+'30'!F12+'31.'!F12</f>
        <v>0</v>
      </c>
      <c r="G12" s="43">
        <f t="shared" si="0"/>
        <v>0</v>
      </c>
      <c r="H12" s="77">
        <f>+ยกมา!H12+' 1 หยุด'!H12+'2'!H12+'3'!H12+'4'!H12+'5'!H12+'6'!H12+'7'!H12+'8 หยุด'!H12+'9'!H12+'10'!H12+'11'!H12+'12'!H12+'13'!H12+'14'!H12+'15'!H12+'16'!H12+'17'!H12+'18'!H12+'19'!H12+'20'!H12+'21'!H12+'22'!H12+'23'!H12+'24'!H12+'25'!H12+'26'!H12+'27'!H12+'28 หยุด'!H12+'29'!H12+'30'!H12+'31.'!H12</f>
        <v>0</v>
      </c>
      <c r="I12" s="75">
        <f>+ยกมา!I12+' 1 หยุด'!I12+'2'!I12+'3'!I12+'4'!I12+'5'!I12+'6'!I12+'7'!I12+'8 หยุด'!I12+'9'!I12+'10'!I12+'11'!I12+'12'!I12+'13'!I12+'14'!I12+'15'!I12+'16'!I12+'17'!I12+'18'!I12+'19'!I12+'20'!I12+'21'!I12+'22'!I12+'23'!I12+'24'!I12+'25'!I12+'26'!I12+'27'!I12+'28 หยุด'!I12+'29'!I12+'30'!I12+'31.'!I12</f>
        <v>0</v>
      </c>
      <c r="J12" s="43">
        <f>+ยกมา!J12+' 1 หยุด'!J12+'2'!J12+'3'!J12+'4'!J12+'5'!J12+'6'!J12+'7'!J12+'8 หยุด'!J12+'9'!J12+'10'!J12+'11'!J12+'12'!J12+'13'!J12+'14'!J12+'15'!J12+'16'!J12+'17'!J12+'19'!J12+'19'!J12+'20'!J12+'21'!J12+'22'!J12+'23'!J12+'24'!J12+'25'!J12+'26'!J12+'27'!J12+'28 หยุด'!J12+'29'!J12+'30'!J12+'31.'!J12</f>
        <v>0</v>
      </c>
      <c r="K12" s="44">
        <f>ยกมา!K12+' 1 หยุด'!K12+'2'!K12+'3'!K12+'4'!K12+'5'!K12+'6'!K12+'7'!K12+'8 หยุด'!K12+'9'!K12+'10'!K12+'11'!K12+'12'!K12+'13'!K12+'14'!K12+'15'!K12+'16'!K12+'17'!K12+'18'!K12+'19'!K12+'20'!K12+'21'!K12+'22'!K12+'23'!K12+'24'!K12+'25'!K12+'26'!K12+'27'!K12+'28 หยุด'!K12+'29'!K12+'30'!K12+'31.'!K12</f>
        <v>0</v>
      </c>
      <c r="L12" s="20">
        <v>50</v>
      </c>
      <c r="M12" s="44">
        <f>ยกมา!M12+' 1 หยุด'!M12+'2'!M12+'3'!M12+'4'!M12+'5'!M12+'6'!M12+'7'!M12+'8 หยุด'!M12+'9'!M12+'10'!M12+'11'!M12+'12'!M12+'13'!M12+'14'!M12+'15'!M12+'16'!M12+'17'!M12+'18'!M12+'19'!M12+'20'!M12+'21'!M12+'22'!M12+'23'!M12+'24'!M12+'25'!M12+'26'!M12+'27'!M12+'28 หยุด'!M12+'29'!M12+'30'!M12+'31.'!M12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 หยุด'!N220</f>
        <v>0</v>
      </c>
      <c r="S12" s="46">
        <f>+'8 หยุด'!N225</f>
        <v>0</v>
      </c>
      <c r="T12" s="46">
        <f>+'8 หยุด'!N223</f>
        <v>0</v>
      </c>
      <c r="U12" s="46">
        <f>+'8 หยุด'!N221</f>
        <v>0</v>
      </c>
      <c r="V12" s="46">
        <f>+'8 หยุด'!N224</f>
        <v>0</v>
      </c>
      <c r="W12" s="46">
        <f>+'8 หยุด'!N222</f>
        <v>0</v>
      </c>
      <c r="X12" s="46">
        <f t="shared" si="6"/>
        <v>0</v>
      </c>
      <c r="Y12" s="46">
        <f>+'8 หยุด'!N227</f>
        <v>0</v>
      </c>
      <c r="Z12" s="47">
        <f t="shared" si="3"/>
        <v>0</v>
      </c>
      <c r="AA12" s="142" t="s">
        <v>1367</v>
      </c>
      <c r="AB12" s="47">
        <f t="shared" si="4"/>
        <v>0</v>
      </c>
      <c r="AC12" s="163">
        <f t="shared" si="1"/>
        <v>0</v>
      </c>
      <c r="AD12" s="162" t="s">
        <v>1445</v>
      </c>
    </row>
    <row r="13" spans="1:30" ht="38.25" x14ac:dyDescent="0.8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ยกมา!F13+' 1 หยุด'!F13+'2'!F13+'3'!F13+'4'!F13+'5'!F13+'6'!F13+'7'!F13+'8 หยุด'!F13+'9'!F13+'10'!F13+'11'!F13+'12'!F13+'13'!F13+'14'!F13+'15'!F13+'16'!F13+'17'!F13+'18'!F13+'19'!F13+'20'!F13+'21'!F13+'22'!F13+'23'!F13+'24'!F13+'25'!F13+'26'!F13+'27'!F13+'28 หยุด'!F13+'29'!F13+'30'!F13+'31.'!F13</f>
        <v>0</v>
      </c>
      <c r="G13" s="43">
        <f t="shared" si="0"/>
        <v>0</v>
      </c>
      <c r="H13" s="77">
        <f>+ยกมา!H13+' 1 หยุด'!H13+'2'!H13+'3'!H13+'4'!H13+'5'!H13+'6'!H13+'7'!H13+'8 หยุด'!H13+'9'!H13+'10'!H13+'11'!H13+'12'!H13+'13'!H13+'14'!H13+'15'!H13+'16'!H13+'17'!H13+'18'!H13+'19'!H13+'20'!H13+'21'!H13+'22'!H13+'23'!H13+'24'!H13+'25'!H13+'26'!H13+'27'!H13+'28 หยุด'!H13+'29'!H13+'30'!H13+'31.'!H13</f>
        <v>0</v>
      </c>
      <c r="I13" s="75">
        <f>+ยกมา!I13+' 1 หยุด'!I13+'2'!I13+'3'!I13+'4'!I13+'5'!I13+'6'!I13+'7'!I13+'8 หยุด'!I13+'9'!I13+'10'!I13+'11'!I13+'12'!I13+'13'!I13+'14'!I13+'15'!I13+'16'!I13+'17'!I13+'18'!I13+'19'!I13+'20'!I13+'21'!I13+'22'!I13+'23'!I13+'24'!I13+'25'!I13+'26'!I13+'27'!I13+'28 หยุด'!I13+'29'!I13+'30'!I13+'31.'!I13</f>
        <v>0</v>
      </c>
      <c r="J13" s="43">
        <f>+ยกมา!J13+' 1 หยุด'!J13+'2'!J13+'3'!J13+'4'!J13+'5'!J13+'6'!J13+'7'!J13+'8 หยุด'!J13+'9'!J13+'10'!J13+'11'!J13+'12'!J13+'13'!J13+'14'!J13+'15'!J13+'16'!J13+'17'!J13+'19'!J13+'19'!J13+'20'!J13+'21'!J13+'22'!J13+'23'!J13+'24'!J13+'25'!J13+'26'!J13+'27'!J13+'28 หยุด'!J13+'29'!J13+'30'!J13+'31.'!J13</f>
        <v>0</v>
      </c>
      <c r="K13" s="44">
        <f>ยกมา!K13+' 1 หยุด'!K13+'2'!K13+'3'!K13+'4'!K13+'5'!K13+'6'!K13+'7'!K13+'8 หยุด'!K13+'9'!K13+'10'!K13+'11'!K13+'12'!K13+'13'!K13+'14'!K13+'15'!K13+'16'!K13+'17'!K13+'18'!K13+'19'!K13+'20'!K13+'21'!K13+'22'!K13+'23'!K13+'24'!K13+'25'!K13+'26'!K13+'27'!K13+'28 หยุด'!K13+'29'!K13+'30'!K13+'31.'!K13</f>
        <v>0</v>
      </c>
      <c r="L13" s="20">
        <v>50</v>
      </c>
      <c r="M13" s="44">
        <f>ยกมา!M13+' 1 หยุด'!M13+'2'!M13+'3'!M13+'4'!M13+'5'!M13+'6'!M13+'7'!M13+'8 หยุด'!M13+'9'!M13+'10'!M13+'11'!M13+'12'!M13+'13'!M13+'14'!M13+'15'!M13+'16'!M13+'17'!M13+'18'!M13+'19'!M13+'20'!M13+'21'!M13+'22'!M13+'23'!M13+'24'!M13+'25'!M13+'26'!M13+'27'!M13+'28 หยุด'!M13+'29'!M13+'30'!M13+'31.'!M13</f>
        <v>0</v>
      </c>
      <c r="N13" s="19"/>
      <c r="O13" s="132">
        <v>19.82</v>
      </c>
      <c r="P13" s="78">
        <f t="shared" si="2"/>
        <v>0</v>
      </c>
      <c r="Q13" s="45">
        <v>9</v>
      </c>
      <c r="R13" s="46">
        <f>+'9'!N220</f>
        <v>2545</v>
      </c>
      <c r="S13" s="46">
        <f>+'9'!N225</f>
        <v>860</v>
      </c>
      <c r="T13" s="46">
        <f>+'9'!N223</f>
        <v>0</v>
      </c>
      <c r="U13" s="46">
        <f>+'9'!N221</f>
        <v>0</v>
      </c>
      <c r="V13" s="46">
        <f>+'9'!N224</f>
        <v>0</v>
      </c>
      <c r="W13" s="46">
        <f>+'9'!N222</f>
        <v>150</v>
      </c>
      <c r="X13" s="46">
        <f>+R13-S13-T13-U13-V13-W13</f>
        <v>1535</v>
      </c>
      <c r="Y13" s="46">
        <f>+'9'!N227</f>
        <v>1535</v>
      </c>
      <c r="Z13" s="47">
        <f t="shared" si="3"/>
        <v>0</v>
      </c>
      <c r="AA13" s="139" t="s">
        <v>1368</v>
      </c>
      <c r="AB13" s="47">
        <f t="shared" si="4"/>
        <v>1685</v>
      </c>
      <c r="AC13" s="163">
        <f t="shared" si="1"/>
        <v>1685</v>
      </c>
    </row>
    <row r="14" spans="1:30" ht="38.25" x14ac:dyDescent="0.8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ยกมา!F14+' 1 หยุด'!F14+'2'!F14+'3'!F14+'4'!F14+'5'!F14+'6'!F14+'7'!F14+'8 หยุด'!F14+'9'!F14+'10'!F14+'11'!F14+'12'!F14+'13'!F14+'14'!F14+'15'!F14+'16'!F14+'17'!F14+'18'!F14+'19'!F14+'20'!F14+'21'!F14+'22'!F14+'23'!F14+'24'!F14+'25'!F14+'26'!F14+'27'!F14+'28 หยุด'!F14+'29'!F14+'30'!F14+'31.'!F14</f>
        <v>0</v>
      </c>
      <c r="G14" s="43">
        <f t="shared" si="0"/>
        <v>0</v>
      </c>
      <c r="H14" s="77">
        <f>+ยกมา!H14+' 1 หยุด'!H14+'2'!H14+'3'!H14+'4'!H14+'5'!H14+'6'!H14+'7'!H14+'8 หยุด'!H14+'9'!H14+'10'!H14+'11'!H14+'12'!H14+'13'!H14+'14'!H14+'15'!H14+'16'!H14+'17'!H14+'18'!H14+'19'!H14+'20'!H14+'21'!H14+'22'!H14+'23'!H14+'24'!H14+'25'!H14+'26'!H14+'27'!H14+'28 หยุด'!H14+'29'!H14+'30'!H14+'31.'!H14</f>
        <v>0</v>
      </c>
      <c r="I14" s="75">
        <f>+ยกมา!I14+' 1 หยุด'!I14+'2'!I14+'3'!I14+'4'!I14+'5'!I14+'6'!I14+'7'!I14+'8 หยุด'!I14+'9'!I14+'10'!I14+'11'!I14+'12'!I14+'13'!I14+'14'!I14+'15'!I14+'16'!I14+'17'!I14+'18'!I14+'19'!I14+'20'!I14+'21'!I14+'22'!I14+'23'!I14+'24'!I14+'25'!I14+'26'!I14+'27'!I14+'28 หยุด'!I14+'29'!I14+'30'!I14+'31.'!I14</f>
        <v>0</v>
      </c>
      <c r="J14" s="43">
        <f>+ยกมา!J14+' 1 หยุด'!J14+'2'!J14+'3'!J14+'4'!J14+'5'!J14+'6'!J14+'7'!J14+'8 หยุด'!J14+'9'!J14+'10'!J14+'11'!J14+'12'!J14+'13'!J14+'14'!J14+'15'!J14+'16'!J14+'17'!J14+'19'!J14+'19'!J14+'20'!J14+'21'!J14+'22'!J14+'23'!J14+'24'!J14+'25'!J14+'26'!J14+'27'!J14+'28 หยุด'!J14+'29'!J14+'30'!J14+'31.'!J14</f>
        <v>0</v>
      </c>
      <c r="K14" s="44">
        <f>ยกมา!K14+' 1 หยุด'!K14+'2'!K14+'3'!K14+'4'!K14+'5'!K14+'6'!K14+'7'!K14+'8 หยุด'!K14+'9'!K14+'10'!K14+'11'!K14+'12'!K14+'13'!K14+'14'!K14+'15'!K14+'16'!K14+'17'!K14+'18'!K14+'19'!K14+'20'!K14+'21'!K14+'22'!K14+'23'!K14+'24'!K14+'25'!K14+'26'!K14+'27'!K14+'28 หยุด'!K14+'29'!K14+'30'!K14+'31.'!K14</f>
        <v>0</v>
      </c>
      <c r="L14" s="20">
        <v>50</v>
      </c>
      <c r="M14" s="44">
        <f>ยกมา!M14+' 1 หยุด'!M14+'2'!M14+'3'!M14+'4'!M14+'5'!M14+'6'!M14+'7'!M14+'8 หยุด'!M14+'9'!M14+'10'!M14+'11'!M14+'12'!M14+'13'!M14+'14'!M14+'15'!M14+'16'!M14+'17'!M14+'18'!M14+'19'!M14+'20'!M14+'21'!M14+'22'!M14+'23'!M14+'24'!M14+'25'!M14+'26'!M14+'27'!M14+'28 หยุด'!M14+'29'!M14+'30'!M14+'31.'!M14</f>
        <v>0</v>
      </c>
      <c r="N14" s="19"/>
      <c r="O14" s="132">
        <v>19.41</v>
      </c>
      <c r="P14" s="78">
        <f t="shared" si="2"/>
        <v>0</v>
      </c>
      <c r="Q14" s="45">
        <v>10</v>
      </c>
      <c r="R14" s="46">
        <f>+'10'!N220</f>
        <v>3955</v>
      </c>
      <c r="S14" s="46">
        <f>+'10'!N225</f>
        <v>1380</v>
      </c>
      <c r="T14" s="46">
        <f>+'10'!N223</f>
        <v>0</v>
      </c>
      <c r="U14" s="46">
        <f>+'10'!N221</f>
        <v>0</v>
      </c>
      <c r="V14" s="46">
        <f>+'10'!N224</f>
        <v>0</v>
      </c>
      <c r="W14" s="46">
        <f>+'10'!N222</f>
        <v>2155</v>
      </c>
      <c r="X14" s="46">
        <f t="shared" si="6"/>
        <v>420</v>
      </c>
      <c r="Y14" s="46">
        <f>+'10'!N227</f>
        <v>420</v>
      </c>
      <c r="Z14" s="47">
        <f t="shared" si="3"/>
        <v>0</v>
      </c>
      <c r="AA14" s="139" t="s">
        <v>1362</v>
      </c>
      <c r="AB14" s="47">
        <f t="shared" si="4"/>
        <v>2575</v>
      </c>
      <c r="AC14" s="163">
        <f t="shared" si="1"/>
        <v>2575</v>
      </c>
    </row>
    <row r="15" spans="1:30" ht="38.25" x14ac:dyDescent="0.8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ยกมา!F15+' 1 หยุด'!F15+'2'!F15+'3'!F15+'4'!F15+'5'!F15+'6'!F15+'7'!F15+'8 หยุด'!F15+'9'!F15+'10'!F15+'11'!F15+'12'!F15+'13'!F15+'14'!F15+'15'!F15+'16'!F15+'17'!F15+'18'!F15+'19'!F15+'20'!F15+'21'!F15+'22'!F15+'23'!F15+'24'!F15+'25'!F15+'26'!F15+'27'!F15+'28 หยุด'!F15+'29'!F15+'30'!F15+'31.'!F15</f>
        <v>0</v>
      </c>
      <c r="G15" s="43">
        <f t="shared" si="0"/>
        <v>0</v>
      </c>
      <c r="H15" s="77">
        <f>+ยกมา!H15+' 1 หยุด'!H15+'2'!H15+'3'!H15+'4'!H15+'5'!H15+'6'!H15+'7'!H15+'8 หยุด'!H15+'9'!H15+'10'!H15+'11'!H15+'12'!H15+'13'!H15+'14'!H15+'15'!H15+'16'!H15+'17'!H15+'18'!H15+'19'!H15+'20'!H15+'21'!H15+'22'!H15+'23'!H15+'24'!H15+'25'!H15+'26'!H15+'27'!H15+'28 หยุด'!H15+'29'!H15+'30'!H15+'31.'!H15</f>
        <v>0</v>
      </c>
      <c r="I15" s="75">
        <f>+ยกมา!I15+' 1 หยุด'!I15+'2'!I15+'3'!I15+'4'!I15+'5'!I15+'6'!I15+'7'!I15+'8 หยุด'!I15+'9'!I15+'10'!I15+'11'!I15+'12'!I15+'13'!I15+'14'!I15+'15'!I15+'16'!I15+'17'!I15+'18'!I15+'19'!I15+'20'!I15+'21'!I15+'22'!I15+'23'!I15+'24'!I15+'25'!I15+'26'!I15+'27'!I15+'28 หยุด'!I15+'29'!I15+'30'!I15+'31.'!I15</f>
        <v>0</v>
      </c>
      <c r="J15" s="43">
        <f>+ยกมา!J15+' 1 หยุด'!J15+'2'!J15+'3'!J15+'4'!J15+'5'!J15+'6'!J15+'7'!J15+'8 หยุด'!J15+'9'!J15+'10'!J15+'11'!J15+'12'!J15+'13'!J15+'14'!J15+'15'!J15+'16'!J15+'17'!J15+'19'!J15+'19'!J15+'20'!J15+'21'!J15+'22'!J15+'23'!J15+'24'!J15+'25'!J15+'26'!J15+'27'!J15+'28 หยุด'!J15+'29'!J15+'30'!J15+'31.'!J15</f>
        <v>0</v>
      </c>
      <c r="K15" s="44">
        <f>ยกมา!K15+' 1 หยุด'!K15+'2'!K15+'3'!K15+'4'!K15+'5'!K15+'6'!K15+'7'!K15+'8 หยุด'!K15+'9'!K15+'10'!K15+'11'!K15+'12'!K15+'13'!K15+'14'!K15+'15'!K15+'16'!K15+'17'!K15+'18'!K15+'19'!K15+'20'!K15+'21'!K15+'22'!K15+'23'!K15+'24'!K15+'25'!K15+'26'!K15+'27'!K15+'28 หยุด'!K15+'29'!K15+'30'!K15+'31.'!K15</f>
        <v>0</v>
      </c>
      <c r="L15" s="20">
        <v>50</v>
      </c>
      <c r="M15" s="44">
        <f>ยกมา!M15+' 1 หยุด'!M15+'2'!M15+'3'!M15+'4'!M15+'5'!M15+'6'!M15+'7'!M15+'8 หยุด'!M15+'9'!M15+'10'!M15+'11'!M15+'12'!M15+'13'!M15+'14'!M15+'15'!M15+'16'!M15+'17'!M15+'18'!M15+'19'!M15+'20'!M15+'21'!M15+'22'!M15+'23'!M15+'24'!M15+'25'!M15+'26'!M15+'27'!M15+'28 หยุด'!M15+'29'!M15+'30'!M15+'31.'!M15</f>
        <v>0</v>
      </c>
      <c r="N15" s="19"/>
      <c r="O15" s="132">
        <v>22.41</v>
      </c>
      <c r="P15" s="78">
        <f t="shared" si="2"/>
        <v>0</v>
      </c>
      <c r="Q15" s="45">
        <v>11</v>
      </c>
      <c r="R15" s="46">
        <f>+'11'!N220</f>
        <v>2260</v>
      </c>
      <c r="S15" s="46">
        <f>+'11'!N225</f>
        <v>420</v>
      </c>
      <c r="T15" s="46">
        <f>+'11'!N223</f>
        <v>0</v>
      </c>
      <c r="U15" s="46">
        <f>+'11'!N221</f>
        <v>0</v>
      </c>
      <c r="V15" s="46">
        <f>+'11'!N224</f>
        <v>150</v>
      </c>
      <c r="W15" s="46">
        <f>+'11'!N222</f>
        <v>900</v>
      </c>
      <c r="X15" s="46">
        <f t="shared" si="6"/>
        <v>790</v>
      </c>
      <c r="Y15" s="46">
        <f>+'11'!N227</f>
        <v>790</v>
      </c>
      <c r="Z15" s="47">
        <f t="shared" si="3"/>
        <v>0</v>
      </c>
      <c r="AA15" s="139" t="s">
        <v>1363</v>
      </c>
      <c r="AB15" s="47">
        <f t="shared" si="4"/>
        <v>1690</v>
      </c>
      <c r="AC15" s="163">
        <f t="shared" si="1"/>
        <v>1690</v>
      </c>
    </row>
    <row r="16" spans="1:30" ht="38.25" x14ac:dyDescent="0.8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ยกมา!F16+' 1 หยุด'!F16+'2'!F16+'3'!F16+'4'!F16+'5'!F16+'6'!F16+'7'!F16+'8 หยุด'!F16+'9'!F16+'10'!F16+'11'!F16+'12'!F16+'13'!F16+'14'!F16+'15'!F16+'16'!F16+'17'!F16+'18'!F16+'19'!F16+'20'!F16+'21'!F16+'22'!F16+'23'!F16+'24'!F16+'25'!F16+'26'!F16+'27'!F16+'28 หยุด'!F16+'29'!F16+'30'!F16+'31.'!F16</f>
        <v>0</v>
      </c>
      <c r="G16" s="43">
        <f t="shared" si="0"/>
        <v>0</v>
      </c>
      <c r="H16" s="77">
        <f>+ยกมา!H16+' 1 หยุด'!H16+'2'!H16+'3'!H16+'4'!H16+'5'!H16+'6'!H16+'7'!H16+'8 หยุด'!H16+'9'!H16+'10'!H16+'11'!H16+'12'!H16+'13'!H16+'14'!H16+'15'!H16+'16'!H16+'17'!H16+'18'!H16+'19'!H16+'20'!H16+'21'!H16+'22'!H16+'23'!H16+'24'!H16+'25'!H16+'26'!H16+'27'!H16+'28 หยุด'!H16+'29'!H16+'30'!H16+'31.'!H16</f>
        <v>0</v>
      </c>
      <c r="I16" s="75">
        <f>+ยกมา!I16+' 1 หยุด'!I16+'2'!I16+'3'!I16+'4'!I16+'5'!I16+'6'!I16+'7'!I16+'8 หยุด'!I16+'9'!I16+'10'!I16+'11'!I16+'12'!I16+'13'!I16+'14'!I16+'15'!I16+'16'!I16+'17'!I16+'18'!I16+'19'!I16+'20'!I16+'21'!I16+'22'!I16+'23'!I16+'24'!I16+'25'!I16+'26'!I16+'27'!I16+'28 หยุด'!I16+'29'!I16+'30'!I16+'31.'!I16</f>
        <v>0</v>
      </c>
      <c r="J16" s="43">
        <f>+ยกมา!J16+' 1 หยุด'!J16+'2'!J16+'3'!J16+'4'!J16+'5'!J16+'6'!J16+'7'!J16+'8 หยุด'!J16+'9'!J16+'10'!J16+'11'!J16+'12'!J16+'13'!J16+'14'!J16+'15'!J16+'16'!J16+'17'!J16+'19'!J16+'19'!J16+'20'!J16+'21'!J16+'22'!J16+'23'!J16+'24'!J16+'25'!J16+'26'!J16+'27'!J16+'28 หยุด'!J16+'29'!J16+'30'!J16+'31.'!J16</f>
        <v>0</v>
      </c>
      <c r="K16" s="44">
        <f>ยกมา!K16+' 1 หยุด'!K16+'2'!K16+'3'!K16+'4'!K16+'5'!K16+'6'!K16+'7'!K16+'8 หยุด'!K16+'9'!K16+'10'!K16+'11'!K16+'12'!K16+'13'!K16+'14'!K16+'15'!K16+'16'!K16+'17'!K16+'18'!K16+'19'!K16+'20'!K16+'21'!K16+'22'!K16+'23'!K16+'24'!K16+'25'!K16+'26'!K16+'27'!K16+'28 หยุด'!K16+'29'!K16+'30'!K16+'31.'!K16</f>
        <v>0</v>
      </c>
      <c r="L16" s="20">
        <v>50</v>
      </c>
      <c r="M16" s="44">
        <f>ยกมา!M16+' 1 หยุด'!M16+'2'!M16+'3'!M16+'4'!M16+'5'!M16+'6'!M16+'7'!M16+'8 หยุด'!M16+'9'!M16+'10'!M16+'11'!M16+'12'!M16+'13'!M16+'14'!M16+'15'!M16+'16'!M16+'17'!M16+'18'!M16+'19'!M16+'20'!M16+'21'!M16+'22'!M16+'23'!M16+'24'!M16+'25'!M16+'26'!M16+'27'!M16+'28 หยุด'!M16+'29'!M16+'30'!M16+'31.'!M16</f>
        <v>0</v>
      </c>
      <c r="N16" s="19"/>
      <c r="O16" s="132"/>
      <c r="P16" s="78">
        <f t="shared" si="2"/>
        <v>0</v>
      </c>
      <c r="Q16" s="45">
        <v>12</v>
      </c>
      <c r="R16" s="46">
        <f>+'12'!N220</f>
        <v>580</v>
      </c>
      <c r="S16" s="46">
        <f>+'12'!N225</f>
        <v>165</v>
      </c>
      <c r="T16" s="46">
        <f>+'12'!N223</f>
        <v>0</v>
      </c>
      <c r="U16" s="66">
        <f>+'12'!N221</f>
        <v>0</v>
      </c>
      <c r="V16" s="46">
        <f>+'12'!N221</f>
        <v>0</v>
      </c>
      <c r="W16" s="46">
        <f>+'12'!N222</f>
        <v>0</v>
      </c>
      <c r="X16" s="46">
        <f t="shared" si="6"/>
        <v>415</v>
      </c>
      <c r="Y16" s="46">
        <f>+'12'!N227</f>
        <v>415</v>
      </c>
      <c r="Z16" s="47">
        <f t="shared" si="3"/>
        <v>0</v>
      </c>
      <c r="AA16" s="139" t="s">
        <v>1364</v>
      </c>
      <c r="AB16" s="47">
        <f t="shared" si="4"/>
        <v>415</v>
      </c>
      <c r="AC16" s="163">
        <f t="shared" si="1"/>
        <v>415</v>
      </c>
    </row>
    <row r="17" spans="1:31" ht="38.25" x14ac:dyDescent="0.8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ยกมา!F17+' 1 หยุด'!F17+'2'!F17+'3'!F17+'4'!F17+'5'!F17+'6'!F17+'7'!F17+'8 หยุด'!F17+'9'!F17+'10'!F17+'11'!F17+'12'!F17+'13'!F17+'14'!F17+'15'!F17+'16'!F17+'17'!F17+'18'!F17+'19'!F17+'20'!F17+'21'!F17+'22'!F17+'23'!F17+'24'!F17+'25'!F17+'26'!F17+'27'!F17+'28 หยุด'!F17+'29'!F17+'30'!F17+'31.'!F17</f>
        <v>0</v>
      </c>
      <c r="G17" s="43">
        <f t="shared" si="0"/>
        <v>0</v>
      </c>
      <c r="H17" s="77">
        <f>+ยกมา!H17+' 1 หยุด'!H17+'2'!H17+'3'!H17+'4'!H17+'5'!H17+'6'!H17+'7'!H17+'8 หยุด'!H17+'9'!H17+'10'!H17+'11'!H17+'12'!H17+'13'!H17+'14'!H17+'15'!H17+'16'!H17+'17'!H17+'18'!H17+'19'!H17+'20'!H17+'21'!H17+'22'!H17+'23'!H17+'24'!H17+'25'!H17+'26'!H17+'27'!H17+'28 หยุด'!H17+'29'!H17+'30'!H17+'31.'!H17</f>
        <v>0</v>
      </c>
      <c r="I17" s="75">
        <f>+ยกมา!I17+' 1 หยุด'!I17+'2'!I17+'3'!I17+'4'!I17+'5'!I17+'6'!I17+'7'!I17+'8 หยุด'!I17+'9'!I17+'10'!I17+'11'!I17+'12'!I17+'13'!I17+'14'!I17+'15'!I17+'16'!I17+'17'!I17+'18'!I17+'19'!I17+'20'!I17+'21'!I17+'22'!I17+'23'!I17+'24'!I17+'25'!I17+'26'!I17+'27'!I17+'28 หยุด'!I17+'29'!I17+'30'!I17+'31.'!I17</f>
        <v>0</v>
      </c>
      <c r="J17" s="43">
        <f>+ยกมา!J17+' 1 หยุด'!J17+'2'!J17+'3'!J17+'4'!J17+'5'!J17+'6'!J17+'7'!J17+'8 หยุด'!J17+'9'!J17+'10'!J17+'11'!J17+'12'!J17+'13'!J17+'14'!J17+'15'!J17+'16'!J17+'17'!J17+'19'!J17+'19'!J17+'20'!J17+'21'!J17+'22'!J17+'23'!J17+'24'!J17+'25'!J17+'26'!J17+'27'!J17+'28 หยุด'!J17+'29'!J17+'30'!J17+'31.'!J17</f>
        <v>0</v>
      </c>
      <c r="K17" s="44">
        <f>ยกมา!K17+' 1 หยุด'!K17+'2'!K17+'3'!K17+'4'!K17+'5'!K17+'6'!K17+'7'!K17+'8 หยุด'!K17+'9'!K17+'10'!K17+'11'!K17+'12'!K17+'13'!K17+'14'!K17+'15'!K17+'16'!K17+'17'!K17+'18'!K17+'19'!K17+'20'!K17+'21'!K17+'22'!K17+'23'!K17+'24'!K17+'25'!K17+'26'!K17+'27'!K17+'28 หยุด'!K17+'29'!K17+'30'!K17+'31.'!K17</f>
        <v>0</v>
      </c>
      <c r="L17" s="20">
        <v>50</v>
      </c>
      <c r="M17" s="44">
        <f>ยกมา!M17+' 1 หยุด'!M17+'2'!M17+'3'!M17+'4'!M17+'5'!M17+'6'!M17+'7'!M17+'8 หยุด'!M17+'9'!M17+'10'!M17+'11'!M17+'12'!M17+'13'!M17+'14'!M17+'15'!M17+'16'!M17+'17'!M17+'18'!M17+'19'!M17+'20'!M17+'21'!M17+'22'!M17+'23'!M17+'24'!M17+'25'!M17+'26'!M17+'27'!M17+'28 หยุด'!M17+'29'!M17+'30'!M17+'31.'!M17</f>
        <v>0</v>
      </c>
      <c r="N17" s="19"/>
      <c r="O17" s="132">
        <v>4</v>
      </c>
      <c r="P17" s="78">
        <f t="shared" si="2"/>
        <v>0</v>
      </c>
      <c r="Q17" s="45">
        <v>13</v>
      </c>
      <c r="R17" s="46">
        <f>+'13'!N220</f>
        <v>2700</v>
      </c>
      <c r="S17" s="46">
        <f>+'13'!N225</f>
        <v>555</v>
      </c>
      <c r="T17" s="46">
        <f>+'13'!N223</f>
        <v>0</v>
      </c>
      <c r="U17" s="66">
        <f>+'13'!N221</f>
        <v>0</v>
      </c>
      <c r="V17" s="46">
        <f>+'13'!N224</f>
        <v>0</v>
      </c>
      <c r="W17" s="46">
        <f>+'13'!N222</f>
        <v>2145</v>
      </c>
      <c r="X17" s="46">
        <f>+'13'!N226</f>
        <v>0</v>
      </c>
      <c r="Y17" s="46">
        <f>+'13'!N227</f>
        <v>0</v>
      </c>
      <c r="Z17" s="47">
        <f t="shared" si="3"/>
        <v>0</v>
      </c>
      <c r="AA17" s="139" t="s">
        <v>1365</v>
      </c>
      <c r="AB17" s="47">
        <f t="shared" si="4"/>
        <v>2145</v>
      </c>
      <c r="AC17" s="163">
        <f t="shared" si="1"/>
        <v>2145</v>
      </c>
    </row>
    <row r="18" spans="1:31" ht="38.25" x14ac:dyDescent="0.8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ยกมา!F18+' 1 หยุด'!F18+'2'!F18+'3'!F18+'4'!F18+'5'!F18+'6'!F18+'7'!F18+'8 หยุด'!F18+'9'!F18+'10'!F18+'11'!F18+'12'!F18+'13'!F18+'14'!F18+'15'!F18+'16'!F18+'17'!F18+'18'!F18+'19'!F18+'20'!F18+'21'!F18+'22'!F18+'23'!F18+'24'!F18+'25'!F18+'26'!F18+'27'!F18+'28 หยุด'!F18+'29'!F18+'30'!F18+'31.'!F18</f>
        <v>5</v>
      </c>
      <c r="G18" s="43">
        <f t="shared" si="0"/>
        <v>5</v>
      </c>
      <c r="H18" s="77">
        <f>+ยกมา!H18+' 1 หยุด'!H18+'2'!H18+'3'!H18+'4'!H18+'5'!H18+'6'!H18+'7'!H18+'8 หยุด'!H18+'9'!H18+'10'!H18+'11'!H18+'12'!H18+'13'!H18+'14'!H18+'15'!H18+'16'!H18+'17'!H18+'18'!H18+'19'!H18+'20'!H18+'21'!H18+'22'!H18+'23'!H18+'24'!H18+'25'!H18+'26'!H18+'27'!H18+'28 หยุด'!H18+'29'!H18+'30'!H18+'31.'!H18</f>
        <v>0</v>
      </c>
      <c r="I18" s="75">
        <f>+ยกมา!I18+' 1 หยุด'!I18+'2'!I18+'3'!I18+'4'!I18+'5'!I18+'6'!I18+'7'!I18+'8 หยุด'!I18+'9'!I18+'10'!I18+'11'!I18+'12'!I18+'13'!I18+'14'!I18+'15'!I18+'16'!I18+'17'!I18+'18'!I18+'19'!I18+'20'!I18+'21'!I18+'22'!I18+'23'!I18+'24'!I18+'25'!I18+'26'!I18+'27'!I18+'28 หยุด'!I18+'29'!I18+'30'!I18+'31.'!I18</f>
        <v>0</v>
      </c>
      <c r="J18" s="43">
        <f>+ยกมา!J18+' 1 หยุด'!J18+'2'!J18+'3'!J18+'4'!J18+'5'!J18+'6'!J18+'7'!J18+'8 หยุด'!J18+'9'!J18+'10'!J18+'11'!J18+'12'!J18+'13'!J18+'14'!J18+'15'!J18+'16'!J18+'17'!J18+'19'!J18+'19'!J18+'20'!J18+'21'!J18+'22'!J18+'23'!J18+'24'!J18+'25'!J18+'26'!J18+'27'!J18+'28 หยุด'!J18+'29'!J18+'30'!J18+'31.'!J18</f>
        <v>22</v>
      </c>
      <c r="K18" s="44">
        <f>ยกมา!K18+' 1 หยุด'!K18+'2'!K18+'3'!K18+'4'!K18+'5'!K18+'6'!K18+'7'!K18+'8 หยุด'!K18+'9'!K18+'10'!K18+'11'!K18+'12'!K18+'13'!K18+'14'!K18+'15'!K18+'16'!K18+'17'!K18+'18'!K18+'19'!K18+'20'!K18+'21'!K18+'22'!K18+'23'!K18+'24'!K18+'25'!K18+'26'!K18+'27'!K18+'28 หยุด'!K18+'29'!K18+'30'!K18+'31.'!K18</f>
        <v>5</v>
      </c>
      <c r="L18" s="20">
        <v>50</v>
      </c>
      <c r="M18" s="44">
        <f>ยกมา!M18+' 1 หยุด'!M18+'2'!M18+'3'!M18+'4'!M18+'5'!M18+'6'!M18+'7'!M18+'8 หยุด'!M18+'9'!M18+'10'!M18+'11'!M18+'12'!M18+'13'!M18+'14'!M18+'15'!M18+'16'!M18+'17'!M18+'18'!M18+'19'!M18+'20'!M18+'21'!M18+'22'!M18+'23'!M18+'24'!M18+'25'!M18+'26'!M18+'27'!M18+'28 หยุด'!M18+'29'!M18+'30'!M18+'31.'!M18</f>
        <v>250</v>
      </c>
      <c r="N18" s="19"/>
      <c r="O18" s="115">
        <v>19.12</v>
      </c>
      <c r="P18" s="78">
        <f t="shared" si="2"/>
        <v>95.600000000000009</v>
      </c>
      <c r="Q18" s="45">
        <v>14</v>
      </c>
      <c r="R18" s="137">
        <f>+'14'!N220</f>
        <v>3675</v>
      </c>
      <c r="S18" s="137">
        <f>+'14'!N225</f>
        <v>780</v>
      </c>
      <c r="T18" s="137">
        <f>+'14'!N223</f>
        <v>0</v>
      </c>
      <c r="U18" s="138">
        <f>+'14'!N221</f>
        <v>0</v>
      </c>
      <c r="V18" s="137">
        <f>+'14'!N224</f>
        <v>0</v>
      </c>
      <c r="W18" s="137">
        <f>+'14'!N222</f>
        <v>1495</v>
      </c>
      <c r="X18" s="137">
        <f t="shared" si="6"/>
        <v>1400</v>
      </c>
      <c r="Y18" s="137">
        <f>+'14'!N227</f>
        <v>1400</v>
      </c>
      <c r="Z18" s="139">
        <f t="shared" si="3"/>
        <v>0</v>
      </c>
      <c r="AA18" s="142" t="s">
        <v>1366</v>
      </c>
      <c r="AB18" s="97">
        <f t="shared" si="4"/>
        <v>2895</v>
      </c>
      <c r="AC18" s="163">
        <f t="shared" si="1"/>
        <v>2895</v>
      </c>
    </row>
    <row r="19" spans="1:31" ht="38.25" x14ac:dyDescent="0.8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ยกมา!F19+' 1 หยุด'!F19+'2'!F19+'3'!F19+'4'!F19+'5'!F19+'6'!F19+'7'!F19+'8 หยุด'!F19+'9'!F19+'10'!F19+'11'!F19+'12'!F19+'13'!F19+'14'!F19+'15'!F19+'16'!F19+'17'!F19+'18'!F19+'19'!F19+'20'!F19+'21'!F19+'22'!F19+'23'!F19+'24'!F19+'25'!F19+'26'!F19+'27'!F19+'28 หยุด'!F19+'29'!F19+'30'!F19+'31.'!F19</f>
        <v>0</v>
      </c>
      <c r="G19" s="43">
        <f t="shared" si="0"/>
        <v>0</v>
      </c>
      <c r="H19" s="77">
        <f>+ยกมา!H19+' 1 หยุด'!H19+'2'!H19+'3'!H19+'4'!H19+'5'!H19+'6'!H19+'7'!H19+'8 หยุด'!H19+'9'!H19+'10'!H19+'11'!H19+'12'!H19+'13'!H19+'14'!H19+'15'!H19+'16'!H19+'17'!H19+'18'!H19+'19'!H19+'20'!H19+'21'!H19+'22'!H19+'23'!H19+'24'!H19+'25'!H19+'26'!H19+'27'!H19+'28 หยุด'!H19+'29'!H19+'30'!H19+'31.'!H19</f>
        <v>0</v>
      </c>
      <c r="I19" s="75">
        <f>+ยกมา!I19+' 1 หยุด'!I19+'2'!I19+'3'!I19+'4'!I19+'5'!I19+'6'!I19+'7'!I19+'8 หยุด'!I19+'9'!I19+'10'!I19+'11'!I19+'12'!I19+'13'!I19+'14'!I19+'15'!I19+'16'!I19+'17'!I19+'18'!I19+'19'!I19+'20'!I19+'21'!I19+'22'!I19+'23'!I19+'24'!I19+'25'!I19+'26'!I19+'27'!I19+'28 หยุด'!I19+'29'!I19+'30'!I19+'31.'!I19</f>
        <v>0</v>
      </c>
      <c r="J19" s="43">
        <f>+ยกมา!J19+' 1 หยุด'!J19+'2'!J19+'3'!J19+'4'!J19+'5'!J19+'6'!J19+'7'!J19+'8 หยุด'!J19+'9'!J19+'10'!J19+'11'!J19+'12'!J19+'13'!J19+'14'!J19+'15'!J19+'16'!J19+'17'!J19+'19'!J19+'19'!J19+'20'!J19+'21'!J19+'22'!J19+'23'!J19+'24'!J19+'25'!J19+'26'!J19+'27'!J19+'28 หยุด'!J19+'29'!J19+'30'!J19+'31.'!J19</f>
        <v>0</v>
      </c>
      <c r="K19" s="44">
        <f>ยกมา!K19+' 1 หยุด'!K19+'2'!K19+'3'!K19+'4'!K19+'5'!K19+'6'!K19+'7'!K19+'8 หยุด'!K19+'9'!K19+'10'!K19+'11'!K19+'12'!K19+'13'!K19+'14'!K19+'15'!K19+'16'!K19+'17'!K19+'18'!K19+'19'!K19+'20'!K19+'21'!K19+'22'!K19+'23'!K19+'24'!K19+'25'!K19+'26'!K19+'27'!K19+'28 หยุด'!K19+'29'!K19+'30'!K19+'31.'!K19</f>
        <v>0</v>
      </c>
      <c r="L19" s="20">
        <v>50</v>
      </c>
      <c r="M19" s="44">
        <f>ยกมา!M19+' 1 หยุด'!M19+'2'!M19+'3'!M19+'4'!M19+'5'!M19+'6'!M19+'7'!M19+'8 หยุด'!M19+'9'!M19+'10'!M19+'11'!M19+'12'!M19+'13'!M19+'14'!M19+'15'!M19+'16'!M19+'17'!M19+'18'!M19+'19'!M19+'20'!M19+'21'!M19+'22'!M19+'23'!M19+'24'!M19+'25'!M19+'26'!M19+'27'!M19+'28 หยุด'!M19+'29'!M19+'30'!M19+'31.'!M19</f>
        <v>0</v>
      </c>
      <c r="N19" s="19"/>
      <c r="O19" s="132">
        <v>20.37</v>
      </c>
      <c r="P19" s="78">
        <f t="shared" si="2"/>
        <v>0</v>
      </c>
      <c r="Q19" s="45">
        <v>15</v>
      </c>
      <c r="R19" s="46">
        <f>+'15'!N220</f>
        <v>1790</v>
      </c>
      <c r="S19" s="46">
        <f>+'15'!N225</f>
        <v>340</v>
      </c>
      <c r="T19" s="46">
        <f>+'15'!N223</f>
        <v>0</v>
      </c>
      <c r="U19" s="66">
        <f>+'15'!N221</f>
        <v>0</v>
      </c>
      <c r="V19" s="46">
        <f>+'15'!N224</f>
        <v>0</v>
      </c>
      <c r="W19" s="46">
        <f>+'15'!N222</f>
        <v>855</v>
      </c>
      <c r="X19" s="46">
        <f t="shared" si="6"/>
        <v>595</v>
      </c>
      <c r="Y19" s="46">
        <f>+'15'!N227</f>
        <v>595</v>
      </c>
      <c r="Z19" s="47">
        <f t="shared" si="3"/>
        <v>0</v>
      </c>
      <c r="AA19" s="142" t="s">
        <v>1367</v>
      </c>
      <c r="AB19" s="47">
        <f t="shared" si="4"/>
        <v>1450</v>
      </c>
      <c r="AC19" s="163">
        <f t="shared" si="1"/>
        <v>1450</v>
      </c>
    </row>
    <row r="20" spans="1:31" ht="38.25" x14ac:dyDescent="0.8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0</v>
      </c>
      <c r="F20" s="44">
        <f>ยกมา!F20+' 1 หยุด'!F20+'2'!F20+'3'!F20+'4'!F20+'5'!F20+'6'!F20+'7'!F20+'8 หยุด'!F20+'9'!F20+'10'!F20+'11'!F20+'12'!F20+'13'!F20+'14'!F20+'15'!F20+'16'!F20+'17'!F20+'18'!F20+'19'!F20+'20'!F20+'21'!F20+'22'!F20+'23'!F20+'24'!F20+'25'!F20+'26'!F20+'27'!F20+'28 หยุด'!F20+'29'!F20+'30'!F20+'31.'!F20</f>
        <v>6</v>
      </c>
      <c r="G20" s="43">
        <f t="shared" si="0"/>
        <v>6</v>
      </c>
      <c r="H20" s="77">
        <f>+ยกมา!H20+' 1 หยุด'!H20+'2'!H20+'3'!H20+'4'!H20+'5'!H20+'6'!H20+'7'!H20+'8 หยุด'!H20+'9'!H20+'10'!H20+'11'!H20+'12'!H20+'13'!H20+'14'!H20+'15'!H20+'16'!H20+'17'!H20+'18'!H20+'19'!H20+'20'!H20+'21'!H20+'22'!H20+'23'!H20+'24'!H20+'25'!H20+'26'!H20+'27'!H20+'28 หยุด'!H20+'29'!H20+'30'!H20+'31.'!H20</f>
        <v>0</v>
      </c>
      <c r="I20" s="75">
        <f>+ยกมา!I20+' 1 หยุด'!I20+'2'!I20+'3'!I20+'4'!I20+'5'!I20+'6'!I20+'7'!I20+'8 หยุด'!I20+'9'!I20+'10'!I20+'11'!I20+'12'!I20+'13'!I20+'14'!I20+'15'!I20+'16'!I20+'17'!I20+'18'!I20+'19'!I20+'20'!I20+'21'!I20+'22'!I20+'23'!I20+'24'!I20+'25'!I20+'26'!I20+'27'!I20+'28 หยุด'!I20+'29'!I20+'30'!I20+'31.'!I20</f>
        <v>0</v>
      </c>
      <c r="J20" s="43">
        <f>+ยกมา!J20+' 1 หยุด'!J20+'2'!J20+'3'!J20+'4'!J20+'5'!J20+'6'!J20+'7'!J20+'8 หยุด'!J20+'9'!J20+'10'!J20+'11'!J20+'12'!J20+'13'!J20+'14'!J20+'15'!J20+'16'!J20+'17'!J20+'19'!J20+'19'!J20+'20'!J20+'21'!J20+'22'!J20+'23'!J20+'24'!J20+'25'!J20+'26'!J20+'27'!J20+'28 หยุด'!J20+'29'!J20+'30'!J20+'31.'!J20</f>
        <v>12</v>
      </c>
      <c r="K20" s="44">
        <f>ยกมา!K20+' 1 หยุด'!K20+'2'!K20+'3'!K20+'4'!K20+'5'!K20+'6'!K20+'7'!K20+'8 หยุด'!K20+'9'!K20+'10'!K20+'11'!K20+'12'!K20+'13'!K20+'14'!K20+'15'!K20+'16'!K20+'17'!K20+'18'!K20+'19'!K20+'20'!K20+'21'!K20+'22'!K20+'23'!K20+'24'!K20+'25'!K20+'26'!K20+'27'!K20+'28 หยุด'!K20+'29'!K20+'30'!K20+'31.'!K20</f>
        <v>4</v>
      </c>
      <c r="L20" s="20">
        <v>65</v>
      </c>
      <c r="M20" s="44">
        <f>ยกมา!M20+' 1 หยุด'!M20+'2'!M20+'3'!M20+'4'!M20+'5'!M20+'6'!M20+'7'!M20+'8 หยุด'!M20+'9'!M20+'10'!M20+'11'!M20+'12'!M20+'13'!M20+'14'!M20+'15'!M20+'16'!M20+'17'!M20+'18'!M20+'19'!M20+'20'!M20+'21'!M20+'22'!M20+'23'!M20+'24'!M20+'25'!M20+'26'!M20+'27'!M20+'28 หยุด'!M20+'29'!M20+'30'!M20+'31.'!M20</f>
        <v>260</v>
      </c>
      <c r="N20" s="19"/>
      <c r="O20" s="115">
        <v>22.25</v>
      </c>
      <c r="P20" s="78">
        <f t="shared" si="2"/>
        <v>89</v>
      </c>
      <c r="Q20" s="45">
        <v>16</v>
      </c>
      <c r="R20" s="46">
        <f>+'16'!N220</f>
        <v>2470</v>
      </c>
      <c r="S20" s="46">
        <f>+'16'!N225</f>
        <v>460</v>
      </c>
      <c r="T20" s="46">
        <f>+'16'!N223</f>
        <v>0</v>
      </c>
      <c r="U20" s="66">
        <f>+'16'!N221</f>
        <v>0</v>
      </c>
      <c r="V20" s="46">
        <f>+'16'!N224</f>
        <v>0</v>
      </c>
      <c r="W20" s="46">
        <f>+'16'!N222</f>
        <v>1190</v>
      </c>
      <c r="X20" s="46">
        <f t="shared" si="6"/>
        <v>820</v>
      </c>
      <c r="Y20" s="46">
        <f>+'16'!N227</f>
        <v>820</v>
      </c>
      <c r="Z20" s="47">
        <f t="shared" si="3"/>
        <v>0</v>
      </c>
      <c r="AA20" s="139" t="s">
        <v>1368</v>
      </c>
      <c r="AB20" s="47">
        <f t="shared" si="4"/>
        <v>2010</v>
      </c>
      <c r="AC20" s="163">
        <f t="shared" si="1"/>
        <v>2010</v>
      </c>
    </row>
    <row r="21" spans="1:31" ht="38.25" x14ac:dyDescent="0.8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ยกมา!F21+' 1 หยุด'!F21+'2'!F21+'3'!F21+'4'!F21+'5'!F21+'6'!F21+'7'!F21+'8 หยุด'!F21+'9'!F21+'10'!F21+'11'!F21+'12'!F21+'13'!F21+'14'!F21+'15'!F21+'16'!F21+'17'!F21+'18'!F21+'19'!F21+'20'!F21+'21'!F21+'22'!F21+'23'!F21+'24'!F21+'25'!F21+'26'!F21+'27'!F21+'28 หยุด'!F21+'29'!F21+'30'!F21+'31.'!F21</f>
        <v>2</v>
      </c>
      <c r="G21" s="43">
        <f t="shared" si="0"/>
        <v>2</v>
      </c>
      <c r="H21" s="77">
        <f>+ยกมา!H21+' 1 หยุด'!H21+'2'!H21+'3'!H21+'4'!H21+'5'!H21+'6'!H21+'7'!H21+'8 หยุด'!H21+'9'!H21+'10'!H21+'11'!H21+'12'!H21+'13'!H21+'14'!H21+'15'!H21+'16'!H21+'17'!H21+'18'!H21+'19'!H21+'20'!H21+'21'!H21+'22'!H21+'23'!H21+'24'!H21+'25'!H21+'26'!H21+'27'!H21+'28 หยุด'!H21+'29'!H21+'30'!H21+'31.'!H21</f>
        <v>0</v>
      </c>
      <c r="I21" s="75">
        <f>+ยกมา!I21+' 1 หยุด'!I21+'2'!I21+'3'!I21+'4'!I21+'5'!I21+'6'!I21+'7'!I21+'8 หยุด'!I21+'9'!I21+'10'!I21+'11'!I21+'12'!I21+'13'!I21+'14'!I21+'15'!I21+'16'!I21+'17'!I21+'18'!I21+'19'!I21+'20'!I21+'21'!I21+'22'!I21+'23'!I21+'24'!I21+'25'!I21+'26'!I21+'27'!I21+'28 หยุด'!I21+'29'!I21+'30'!I21+'31.'!I21</f>
        <v>0</v>
      </c>
      <c r="J21" s="43">
        <f>+ยกมา!J21+' 1 หยุด'!J21+'2'!J21+'3'!J21+'4'!J21+'5'!J21+'6'!J21+'7'!J21+'8 หยุด'!J21+'9'!J21+'10'!J21+'11'!J21+'12'!J21+'13'!J21+'14'!J21+'15'!J21+'16'!J21+'17'!J21+'19'!J21+'19'!J21+'20'!J21+'21'!J21+'22'!J21+'23'!J21+'24'!J21+'25'!J21+'26'!J21+'27'!J21+'28 หยุด'!J21+'29'!J21+'30'!J21+'31.'!J21</f>
        <v>3</v>
      </c>
      <c r="K21" s="44">
        <f>ยกมา!K21+' 1 หยุด'!K21+'2'!K21+'3'!K21+'4'!K21+'5'!K21+'6'!K21+'7'!K21+'8 หยุด'!K21+'9'!K21+'10'!K21+'11'!K21+'12'!K21+'13'!K21+'14'!K21+'15'!K21+'16'!K21+'17'!K21+'18'!K21+'19'!K21+'20'!K21+'21'!K21+'22'!K21+'23'!K21+'24'!K21+'25'!K21+'26'!K21+'27'!K21+'28 หยุด'!K21+'29'!K21+'30'!K21+'31.'!K21</f>
        <v>1</v>
      </c>
      <c r="L21" s="20">
        <v>85</v>
      </c>
      <c r="M21" s="44">
        <f>ยกมา!M21+' 1 หยุด'!M21+'2'!M21+'3'!M21+'4'!M21+'5'!M21+'6'!M21+'7'!M21+'8 หยุด'!M21+'9'!M21+'10'!M21+'11'!M21+'12'!M21+'13'!M21+'14'!M21+'15'!M21+'16'!M21+'17'!M21+'18'!M21+'19'!M21+'20'!M21+'21'!M21+'22'!M21+'23'!M21+'24'!M21+'25'!M21+'26'!M21+'27'!M21+'28 หยุด'!M21+'29'!M21+'30'!M21+'31.'!M21</f>
        <v>0</v>
      </c>
      <c r="N21" s="19"/>
      <c r="O21" s="115">
        <v>22.85</v>
      </c>
      <c r="P21" s="78">
        <f t="shared" si="2"/>
        <v>22.85</v>
      </c>
      <c r="Q21" s="45">
        <v>17</v>
      </c>
      <c r="R21" s="46">
        <f>+'17'!N220</f>
        <v>2155</v>
      </c>
      <c r="S21" s="46">
        <f>+'17'!N225</f>
        <v>810</v>
      </c>
      <c r="T21" s="46">
        <f>+'17'!N223</f>
        <v>0</v>
      </c>
      <c r="U21" s="66">
        <f>+'17'!N221</f>
        <v>0</v>
      </c>
      <c r="V21" s="46">
        <f>+'17'!N224</f>
        <v>0</v>
      </c>
      <c r="W21" s="46">
        <f>+'17'!N222</f>
        <v>800</v>
      </c>
      <c r="X21" s="46">
        <f t="shared" si="6"/>
        <v>545</v>
      </c>
      <c r="Y21" s="46">
        <f>+'17'!N227</f>
        <v>545</v>
      </c>
      <c r="Z21" s="47">
        <f t="shared" si="3"/>
        <v>0</v>
      </c>
      <c r="AA21" s="139" t="s">
        <v>1362</v>
      </c>
      <c r="AB21" s="47">
        <f t="shared" si="4"/>
        <v>1345</v>
      </c>
      <c r="AC21" s="163">
        <f t="shared" si="1"/>
        <v>1345</v>
      </c>
    </row>
    <row r="22" spans="1:31" ht="38.25" x14ac:dyDescent="0.8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10</v>
      </c>
      <c r="F22" s="44">
        <f>ยกมา!F22+' 1 หยุด'!F22+'2'!F22+'3'!F22+'4'!F22+'5'!F22+'6'!F22+'7'!F22+'8 หยุด'!F22+'9'!F22+'10'!F22+'11'!F22+'12'!F22+'13'!F22+'14'!F22+'15'!F22+'16'!F22+'17'!F22+'18'!F22+'19'!F22+'20'!F22+'21'!F22+'22'!F22+'23'!F22+'24'!F22+'25'!F22+'26'!F22+'27'!F22+'28 หยุด'!F22+'29'!F22+'30'!F22+'31.'!F22</f>
        <v>53</v>
      </c>
      <c r="G22" s="43">
        <f t="shared" si="0"/>
        <v>63</v>
      </c>
      <c r="H22" s="77">
        <f>+ยกมา!H22+' 1 หยุด'!H22+'2'!H22+'3'!H22+'4'!H22+'5'!H22+'6'!H22+'7'!H22+'8 หยุด'!H22+'9'!H22+'10'!H22+'11'!H22+'12'!H22+'13'!H22+'14'!H22+'15'!H22+'16'!H22+'17'!H22+'18'!H22+'19'!H22+'20'!H22+'21'!H22+'22'!H22+'23'!H22+'24'!H22+'25'!H22+'26'!H22+'27'!H22+'28 หยุด'!H22+'29'!H22+'30'!H22+'31.'!H22</f>
        <v>0</v>
      </c>
      <c r="I22" s="75">
        <f>+ยกมา!I22+' 1 หยุด'!I22+'2'!I22+'3'!I22+'4'!I22+'5'!I22+'6'!I22+'7'!I22+'8 หยุด'!I22+'9'!I22+'10'!I22+'11'!I22+'12'!I22+'13'!I22+'14'!I22+'15'!I22+'16'!I22+'17'!I22+'18'!I22+'19'!I22+'20'!I22+'21'!I22+'22'!I22+'23'!I22+'24'!I22+'25'!I22+'26'!I22+'27'!I22+'28 หยุด'!I22+'29'!I22+'30'!I22+'31.'!I22</f>
        <v>0</v>
      </c>
      <c r="J22" s="43">
        <f>+ยกมา!J22+' 1 หยุด'!J22+'2'!J22+'3'!J22+'4'!J22+'5'!J22+'6'!J22+'7'!J22+'8 หยุด'!J22+'9'!J22+'10'!J22+'11'!J22+'12'!J22+'13'!J22+'14'!J22+'15'!J22+'16'!J22+'17'!J22+'19'!J22+'19'!J22+'20'!J22+'21'!J22+'22'!J22+'23'!J22+'24'!J22+'25'!J22+'26'!J22+'27'!J22+'28 หยุด'!J22+'29'!J22+'30'!J22+'31.'!J22</f>
        <v>443</v>
      </c>
      <c r="K22" s="44">
        <f>ยกมา!K22+' 1 หยุด'!K22+'2'!K22+'3'!K22+'4'!K22+'5'!K22+'6'!K22+'7'!K22+'8 หยุด'!K22+'9'!K22+'10'!K22+'11'!K22+'12'!K22+'13'!K22+'14'!K22+'15'!K22+'16'!K22+'17'!K22+'18'!K22+'19'!K22+'20'!K22+'21'!K22+'22'!K22+'23'!K22+'24'!K22+'25'!K22+'26'!K22+'27'!K22+'28 หยุด'!K22+'29'!K22+'30'!K22+'31.'!K22</f>
        <v>51</v>
      </c>
      <c r="L22" s="20">
        <v>100</v>
      </c>
      <c r="M22" s="44">
        <f>ยกมา!M22+' 1 หยุด'!M22+'2'!M22+'3'!M22+'4'!M22+'5'!M22+'6'!M22+'7'!M22+'8 หยุด'!M22+'9'!M22+'10'!M22+'11'!M22+'12'!M22+'13'!M22+'14'!M22+'15'!M22+'16'!M22+'17'!M22+'18'!M22+'19'!M22+'20'!M22+'21'!M22+'22'!M22+'23'!M22+'24'!M22+'25'!M22+'26'!M22+'27'!M22+'28 หยุด'!M22+'29'!M22+'30'!M22+'31.'!M22</f>
        <v>5000</v>
      </c>
      <c r="N22" s="19"/>
      <c r="O22" s="115">
        <v>27.98</v>
      </c>
      <c r="P22" s="78">
        <f t="shared" si="2"/>
        <v>1426.98</v>
      </c>
      <c r="Q22" s="45">
        <v>18</v>
      </c>
      <c r="R22" s="46">
        <f>+'18'!N220</f>
        <v>1345</v>
      </c>
      <c r="S22" s="46">
        <f>+'18'!N225</f>
        <v>575</v>
      </c>
      <c r="T22" s="46">
        <f>+'18'!N223</f>
        <v>0</v>
      </c>
      <c r="U22" s="66">
        <f>+'18'!N221</f>
        <v>0</v>
      </c>
      <c r="V22" s="46">
        <f>+'18'!N224</f>
        <v>0</v>
      </c>
      <c r="W22" s="46">
        <f>+'18'!N222</f>
        <v>100</v>
      </c>
      <c r="X22" s="46">
        <f t="shared" si="6"/>
        <v>670</v>
      </c>
      <c r="Y22" s="46">
        <f>+'18'!N227</f>
        <v>670</v>
      </c>
      <c r="Z22" s="47">
        <f t="shared" si="3"/>
        <v>0</v>
      </c>
      <c r="AA22" s="139" t="s">
        <v>1363</v>
      </c>
      <c r="AB22" s="47">
        <f t="shared" si="4"/>
        <v>770</v>
      </c>
      <c r="AC22" s="163">
        <f t="shared" si="1"/>
        <v>770</v>
      </c>
    </row>
    <row r="23" spans="1:31" ht="38.25" x14ac:dyDescent="0.8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ยกมา!F23+' 1 หยุด'!F23+'2'!F23+'3'!F23+'4'!F23+'5'!F23+'6'!F23+'7'!F23+'8 หยุด'!F23+'9'!F23+'10'!F23+'11'!F23+'12'!F23+'13'!F23+'14'!F23+'15'!F23+'16'!F23+'17'!F23+'18'!F23+'19'!F23+'20'!F23+'21'!F23+'22'!F23+'23'!F23+'24'!F23+'25'!F23+'26'!F23+'27'!F23+'28 หยุด'!F23+'29'!F23+'30'!F23+'31.'!F23</f>
        <v>0</v>
      </c>
      <c r="G23" s="43">
        <f t="shared" si="0"/>
        <v>0</v>
      </c>
      <c r="H23" s="77">
        <f>+ยกมา!H23+' 1 หยุด'!H23+'2'!H23+'3'!H23+'4'!H23+'5'!H23+'6'!H23+'7'!H23+'8 หยุด'!H23+'9'!H23+'10'!H23+'11'!H23+'12'!H23+'13'!H23+'14'!H23+'15'!H23+'16'!H23+'17'!H23+'18'!H23+'19'!H23+'20'!H23+'21'!H23+'22'!H23+'23'!H23+'24'!H23+'25'!H23+'26'!H23+'27'!H23+'28 หยุด'!H23+'29'!H23+'30'!H23+'31.'!H23</f>
        <v>0</v>
      </c>
      <c r="I23" s="75">
        <f>+ยกมา!I23+' 1 หยุด'!I23+'2'!I23+'3'!I23+'4'!I23+'5'!I23+'6'!I23+'7'!I23+'8 หยุด'!I23+'9'!I23+'10'!I23+'11'!I23+'12'!I23+'13'!I23+'14'!I23+'15'!I23+'16'!I23+'17'!I23+'18'!I23+'19'!I23+'20'!I23+'21'!I23+'22'!I23+'23'!I23+'24'!I23+'25'!I23+'26'!I23+'27'!I23+'28 หยุด'!I23+'29'!I23+'30'!I23+'31.'!I23</f>
        <v>0</v>
      </c>
      <c r="J23" s="43">
        <f>+ยกมา!J23+' 1 หยุด'!J23+'2'!J23+'3'!J23+'4'!J23+'5'!J23+'6'!J23+'7'!J23+'8 หยุด'!J23+'9'!J23+'10'!J23+'11'!J23+'12'!J23+'13'!J23+'14'!J23+'15'!J23+'16'!J23+'17'!J23+'19'!J23+'19'!J23+'20'!J23+'21'!J23+'22'!J23+'23'!J23+'24'!J23+'25'!J23+'26'!J23+'27'!J23+'28 หยุด'!J23+'29'!J23+'30'!J23+'31.'!J23</f>
        <v>0</v>
      </c>
      <c r="K23" s="44">
        <f>ยกมา!K23+' 1 หยุด'!K23+'2'!K23+'3'!K23+'4'!K23+'5'!K23+'6'!K23+'7'!K23+'8 หยุด'!K23+'9'!K23+'10'!K23+'11'!K23+'12'!K23+'13'!K23+'14'!K23+'15'!K23+'16'!K23+'17'!K23+'18'!K23+'19'!K23+'20'!K23+'21'!K23+'22'!K23+'23'!K23+'24'!K23+'25'!K23+'26'!K23+'27'!K23+'28 หยุด'!K23+'29'!K23+'30'!K23+'31.'!K23</f>
        <v>0</v>
      </c>
      <c r="L23" s="20">
        <v>100</v>
      </c>
      <c r="M23" s="44">
        <f>ยกมา!M23+' 1 หยุด'!M23+'2'!M23+'3'!M23+'4'!M23+'5'!M23+'6'!M23+'7'!M23+'8 หยุด'!M23+'9'!M23+'10'!M23+'11'!M23+'12'!M23+'13'!M23+'14'!M23+'15'!M23+'16'!M23+'17'!M23+'18'!M23+'19'!M23+'20'!M23+'21'!M23+'22'!M23+'23'!M23+'24'!M23+'25'!M23+'26'!M23+'27'!M23+'28 หยุด'!M23+'29'!M23+'30'!M23+'31.'!M23</f>
        <v>0</v>
      </c>
      <c r="N23" s="19"/>
      <c r="O23" s="132">
        <v>29.74</v>
      </c>
      <c r="P23" s="78">
        <f t="shared" si="2"/>
        <v>0</v>
      </c>
      <c r="Q23" s="45">
        <v>19</v>
      </c>
      <c r="R23" s="46">
        <f>+'19'!N220</f>
        <v>3155</v>
      </c>
      <c r="S23" s="46">
        <f>+'19'!N225</f>
        <v>1265</v>
      </c>
      <c r="T23" s="46">
        <f>+'19'!N223</f>
        <v>0</v>
      </c>
      <c r="U23" s="66">
        <f>+'19'!N221</f>
        <v>0</v>
      </c>
      <c r="V23" s="46">
        <f>+'19'!N224</f>
        <v>0</v>
      </c>
      <c r="W23" s="46">
        <f>+'19'!N222</f>
        <v>350</v>
      </c>
      <c r="X23" s="46">
        <f t="shared" si="6"/>
        <v>1540</v>
      </c>
      <c r="Y23" s="46">
        <f>+'19'!N227</f>
        <v>1540</v>
      </c>
      <c r="Z23" s="47">
        <f t="shared" si="3"/>
        <v>0</v>
      </c>
      <c r="AA23" s="139" t="s">
        <v>1364</v>
      </c>
      <c r="AB23" s="47">
        <f t="shared" si="4"/>
        <v>1890</v>
      </c>
      <c r="AC23" s="163">
        <f t="shared" si="1"/>
        <v>1890</v>
      </c>
    </row>
    <row r="24" spans="1:31" ht="38.25" x14ac:dyDescent="0.8">
      <c r="A24" s="10">
        <v>20</v>
      </c>
      <c r="B24" s="86">
        <v>8857125000970</v>
      </c>
      <c r="C24" s="19" t="s">
        <v>287</v>
      </c>
      <c r="D24" s="10" t="s">
        <v>434</v>
      </c>
      <c r="E24" s="46">
        <f>+ยกมา!J24</f>
        <v>3</v>
      </c>
      <c r="F24" s="44">
        <f>ยกมา!F24+' 1 หยุด'!F24+'2'!F24+'3'!F24+'4'!F24+'5'!F24+'6'!F24+'7'!F24+'8 หยุด'!F24+'9'!F24+'10'!F24+'11'!F24+'12'!F24+'13'!F24+'14'!F24+'15'!F24+'16'!F24+'17'!F24+'18'!F24+'19'!F24+'20'!F24+'21'!F24+'22'!F24+'23'!F24+'24'!F24+'25'!F24+'26'!F24+'27'!F24+'28 หยุด'!F24+'29'!F24+'30'!F24+'31.'!F24</f>
        <v>13</v>
      </c>
      <c r="G24" s="43">
        <f t="shared" si="0"/>
        <v>16</v>
      </c>
      <c r="H24" s="77">
        <f>+ยกมา!H24+' 1 หยุด'!H24+'2'!H24+'3'!H24+'4'!H24+'5'!H24+'6'!H24+'7'!H24+'8 หยุด'!H24+'9'!H24+'10'!H24+'11'!H24+'12'!H24+'13'!H24+'14'!H24+'15'!H24+'16'!H24+'17'!H24+'18'!H24+'19'!H24+'20'!H24+'21'!H24+'22'!H24+'23'!H24+'24'!H24+'25'!H24+'26'!H24+'27'!H24+'28 หยุด'!H24+'29'!H24+'30'!H24+'31.'!H24</f>
        <v>0</v>
      </c>
      <c r="I24" s="75">
        <f>+ยกมา!I24+' 1 หยุด'!I24+'2'!I24+'3'!I24+'4'!I24+'5'!I24+'6'!I24+'7'!I24+'8 หยุด'!I24+'9'!I24+'10'!I24+'11'!I24+'12'!I24+'13'!I24+'14'!I24+'15'!I24+'16'!I24+'17'!I24+'18'!I24+'19'!I24+'20'!I24+'21'!I24+'22'!I24+'23'!I24+'24'!I24+'25'!I24+'26'!I24+'27'!I24+'28 หยุด'!I24+'29'!I24+'30'!I24+'31.'!I24</f>
        <v>0</v>
      </c>
      <c r="J24" s="43">
        <f>+ยกมา!J24+' 1 หยุด'!J24+'2'!J24+'3'!J24+'4'!J24+'5'!J24+'6'!J24+'7'!J24+'8 หยุด'!J24+'9'!J24+'10'!J24+'11'!J24+'12'!J24+'13'!J24+'14'!J24+'15'!J24+'16'!J24+'17'!J24+'19'!J24+'19'!J24+'20'!J24+'21'!J24+'22'!J24+'23'!J24+'24'!J24+'25'!J24+'26'!J24+'27'!J24+'28 หยุด'!J24+'29'!J24+'30'!J24+'31.'!J24</f>
        <v>104</v>
      </c>
      <c r="K24" s="44">
        <f>ยกมา!K24+' 1 หยุด'!K24+'2'!K24+'3'!K24+'4'!K24+'5'!K24+'6'!K24+'7'!K24+'8 หยุด'!K24+'9'!K24+'10'!K24+'11'!K24+'12'!K24+'13'!K24+'14'!K24+'15'!K24+'16'!K24+'17'!K24+'18'!K24+'19'!K24+'20'!K24+'21'!K24+'22'!K24+'23'!K24+'24'!K24+'25'!K24+'26'!K24+'27'!K24+'28 หยุด'!K24+'29'!K24+'30'!K24+'31.'!K24</f>
        <v>12</v>
      </c>
      <c r="L24" s="20">
        <v>100</v>
      </c>
      <c r="M24" s="44">
        <f>ยกมา!M24+' 1 หยุด'!M24+'2'!M24+'3'!M24+'4'!M24+'5'!M24+'6'!M24+'7'!M24+'8 หยุด'!M24+'9'!M24+'10'!M24+'11'!M24+'12'!M24+'13'!M24+'14'!M24+'15'!M24+'16'!M24+'17'!M24+'18'!M24+'19'!M24+'20'!M24+'21'!M24+'22'!M24+'23'!M24+'24'!M24+'25'!M24+'26'!M24+'27'!M24+'28 หยุด'!M24+'29'!M24+'30'!M24+'31.'!M24</f>
        <v>1000</v>
      </c>
      <c r="N24" s="19"/>
      <c r="O24" s="115">
        <v>38.659999999999997</v>
      </c>
      <c r="P24" s="78">
        <f t="shared" si="2"/>
        <v>463.91999999999996</v>
      </c>
      <c r="Q24" s="45">
        <v>20</v>
      </c>
      <c r="R24" s="46">
        <f>+'20'!N220</f>
        <v>1640</v>
      </c>
      <c r="S24" s="46">
        <f>+'20'!N225</f>
        <v>675</v>
      </c>
      <c r="T24" s="46">
        <f>+'20'!N223</f>
        <v>0</v>
      </c>
      <c r="U24" s="66">
        <f>+'20'!N221</f>
        <v>0</v>
      </c>
      <c r="V24" s="46">
        <f>+'20'!N224</f>
        <v>0</v>
      </c>
      <c r="W24" s="46">
        <f>+'20'!N222</f>
        <v>50</v>
      </c>
      <c r="X24" s="46">
        <f t="shared" si="6"/>
        <v>915</v>
      </c>
      <c r="Y24" s="46">
        <f>+'20'!N227</f>
        <v>915</v>
      </c>
      <c r="Z24" s="47">
        <f t="shared" si="3"/>
        <v>0</v>
      </c>
      <c r="AA24" s="139" t="s">
        <v>1365</v>
      </c>
      <c r="AB24" s="47">
        <f t="shared" si="4"/>
        <v>965</v>
      </c>
      <c r="AC24" s="163">
        <f t="shared" si="1"/>
        <v>965</v>
      </c>
    </row>
    <row r="25" spans="1:31" ht="38.25" x14ac:dyDescent="0.8">
      <c r="A25" s="10">
        <v>21</v>
      </c>
      <c r="B25" s="86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ยกมา!F25+' 1 หยุด'!F25+'2'!F25+'3'!F25+'4'!F25+'5'!F25+'6'!F25+'7'!F25+'8 หยุด'!F25+'9'!F25+'10'!F25+'11'!F25+'12'!F25+'13'!F25+'14'!F25+'15'!F25+'16'!F25+'17'!F25+'18'!F25+'19'!F25+'20'!F25+'21'!F25+'22'!F25+'23'!F25+'24'!F25+'25'!F25+'26'!F25+'27'!F25+'28 หยุด'!F25+'29'!F25+'30'!F25+'31.'!F25</f>
        <v>0</v>
      </c>
      <c r="G25" s="43">
        <f t="shared" si="0"/>
        <v>0</v>
      </c>
      <c r="H25" s="77">
        <f>+ยกมา!H25+' 1 หยุด'!H25+'2'!H25+'3'!H25+'4'!H25+'5'!H25+'6'!H25+'7'!H25+'8 หยุด'!H25+'9'!H25+'10'!H25+'11'!H25+'12'!H25+'13'!H25+'14'!H25+'15'!H25+'16'!H25+'17'!H25+'18'!H25+'19'!H25+'20'!H25+'21'!H25+'22'!H25+'23'!H25+'24'!H25+'25'!H25+'26'!H25+'27'!H25+'28 หยุด'!H25+'29'!H25+'30'!H25+'31.'!H25</f>
        <v>0</v>
      </c>
      <c r="I25" s="75">
        <f>+ยกมา!I25+' 1 หยุด'!I25+'2'!I25+'3'!I25+'4'!I25+'5'!I25+'6'!I25+'7'!I25+'8 หยุด'!I25+'9'!I25+'10'!I25+'11'!I25+'12'!I25+'13'!I25+'14'!I25+'15'!I25+'16'!I25+'17'!I25+'18'!I25+'19'!I25+'20'!I25+'21'!I25+'22'!I25+'23'!I25+'24'!I25+'25'!I25+'26'!I25+'27'!I25+'28 หยุด'!I25+'29'!I25+'30'!I25+'31.'!I25</f>
        <v>0</v>
      </c>
      <c r="J25" s="43">
        <f>+ยกมา!J25+' 1 หยุด'!J25+'2'!J25+'3'!J25+'4'!J25+'5'!J25+'6'!J25+'7'!J25+'8 หยุด'!J25+'9'!J25+'10'!J25+'11'!J25+'12'!J25+'13'!J25+'14'!J25+'15'!J25+'16'!J25+'17'!J25+'19'!J25+'19'!J25+'20'!J25+'21'!J25+'22'!J25+'23'!J25+'24'!J25+'25'!J25+'26'!J25+'27'!J25+'28 หยุด'!J25+'29'!J25+'30'!J25+'31.'!J25</f>
        <v>0</v>
      </c>
      <c r="K25" s="44">
        <f>ยกมา!K25+' 1 หยุด'!K25+'2'!K25+'3'!K25+'4'!K25+'5'!K25+'6'!K25+'7'!K25+'8 หยุด'!K25+'9'!K25+'10'!K25+'11'!K25+'12'!K25+'13'!K25+'14'!K25+'15'!K25+'16'!K25+'17'!K25+'18'!K25+'19'!K25+'20'!K25+'21'!K25+'22'!K25+'23'!K25+'24'!K25+'25'!K25+'26'!K25+'27'!K25+'28 หยุด'!K25+'29'!K25+'30'!K25+'31.'!K25</f>
        <v>0</v>
      </c>
      <c r="L25" s="20">
        <v>100</v>
      </c>
      <c r="M25" s="44">
        <f>ยกมา!M25+' 1 หยุด'!M25+'2'!M25+'3'!M25+'4'!M25+'5'!M25+'6'!M25+'7'!M25+'8 หยุด'!M25+'9'!M25+'10'!M25+'11'!M25+'12'!M25+'13'!M25+'14'!M25+'15'!M25+'16'!M25+'17'!M25+'18'!M25+'19'!M25+'20'!M25+'21'!M25+'22'!M25+'23'!M25+'24'!M25+'25'!M25+'26'!M25+'27'!M25+'28 หยุด'!M25+'29'!M25+'30'!M25+'31.'!M25</f>
        <v>0</v>
      </c>
      <c r="N25" s="19"/>
      <c r="O25" s="89">
        <v>39.770000000000003</v>
      </c>
      <c r="P25" s="78">
        <f t="shared" si="2"/>
        <v>0</v>
      </c>
      <c r="Q25" s="45">
        <v>21</v>
      </c>
      <c r="R25" s="46">
        <f>+'21'!N220</f>
        <v>3270</v>
      </c>
      <c r="S25" s="46">
        <f>+'21'!N225</f>
        <v>1005</v>
      </c>
      <c r="T25" s="46">
        <f>+'21'!N223</f>
        <v>0</v>
      </c>
      <c r="U25" s="66">
        <f>+'21'!N221</f>
        <v>0</v>
      </c>
      <c r="V25" s="46">
        <f>+'21'!N224</f>
        <v>284</v>
      </c>
      <c r="W25" s="46">
        <f>+'21'!N222</f>
        <v>1905</v>
      </c>
      <c r="X25" s="46">
        <f t="shared" si="6"/>
        <v>76</v>
      </c>
      <c r="Y25" s="46">
        <f>+'21'!N227</f>
        <v>76</v>
      </c>
      <c r="Z25" s="47">
        <f t="shared" si="3"/>
        <v>0</v>
      </c>
      <c r="AA25" s="142" t="s">
        <v>1366</v>
      </c>
      <c r="AB25" s="47">
        <f t="shared" si="4"/>
        <v>1981</v>
      </c>
      <c r="AC25" s="163">
        <f t="shared" si="1"/>
        <v>1981</v>
      </c>
    </row>
    <row r="26" spans="1:31" ht="38.25" x14ac:dyDescent="0.8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ยกมา!F26+' 1 หยุด'!F26+'2'!F26+'3'!F26+'4'!F26+'5'!F26+'6'!F26+'7'!F26+'8 หยุด'!F26+'9'!F26+'10'!F26+'11'!F26+'12'!F26+'13'!F26+'14'!F26+'15'!F26+'16'!F26+'17'!F26+'18'!F26+'19'!F26+'20'!F26+'21'!F26+'22'!F26+'23'!F26+'24'!F26+'25'!F26+'26'!F26+'27'!F26+'28 หยุด'!F26+'29'!F26+'30'!F26+'31.'!F26</f>
        <v>0</v>
      </c>
      <c r="G26" s="43">
        <f t="shared" si="0"/>
        <v>0</v>
      </c>
      <c r="H26" s="77">
        <f>+ยกมา!H26+' 1 หยุด'!H26+'2'!H26+'3'!H26+'4'!H26+'5'!H26+'6'!H26+'7'!H26+'8 หยุด'!H26+'9'!H26+'10'!H26+'11'!H26+'12'!H26+'13'!H26+'14'!H26+'15'!H26+'16'!H26+'17'!H26+'18'!H26+'19'!H26+'20'!H26+'21'!H26+'22'!H26+'23'!H26+'24'!H26+'25'!H26+'26'!H26+'27'!H26+'28 หยุด'!H26+'29'!H26+'30'!H26+'31.'!H26</f>
        <v>0</v>
      </c>
      <c r="I26" s="75">
        <f>+ยกมา!I26+' 1 หยุด'!I26+'2'!I26+'3'!I26+'4'!I26+'5'!I26+'6'!I26+'7'!I26+'8 หยุด'!I26+'9'!I26+'10'!I26+'11'!I26+'12'!I26+'13'!I26+'14'!I26+'15'!I26+'16'!I26+'17'!I26+'18'!I26+'19'!I26+'20'!I26+'21'!I26+'22'!I26+'23'!I26+'24'!I26+'25'!I26+'26'!I26+'27'!I26+'28 หยุด'!I26+'29'!I26+'30'!I26+'31.'!I26</f>
        <v>0</v>
      </c>
      <c r="J26" s="43">
        <f>+ยกมา!J26+' 1 หยุด'!J26+'2'!J26+'3'!J26+'4'!J26+'5'!J26+'6'!J26+'7'!J26+'8 หยุด'!J26+'9'!J26+'10'!J26+'11'!J26+'12'!J26+'13'!J26+'14'!J26+'15'!J26+'16'!J26+'17'!J26+'19'!J26+'19'!J26+'20'!J26+'21'!J26+'22'!J26+'23'!J26+'24'!J26+'25'!J26+'26'!J26+'27'!J26+'28 หยุด'!J26+'29'!J26+'30'!J26+'31.'!J26</f>
        <v>0</v>
      </c>
      <c r="K26" s="44">
        <f>ยกมา!K26+' 1 หยุด'!K26+'2'!K26+'3'!K26+'4'!K26+'5'!K26+'6'!K26+'7'!K26+'8 หยุด'!K26+'9'!K26+'10'!K26+'11'!K26+'12'!K26+'13'!K26+'14'!K26+'15'!K26+'16'!K26+'17'!K26+'18'!K26+'19'!K26+'20'!K26+'21'!K26+'22'!K26+'23'!K26+'24'!K26+'25'!K26+'26'!K26+'27'!K26+'28 หยุด'!K26+'29'!K26+'30'!K26+'31.'!K26</f>
        <v>0</v>
      </c>
      <c r="L26" s="20">
        <v>100</v>
      </c>
      <c r="M26" s="44">
        <f>ยกมา!M26+' 1 หยุด'!M26+'2'!M26+'3'!M26+'4'!M26+'5'!M26+'6'!M26+'7'!M26+'8 หยุด'!M26+'9'!M26+'10'!M26+'11'!M26+'12'!M26+'13'!M26+'14'!M26+'15'!M26+'16'!M26+'17'!M26+'18'!M26+'19'!M26+'20'!M26+'21'!M26+'22'!M26+'23'!M26+'24'!M26+'25'!M26+'26'!M26+'27'!M26+'28 หยุด'!M26+'29'!M26+'30'!M26+'31.'!M26</f>
        <v>0</v>
      </c>
      <c r="N26" s="19"/>
      <c r="O26" s="115">
        <v>32.97</v>
      </c>
      <c r="P26" s="78">
        <f t="shared" si="2"/>
        <v>0</v>
      </c>
      <c r="Q26" s="45">
        <v>22</v>
      </c>
      <c r="R26" s="46">
        <f>+'22'!N220</f>
        <v>2725</v>
      </c>
      <c r="S26" s="46">
        <f>+'22'!N225</f>
        <v>875</v>
      </c>
      <c r="T26" s="46">
        <f>+'22'!N223</f>
        <v>0</v>
      </c>
      <c r="U26" s="66">
        <f>+'22'!N221</f>
        <v>0</v>
      </c>
      <c r="V26" s="46">
        <f>+'22'!N224</f>
        <v>0</v>
      </c>
      <c r="W26" s="46">
        <f>+'22'!N222</f>
        <v>1150</v>
      </c>
      <c r="X26" s="46">
        <f t="shared" si="6"/>
        <v>700</v>
      </c>
      <c r="Y26" s="46">
        <f>+'22'!N227</f>
        <v>700</v>
      </c>
      <c r="Z26" s="47">
        <f t="shared" si="3"/>
        <v>0</v>
      </c>
      <c r="AA26" s="142" t="s">
        <v>1367</v>
      </c>
      <c r="AB26" s="47">
        <f t="shared" si="4"/>
        <v>1850</v>
      </c>
      <c r="AC26" s="163">
        <f t="shared" si="1"/>
        <v>1850</v>
      </c>
      <c r="AD26" s="140"/>
      <c r="AE26" s="140"/>
    </row>
    <row r="27" spans="1:31" ht="38.25" x14ac:dyDescent="0.8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ยกมา!F27+' 1 หยุด'!F27+'2'!F27+'3'!F27+'4'!F27+'5'!F27+'6'!F27+'7'!F27+'8 หยุด'!F27+'9'!F27+'10'!F27+'11'!F27+'12'!F27+'13'!F27+'14'!F27+'15'!F27+'16'!F27+'17'!F27+'18'!F27+'19'!F27+'20'!F27+'21'!F27+'22'!F27+'23'!F27+'24'!F27+'25'!F27+'26'!F27+'27'!F27+'28 หยุด'!F27+'29'!F27+'30'!F27+'31.'!F27</f>
        <v>0</v>
      </c>
      <c r="G27" s="43">
        <f t="shared" si="0"/>
        <v>0</v>
      </c>
      <c r="H27" s="77">
        <f>+ยกมา!H27+' 1 หยุด'!H27+'2'!H27+'3'!H27+'4'!H27+'5'!H27+'6'!H27+'7'!H27+'8 หยุด'!H27+'9'!H27+'10'!H27+'11'!H27+'12'!H27+'13'!H27+'14'!H27+'15'!H27+'16'!H27+'17'!H27+'18'!H27+'19'!H27+'20'!H27+'21'!H27+'22'!H27+'23'!H27+'24'!H27+'25'!H27+'26'!H27+'27'!H27+'28 หยุด'!H27+'29'!H27+'30'!H27+'31.'!H27</f>
        <v>0</v>
      </c>
      <c r="I27" s="75">
        <f>+ยกมา!I27+' 1 หยุด'!I27+'2'!I27+'3'!I27+'4'!I27+'5'!I27+'6'!I27+'7'!I27+'8 หยุด'!I27+'9'!I27+'10'!I27+'11'!I27+'12'!I27+'13'!I27+'14'!I27+'15'!I27+'16'!I27+'17'!I27+'18'!I27+'19'!I27+'20'!I27+'21'!I27+'22'!I27+'23'!I27+'24'!I27+'25'!I27+'26'!I27+'27'!I27+'28 หยุด'!I27+'29'!I27+'30'!I27+'31.'!I27</f>
        <v>0</v>
      </c>
      <c r="J27" s="43">
        <f>+ยกมา!J27+' 1 หยุด'!J27+'2'!J27+'3'!J27+'4'!J27+'5'!J27+'6'!J27+'7'!J27+'8 หยุด'!J27+'9'!J27+'10'!J27+'11'!J27+'12'!J27+'13'!J27+'14'!J27+'15'!J27+'16'!J27+'17'!J27+'19'!J27+'19'!J27+'20'!J27+'21'!J27+'22'!J27+'23'!J27+'24'!J27+'25'!J27+'26'!J27+'27'!J27+'28 หยุด'!J27+'29'!J27+'30'!J27+'31.'!J27</f>
        <v>0</v>
      </c>
      <c r="K27" s="44">
        <f>ยกมา!K27+' 1 หยุด'!K27+'2'!K27+'3'!K27+'4'!K27+'5'!K27+'6'!K27+'7'!K27+'8 หยุด'!K27+'9'!K27+'10'!K27+'11'!K27+'12'!K27+'13'!K27+'14'!K27+'15'!K27+'16'!K27+'17'!K27+'18'!K27+'19'!K27+'20'!K27+'21'!K27+'22'!K27+'23'!K27+'24'!K27+'25'!K27+'26'!K27+'27'!K27+'28 หยุด'!K27+'29'!K27+'30'!K27+'31.'!K27</f>
        <v>0</v>
      </c>
      <c r="L27" s="20">
        <v>100</v>
      </c>
      <c r="M27" s="44">
        <f>ยกมา!M27+' 1 หยุด'!M27+'2'!M27+'3'!M27+'4'!M27+'5'!M27+'6'!M27+'7'!M27+'8 หยุด'!M27+'9'!M27+'10'!M27+'11'!M27+'12'!M27+'13'!M27+'14'!M27+'15'!M27+'16'!M27+'17'!M27+'18'!M27+'19'!M27+'20'!M27+'21'!M27+'22'!M27+'23'!M27+'24'!M27+'25'!M27+'26'!M27+'27'!M27+'28 หยุด'!M27+'29'!M27+'30'!M27+'31.'!M27</f>
        <v>0</v>
      </c>
      <c r="N27" s="19"/>
      <c r="O27" s="132">
        <v>30.83</v>
      </c>
      <c r="P27" s="78">
        <f t="shared" si="2"/>
        <v>0</v>
      </c>
      <c r="Q27" s="45">
        <v>23</v>
      </c>
      <c r="R27" s="46">
        <f>+'23'!N220</f>
        <v>3270</v>
      </c>
      <c r="S27" s="46">
        <f>+'23'!N225</f>
        <v>1090</v>
      </c>
      <c r="T27" s="46">
        <f>+'23'!N223</f>
        <v>0</v>
      </c>
      <c r="U27" s="66">
        <f>+'23'!N221</f>
        <v>0</v>
      </c>
      <c r="V27" s="46">
        <f>+'23'!N224</f>
        <v>0</v>
      </c>
      <c r="W27" s="46">
        <f>+'23'!N222</f>
        <v>300</v>
      </c>
      <c r="X27" s="46">
        <f>+R27-S27-T27-U27-V27-W27</f>
        <v>1880</v>
      </c>
      <c r="Y27" s="46">
        <f>+'23'!N227</f>
        <v>1880</v>
      </c>
      <c r="Z27" s="47">
        <f>+Y27-X27</f>
        <v>0</v>
      </c>
      <c r="AA27" s="139" t="s">
        <v>1368</v>
      </c>
      <c r="AB27" s="47">
        <f t="shared" si="4"/>
        <v>2180</v>
      </c>
      <c r="AC27" s="163">
        <f t="shared" si="1"/>
        <v>2180</v>
      </c>
    </row>
    <row r="28" spans="1:31" ht="38.25" x14ac:dyDescent="0.8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ยกมา!F28+' 1 หยุด'!F28+'2'!F28+'3'!F28+'4'!F28+'5'!F28+'6'!F28+'7'!F28+'8 หยุด'!F28+'9'!F28+'10'!F28+'11'!F28+'12'!F28+'13'!F28+'14'!F28+'15'!F28+'16'!F28+'17'!F28+'18'!F28+'19'!F28+'20'!F28+'21'!F28+'22'!F28+'23'!F28+'24'!F28+'25'!F28+'26'!F28+'27'!F28+'28 หยุด'!F28+'29'!F28+'30'!F28+'31.'!F28</f>
        <v>5</v>
      </c>
      <c r="G28" s="43">
        <f t="shared" si="0"/>
        <v>5</v>
      </c>
      <c r="H28" s="77">
        <f>+ยกมา!H28+' 1 หยุด'!H28+'2'!H28+'3'!H28+'4'!H28+'5'!H28+'6'!H28+'7'!H28+'8 หยุด'!H28+'9'!H28+'10'!H28+'11'!H28+'12'!H28+'13'!H28+'14'!H28+'15'!H28+'16'!H28+'17'!H28+'18'!H28+'19'!H28+'20'!H28+'21'!H28+'22'!H28+'23'!H28+'24'!H28+'25'!H28+'26'!H28+'27'!H28+'28 หยุด'!H28+'29'!H28+'30'!H28+'31.'!H28</f>
        <v>0</v>
      </c>
      <c r="I28" s="75">
        <f>+ยกมา!I28+' 1 หยุด'!I28+'2'!I28+'3'!I28+'4'!I28+'5'!I28+'6'!I28+'7'!I28+'8 หยุด'!I28+'9'!I28+'10'!I28+'11'!I28+'12'!I28+'13'!I28+'14'!I28+'15'!I28+'16'!I28+'17'!I28+'18'!I28+'19'!I28+'20'!I28+'21'!I28+'22'!I28+'23'!I28+'24'!I28+'25'!I28+'26'!I28+'27'!I28+'28 หยุด'!I28+'29'!I28+'30'!I28+'31.'!I28</f>
        <v>0</v>
      </c>
      <c r="J28" s="43">
        <f>+ยกมา!J28+' 1 หยุด'!J28+'2'!J28+'3'!J28+'4'!J28+'5'!J28+'6'!J28+'7'!J28+'8 หยุด'!J28+'9'!J28+'10'!J28+'11'!J28+'12'!J28+'13'!J28+'14'!J28+'15'!J28+'16'!J28+'17'!J28+'19'!J28+'19'!J28+'20'!J28+'21'!J28+'22'!J28+'23'!J28+'24'!J28+'25'!J28+'26'!J28+'27'!J28+'28 หยุด'!J28+'29'!J28+'30'!J28+'31.'!J28</f>
        <v>8</v>
      </c>
      <c r="K28" s="44">
        <f>ยกมา!K28+' 1 หยุด'!K28+'2'!K28+'3'!K28+'4'!K28+'5'!K28+'6'!K28+'7'!K28+'8 หยุด'!K28+'9'!K28+'10'!K28+'11'!K28+'12'!K28+'13'!K28+'14'!K28+'15'!K28+'16'!K28+'17'!K28+'18'!K28+'19'!K28+'20'!K28+'21'!K28+'22'!K28+'23'!K28+'24'!K28+'25'!K28+'26'!K28+'27'!K28+'28 หยุด'!K28+'29'!K28+'30'!K28+'31.'!K28</f>
        <v>5</v>
      </c>
      <c r="L28" s="20">
        <v>100</v>
      </c>
      <c r="M28" s="44">
        <f>ยกมา!M28+' 1 หยุด'!M28+'2'!M28+'3'!M28+'4'!M28+'5'!M28+'6'!M28+'7'!M28+'8 หยุด'!M28+'9'!M28+'10'!M28+'11'!M28+'12'!M28+'13'!M28+'14'!M28+'15'!M28+'16'!M28+'17'!M28+'18'!M28+'19'!M28+'20'!M28+'21'!M28+'22'!M28+'23'!M28+'24'!M28+'25'!M28+'26'!M28+'27'!M28+'28 หยุด'!M28+'29'!M28+'30'!M28+'31.'!M28</f>
        <v>300</v>
      </c>
      <c r="N28" s="19"/>
      <c r="O28" s="115">
        <v>30.86</v>
      </c>
      <c r="P28" s="78">
        <f t="shared" si="2"/>
        <v>154.30000000000001</v>
      </c>
      <c r="Q28" s="45">
        <v>24</v>
      </c>
      <c r="R28" s="46">
        <f>+'24'!N220</f>
        <v>1335</v>
      </c>
      <c r="S28" s="46">
        <f>+'24'!N225+'24'!N225</f>
        <v>200</v>
      </c>
      <c r="T28" s="46">
        <f>+'24'!N223</f>
        <v>0</v>
      </c>
      <c r="U28" s="66">
        <f>+'24'!N221</f>
        <v>0</v>
      </c>
      <c r="V28" s="46">
        <f>+'24'!N224</f>
        <v>0</v>
      </c>
      <c r="W28" s="46">
        <f>+'24'!N222</f>
        <v>500</v>
      </c>
      <c r="X28" s="46">
        <f t="shared" si="6"/>
        <v>635</v>
      </c>
      <c r="Y28" s="46">
        <f>+'24'!N227</f>
        <v>735</v>
      </c>
      <c r="Z28" s="47">
        <f t="shared" si="3"/>
        <v>100</v>
      </c>
      <c r="AA28" s="139" t="s">
        <v>1362</v>
      </c>
      <c r="AB28" s="47">
        <f t="shared" si="4"/>
        <v>1235</v>
      </c>
      <c r="AC28" s="163">
        <f t="shared" si="1"/>
        <v>1335</v>
      </c>
    </row>
    <row r="29" spans="1:31" ht="38.25" x14ac:dyDescent="0.8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ยกมา!F29+' 1 หยุด'!F29+'2'!F29+'3'!F29+'4'!F29+'5'!F29+'6'!F29+'7'!F29+'8 หยุด'!F29+'9'!F29+'10'!F29+'11'!F29+'12'!F29+'13'!F29+'14'!F29+'15'!F29+'16'!F29+'17'!F29+'18'!F29+'19'!F29+'20'!F29+'21'!F29+'22'!F29+'23'!F29+'24'!F29+'25'!F29+'26'!F29+'27'!F29+'28 หยุด'!F29+'29'!F29+'30'!F29+'31.'!F29</f>
        <v>0</v>
      </c>
      <c r="G29" s="43">
        <f t="shared" si="0"/>
        <v>0</v>
      </c>
      <c r="H29" s="77">
        <f>+ยกมา!H29+' 1 หยุด'!H29+'2'!H29+'3'!H29+'4'!H29+'5'!H29+'6'!H29+'7'!H29+'8 หยุด'!H29+'9'!H29+'10'!H29+'11'!H29+'12'!H29+'13'!H29+'14'!H29+'15'!H29+'16'!H29+'17'!H29+'18'!H29+'19'!H29+'20'!H29+'21'!H29+'22'!H29+'23'!H29+'24'!H29+'25'!H29+'26'!H29+'27'!H29+'28 หยุด'!H29+'29'!H29+'30'!H29+'31.'!H29</f>
        <v>0</v>
      </c>
      <c r="I29" s="75">
        <f>+ยกมา!I29+' 1 หยุด'!I29+'2'!I29+'3'!I29+'4'!I29+'5'!I29+'6'!I29+'7'!I29+'8 หยุด'!I29+'9'!I29+'10'!I29+'11'!I29+'12'!I29+'13'!I29+'14'!I29+'15'!I29+'16'!I29+'17'!I29+'18'!I29+'19'!I29+'20'!I29+'21'!I29+'22'!I29+'23'!I29+'24'!I29+'25'!I29+'26'!I29+'27'!I29+'28 หยุด'!I29+'29'!I29+'30'!I29+'31.'!I29</f>
        <v>0</v>
      </c>
      <c r="J29" s="43">
        <f>+ยกมา!J29+' 1 หยุด'!J29+'2'!J29+'3'!J29+'4'!J29+'5'!J29+'6'!J29+'7'!J29+'8 หยุด'!J29+'9'!J29+'10'!J29+'11'!J29+'12'!J29+'13'!J29+'14'!J29+'15'!J29+'16'!J29+'17'!J29+'19'!J29+'19'!J29+'20'!J29+'21'!J29+'22'!J29+'23'!J29+'24'!J29+'25'!J29+'26'!J29+'27'!J29+'28 หยุด'!J29+'29'!J29+'30'!J29+'31.'!J29</f>
        <v>0</v>
      </c>
      <c r="K29" s="44">
        <f>ยกมา!K29+' 1 หยุด'!K29+'2'!K29+'3'!K29+'4'!K29+'5'!K29+'6'!K29+'7'!K29+'8 หยุด'!K29+'9'!K29+'10'!K29+'11'!K29+'12'!K29+'13'!K29+'14'!K29+'15'!K29+'16'!K29+'17'!K29+'18'!K29+'19'!K29+'20'!K29+'21'!K29+'22'!K29+'23'!K29+'24'!K29+'25'!K29+'26'!K29+'27'!K29+'28 หยุด'!K29+'29'!K29+'30'!K29+'31.'!K29</f>
        <v>0</v>
      </c>
      <c r="L29" s="20">
        <v>100</v>
      </c>
      <c r="M29" s="44">
        <f>ยกมา!M29+' 1 หยุด'!M29+'2'!M29+'3'!M29+'4'!M29+'5'!M29+'6'!M29+'7'!M29+'8 หยุด'!M29+'9'!M29+'10'!M29+'11'!M29+'12'!M29+'13'!M29+'14'!M29+'15'!M29+'16'!M29+'17'!M29+'18'!M29+'19'!M29+'20'!M29+'21'!M29+'22'!M29+'23'!M29+'24'!M29+'25'!M29+'26'!M29+'27'!M29+'28 หยุด'!M29+'29'!M29+'30'!M29+'31.'!M29</f>
        <v>0</v>
      </c>
      <c r="N29" s="19"/>
      <c r="O29" s="132">
        <v>27.24</v>
      </c>
      <c r="P29" s="78">
        <f t="shared" si="2"/>
        <v>0</v>
      </c>
      <c r="Q29" s="45">
        <v>25</v>
      </c>
      <c r="R29" s="46">
        <f>+'25'!N220</f>
        <v>1500</v>
      </c>
      <c r="S29" s="46">
        <f>+'25'!N225</f>
        <v>525</v>
      </c>
      <c r="T29" s="46">
        <f>+'25'!N223</f>
        <v>0</v>
      </c>
      <c r="U29" s="66">
        <f>+'25'!N221</f>
        <v>0</v>
      </c>
      <c r="V29" s="46">
        <f>+'25'!N224</f>
        <v>0</v>
      </c>
      <c r="W29" s="46">
        <f>+'25'!N222</f>
        <v>370</v>
      </c>
      <c r="X29" s="46">
        <f t="shared" si="6"/>
        <v>605</v>
      </c>
      <c r="Y29" s="46">
        <f>+'25'!N227</f>
        <v>605</v>
      </c>
      <c r="Z29" s="47">
        <f t="shared" si="3"/>
        <v>0</v>
      </c>
      <c r="AA29" s="139" t="s">
        <v>1363</v>
      </c>
      <c r="AB29" s="47">
        <f t="shared" si="4"/>
        <v>975</v>
      </c>
      <c r="AC29" s="163">
        <f t="shared" si="1"/>
        <v>975</v>
      </c>
    </row>
    <row r="30" spans="1:31" ht="38.25" x14ac:dyDescent="0.8">
      <c r="A30" s="10">
        <v>26</v>
      </c>
      <c r="B30" s="10">
        <v>1111037</v>
      </c>
      <c r="C30" s="19" t="s">
        <v>1433</v>
      </c>
      <c r="D30" s="10" t="s">
        <v>434</v>
      </c>
      <c r="E30" s="46">
        <f>+ยกมา!J30</f>
        <v>0</v>
      </c>
      <c r="F30" s="44">
        <f>ยกมา!F30+' 1 หยุด'!F30+'2'!F30+'3'!F30+'4'!F30+'5'!F30+'6'!F30+'7'!F30+'8 หยุด'!F30+'9'!F30+'10'!F30+'11'!F30+'12'!F30+'13'!F30+'14'!F30+'15'!F30+'16'!F30+'17'!F30+'18'!F30+'19'!F30+'20'!F30+'21'!F30+'22'!F30+'23'!F30+'24'!F30+'25'!F30+'26'!F30+'27'!F30+'28 หยุด'!F30+'29'!F30+'30'!F30+'31.'!F30</f>
        <v>49</v>
      </c>
      <c r="G30" s="43">
        <f t="shared" si="0"/>
        <v>49</v>
      </c>
      <c r="H30" s="77">
        <f>+ยกมา!H30+' 1 หยุด'!H30+'2'!H30+'3'!H30+'4'!H30+'5'!H30+'6'!H30+'7'!H30+'8 หยุด'!H30+'9'!H30+'10'!H30+'11'!H30+'12'!H30+'13'!H30+'14'!H30+'15'!H30+'16'!H30+'17'!H30+'18'!H30+'19'!H30+'20'!H30+'21'!H30+'22'!H30+'23'!H30+'24'!H30+'25'!H30+'26'!H30+'27'!H30+'28 หยุด'!H30+'29'!H30+'30'!H30+'31.'!H30</f>
        <v>1</v>
      </c>
      <c r="I30" s="75">
        <f>+ยกมา!I30+' 1 หยุด'!I30+'2'!I30+'3'!I30+'4'!I30+'5'!I30+'6'!I30+'7'!I30+'8 หยุด'!I30+'9'!I30+'10'!I30+'11'!I30+'12'!I30+'13'!I30+'14'!I30+'15'!I30+'16'!I30+'17'!I30+'18'!I30+'19'!I30+'20'!I30+'21'!I30+'22'!I30+'23'!I30+'24'!I30+'25'!I30+'26'!I30+'27'!I30+'28 หยุด'!I30+'29'!I30+'30'!I30+'31.'!I30</f>
        <v>5</v>
      </c>
      <c r="J30" s="43">
        <f>+ยกมา!J30+' 1 หยุด'!J30+'2'!J30+'3'!J30+'4'!J30+'5'!J30+'6'!J30+'7'!J30+'8 หยุด'!J30+'9'!J30+'10'!J30+'11'!J30+'12'!J30+'13'!J30+'14'!J30+'15'!J30+'16'!J30+'17'!J30+'19'!J30+'19'!J30+'20'!J30+'21'!J30+'22'!J30+'23'!J30+'24'!J30+'25'!J30+'26'!J30+'27'!J30+'28 หยุด'!J30+'29'!J30+'30'!J30+'31.'!J30</f>
        <v>359</v>
      </c>
      <c r="K30" s="44">
        <f>ยกมา!K30+' 1 หยุด'!K30+'2'!K30+'3'!K30+'4'!K30+'5'!K30+'6'!K30+'7'!K30+'8 หยุด'!K30+'9'!K30+'10'!K30+'11'!K30+'12'!K30+'13'!K30+'14'!K30+'15'!K30+'16'!K30+'17'!K30+'18'!K30+'19'!K30+'20'!K30+'21'!K30+'22'!K30+'23'!K30+'24'!K30+'25'!K30+'26'!K30+'27'!K30+'28 หยุด'!K30+'29'!K30+'30'!K30+'31.'!K30</f>
        <v>43</v>
      </c>
      <c r="L30" s="15">
        <v>55</v>
      </c>
      <c r="M30" s="44">
        <f>ยกมา!M30+' 1 หยุด'!M30+'2'!M30+'3'!M30+'4'!M30+'5'!M30+'6'!M30+'7'!M30+'8 หยุด'!M30+'9'!M30+'10'!M30+'11'!M30+'12'!M30+'13'!M30+'14'!M30+'15'!M30+'16'!M30+'17'!M30+'18'!M30+'19'!M30+'20'!M30+'21'!M30+'22'!M30+'23'!M30+'24'!M30+'25'!M30+'26'!M30+'27'!M30+'28 หยุด'!M30+'29'!M30+'30'!M30+'31.'!M30</f>
        <v>4140</v>
      </c>
      <c r="N30" s="19"/>
      <c r="O30" s="132">
        <v>32.47</v>
      </c>
      <c r="P30" s="78">
        <f t="shared" si="2"/>
        <v>1396.21</v>
      </c>
      <c r="Q30" s="45">
        <v>26</v>
      </c>
      <c r="R30" s="46">
        <f>+'26'!N220</f>
        <v>5205</v>
      </c>
      <c r="S30" s="46">
        <f>+'26'!N225</f>
        <v>430</v>
      </c>
      <c r="T30" s="46">
        <f>+'26'!N223</f>
        <v>0</v>
      </c>
      <c r="U30" s="66">
        <f>+'26'!N221</f>
        <v>0</v>
      </c>
      <c r="V30" s="46">
        <f>+'26'!N224</f>
        <v>0</v>
      </c>
      <c r="W30" s="46">
        <f>+'26'!N222</f>
        <v>4695</v>
      </c>
      <c r="X30" s="46">
        <f t="shared" si="6"/>
        <v>80</v>
      </c>
      <c r="Y30" s="46">
        <f>+'26'!N227</f>
        <v>80</v>
      </c>
      <c r="Z30" s="47">
        <f t="shared" si="3"/>
        <v>0</v>
      </c>
      <c r="AA30" s="139" t="s">
        <v>1364</v>
      </c>
      <c r="AB30" s="47">
        <f t="shared" si="4"/>
        <v>4775</v>
      </c>
      <c r="AC30" s="163">
        <f t="shared" si="1"/>
        <v>4775</v>
      </c>
    </row>
    <row r="31" spans="1:31" ht="38.25" x14ac:dyDescent="0.8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0</v>
      </c>
      <c r="F31" s="44">
        <f>ยกมา!F31+' 1 หยุด'!F31+'2'!F31+'3'!F31+'4'!F31+'5'!F31+'6'!F31+'7'!F31+'8 หยุด'!F31+'9'!F31+'10'!F31+'11'!F31+'12'!F31+'13'!F31+'14'!F31+'15'!F31+'16'!F31+'17'!F31+'18'!F31+'19'!F31+'20'!F31+'21'!F31+'22'!F31+'23'!F31+'24'!F31+'25'!F31+'26'!F31+'27'!F31+'28 หยุด'!F31+'29'!F31+'30'!F31+'31.'!F31</f>
        <v>60</v>
      </c>
      <c r="G31" s="43">
        <f t="shared" si="0"/>
        <v>60</v>
      </c>
      <c r="H31" s="77">
        <f>+ยกมา!H31+' 1 หยุด'!H31+'2'!H31+'3'!H31+'4'!H31+'5'!H31+'6'!H31+'7'!H31+'8 หยุด'!H31+'9'!H31+'10'!H31+'11'!H31+'12'!H31+'13'!H31+'14'!H31+'15'!H31+'16'!H31+'17'!H31+'18'!H31+'19'!H31+'20'!H31+'21'!H31+'22'!H31+'23'!H31+'24'!H31+'25'!H31+'26'!H31+'27'!H31+'28 หยุด'!H31+'29'!H31+'30'!H31+'31.'!H31</f>
        <v>0</v>
      </c>
      <c r="I31" s="75">
        <f>+ยกมา!I31+' 1 หยุด'!I31+'2'!I31+'3'!I31+'4'!I31+'5'!I31+'6'!I31+'7'!I31+'8 หยุด'!I31+'9'!I31+'10'!I31+'11'!I31+'12'!I31+'13'!I31+'14'!I31+'15'!I31+'16'!I31+'17'!I31+'18'!I31+'19'!I31+'20'!I31+'21'!I31+'22'!I31+'23'!I31+'24'!I31+'25'!I31+'26'!I31+'27'!I31+'28 หยุด'!I31+'29'!I31+'30'!I31+'31.'!I31</f>
        <v>1</v>
      </c>
      <c r="J31" s="43">
        <f>+ยกมา!J31+' 1 หยุด'!J31+'2'!J31+'3'!J31+'4'!J31+'5'!J31+'6'!J31+'7'!J31+'8 หยุด'!J31+'9'!J31+'10'!J31+'11'!J31+'12'!J31+'13'!J31+'14'!J31+'15'!J31+'16'!J31+'17'!J31+'19'!J31+'19'!J31+'20'!J31+'21'!J31+'22'!J31+'23'!J31+'24'!J31+'25'!J31+'26'!J31+'27'!J31+'28 หยุด'!J31+'29'!J31+'30'!J31+'31.'!J31</f>
        <v>256</v>
      </c>
      <c r="K31" s="44">
        <f>ยกมา!K31+' 1 หยุด'!K31+'2'!K31+'3'!K31+'4'!K31+'5'!K31+'6'!K31+'7'!K31+'8 หยุด'!K31+'9'!K31+'10'!K31+'11'!K31+'12'!K31+'13'!K31+'14'!K31+'15'!K31+'16'!K31+'17'!K31+'18'!K31+'19'!K31+'20'!K31+'21'!K31+'22'!K31+'23'!K31+'24'!K31+'25'!K31+'26'!K31+'27'!K31+'28 หยุด'!K31+'29'!K31+'30'!K31+'31.'!K31</f>
        <v>50</v>
      </c>
      <c r="L31" s="20">
        <v>100</v>
      </c>
      <c r="M31" s="44">
        <f>ยกมา!M31+' 1 หยุด'!M31+'2'!M31+'3'!M31+'4'!M31+'5'!M31+'6'!M31+'7'!M31+'8 หยุด'!M31+'9'!M31+'10'!M31+'11'!M31+'12'!M31+'13'!M31+'14'!M31+'15'!M31+'16'!M31+'17'!M31+'18'!M31+'19'!M31+'20'!M31+'21'!M31+'22'!M31+'23'!M31+'24'!M31+'25'!M31+'26'!M31+'27'!M31+'28 หยุด'!M31+'29'!M31+'30'!M31+'31.'!M31</f>
        <v>5000</v>
      </c>
      <c r="N31" s="19"/>
      <c r="O31" s="115">
        <v>34.64</v>
      </c>
      <c r="P31" s="78">
        <f t="shared" si="2"/>
        <v>1732</v>
      </c>
      <c r="Q31" s="45">
        <v>27</v>
      </c>
      <c r="R31" s="46">
        <f>+'27'!N220</f>
        <v>1510</v>
      </c>
      <c r="S31" s="46">
        <f>+'27'!N225</f>
        <v>195</v>
      </c>
      <c r="T31" s="46">
        <f>+'27'!N223</f>
        <v>0</v>
      </c>
      <c r="U31" s="66">
        <f>+'27'!N221</f>
        <v>0</v>
      </c>
      <c r="V31" s="46">
        <f>+'27'!N224</f>
        <v>0</v>
      </c>
      <c r="W31" s="46">
        <f>+'27'!N222</f>
        <v>915</v>
      </c>
      <c r="X31" s="46">
        <f t="shared" si="6"/>
        <v>400</v>
      </c>
      <c r="Y31" s="46">
        <f>+'27'!N227</f>
        <v>400</v>
      </c>
      <c r="Z31" s="47">
        <f t="shared" si="3"/>
        <v>0</v>
      </c>
      <c r="AA31" s="139" t="s">
        <v>1365</v>
      </c>
      <c r="AB31" s="47">
        <f t="shared" si="4"/>
        <v>1315</v>
      </c>
      <c r="AC31" s="163">
        <f t="shared" si="1"/>
        <v>1315</v>
      </c>
    </row>
    <row r="32" spans="1:31" ht="38.25" x14ac:dyDescent="0.8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ยกมา!F32+' 1 หยุด'!F32+'2'!F32+'3'!F32+'4'!F32+'5'!F32+'6'!F32+'7'!F32+'8 หยุด'!F32+'9'!F32+'10'!F32+'11'!F32+'12'!F32+'13'!F32+'14'!F32+'15'!F32+'16'!F32+'17'!F32+'18'!F32+'19'!F32+'20'!F32+'21'!F32+'22'!F32+'23'!F32+'24'!F32+'25'!F32+'26'!F32+'27'!F32+'28 หยุด'!F32+'29'!F32+'30'!F32+'31.'!F32</f>
        <v>10</v>
      </c>
      <c r="G32" s="43">
        <f t="shared" si="0"/>
        <v>10</v>
      </c>
      <c r="H32" s="77">
        <f>+ยกมา!H32+' 1 หยุด'!H32+'2'!H32+'3'!H32+'4'!H32+'5'!H32+'6'!H32+'7'!H32+'8 หยุด'!H32+'9'!H32+'10'!H32+'11'!H32+'12'!H32+'13'!H32+'14'!H32+'15'!H32+'16'!H32+'17'!H32+'18'!H32+'19'!H32+'20'!H32+'21'!H32+'22'!H32+'23'!H32+'24'!H32+'25'!H32+'26'!H32+'27'!H32+'28 หยุด'!H32+'29'!H32+'30'!H32+'31.'!H32</f>
        <v>0</v>
      </c>
      <c r="I32" s="75">
        <f>+ยกมา!I32+' 1 หยุด'!I32+'2'!I32+'3'!I32+'4'!I32+'5'!I32+'6'!I32+'7'!I32+'8 หยุด'!I32+'9'!I32+'10'!I32+'11'!I32+'12'!I32+'13'!I32+'14'!I32+'15'!I32+'16'!I32+'17'!I32+'18'!I32+'19'!I32+'20'!I32+'21'!I32+'22'!I32+'23'!I32+'24'!I32+'25'!I32+'26'!I32+'27'!I32+'28 หยุด'!I32+'29'!I32+'30'!I32+'31.'!I32</f>
        <v>0</v>
      </c>
      <c r="J32" s="43">
        <f>+ยกมา!J32+' 1 หยุด'!J32+'2'!J32+'3'!J32+'4'!J32+'5'!J32+'6'!J32+'7'!J32+'8 หยุด'!J32+'9'!J32+'10'!J32+'11'!J32+'12'!J32+'13'!J32+'14'!J32+'15'!J32+'16'!J32+'17'!J32+'19'!J32+'19'!J32+'20'!J32+'21'!J32+'22'!J32+'23'!J32+'24'!J32+'25'!J32+'26'!J32+'27'!J32+'28 หยุด'!J32+'29'!J32+'30'!J32+'31.'!J32</f>
        <v>71</v>
      </c>
      <c r="K32" s="44">
        <f>ยกมา!K32+' 1 หยุด'!K32+'2'!K32+'3'!K32+'4'!K32+'5'!K32+'6'!K32+'7'!K32+'8 หยุด'!K32+'9'!K32+'10'!K32+'11'!K32+'12'!K32+'13'!K32+'14'!K32+'15'!K32+'16'!K32+'17'!K32+'18'!K32+'19'!K32+'20'!K32+'21'!K32+'22'!K32+'23'!K32+'24'!K32+'25'!K32+'26'!K32+'27'!K32+'28 หยุด'!K32+'29'!K32+'30'!K32+'31.'!K32</f>
        <v>8</v>
      </c>
      <c r="L32" s="20">
        <v>130</v>
      </c>
      <c r="M32" s="44">
        <f>ยกมา!M32+' 1 หยุด'!M32+'2'!M32+'3'!M32+'4'!M32+'5'!M32+'6'!M32+'7'!M32+'8 หยุด'!M32+'9'!M32+'10'!M32+'11'!M32+'12'!M32+'13'!M32+'14'!M32+'15'!M32+'16'!M32+'17'!M32+'18'!M32+'19'!M32+'20'!M32+'21'!M32+'22'!M32+'23'!M32+'24'!M32+'25'!M32+'26'!M32+'27'!M32+'28 หยุด'!M32+'29'!M32+'30'!M32+'31.'!M32</f>
        <v>1040</v>
      </c>
      <c r="N32" s="19"/>
      <c r="O32" s="115">
        <v>46.37</v>
      </c>
      <c r="P32" s="78">
        <f t="shared" si="2"/>
        <v>370.96</v>
      </c>
      <c r="Q32" s="45">
        <v>28</v>
      </c>
      <c r="R32" s="46">
        <f>+'28 หยุด'!N220</f>
        <v>0</v>
      </c>
      <c r="S32" s="46">
        <f>+'28 หยุด'!N225</f>
        <v>0</v>
      </c>
      <c r="T32" s="46">
        <f>+'28 หยุด'!N223</f>
        <v>0</v>
      </c>
      <c r="U32" s="66">
        <f>+'28 หยุด'!N223</f>
        <v>0</v>
      </c>
      <c r="V32" s="46">
        <f>+'28 หยุด'!N224</f>
        <v>0</v>
      </c>
      <c r="W32" s="46">
        <f>+'28 หยุด'!N222</f>
        <v>0</v>
      </c>
      <c r="X32" s="46">
        <f t="shared" si="6"/>
        <v>0</v>
      </c>
      <c r="Y32" s="46">
        <f>+'28 หยุด'!N227</f>
        <v>0</v>
      </c>
      <c r="Z32" s="47">
        <f t="shared" si="3"/>
        <v>0</v>
      </c>
      <c r="AA32" s="142" t="s">
        <v>1366</v>
      </c>
      <c r="AB32" s="47">
        <f t="shared" si="4"/>
        <v>0</v>
      </c>
      <c r="AC32" s="163">
        <f t="shared" si="1"/>
        <v>0</v>
      </c>
      <c r="AD32" s="162" t="s">
        <v>1445</v>
      </c>
    </row>
    <row r="33" spans="1:29" ht="38.25" x14ac:dyDescent="0.8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ยกมา!F33+' 1 หยุด'!F33+'2'!F33+'3'!F33+'4'!F33+'5'!F33+'6'!F33+'7'!F33+'8 หยุด'!F33+'9'!F33+'10'!F33+'11'!F33+'12'!F33+'13'!F33+'14'!F33+'15'!F33+'16'!F33+'17'!F33+'18'!F33+'19'!F33+'20'!F33+'21'!F33+'22'!F33+'23'!F33+'24'!F33+'25'!F33+'26'!F33+'27'!F33+'28 หยุด'!F33+'29'!F33+'30'!F33+'31.'!F33</f>
        <v>5</v>
      </c>
      <c r="G33" s="43">
        <f t="shared" si="0"/>
        <v>5</v>
      </c>
      <c r="H33" s="77">
        <f>+ยกมา!H33+' 1 หยุด'!H33+'2'!H33+'3'!H33+'4'!H33+'5'!H33+'6'!H33+'7'!H33+'8 หยุด'!H33+'9'!H33+'10'!H33+'11'!H33+'12'!H33+'13'!H33+'14'!H33+'15'!H33+'16'!H33+'17'!H33+'18'!H33+'19'!H33+'20'!H33+'21'!H33+'22'!H33+'23'!H33+'24'!H33+'25'!H33+'26'!H33+'27'!H33+'28 หยุด'!H33+'29'!H33+'30'!H33+'31.'!H33</f>
        <v>0</v>
      </c>
      <c r="I33" s="75">
        <f>+ยกมา!I33+' 1 หยุด'!I33+'2'!I33+'3'!I33+'4'!I33+'5'!I33+'6'!I33+'7'!I33+'8 หยุด'!I33+'9'!I33+'10'!I33+'11'!I33+'12'!I33+'13'!I33+'14'!I33+'15'!I33+'16'!I33+'17'!I33+'18'!I33+'19'!I33+'20'!I33+'21'!I33+'22'!I33+'23'!I33+'24'!I33+'25'!I33+'26'!I33+'27'!I33+'28 หยุด'!I33+'29'!I33+'30'!I33+'31.'!I33</f>
        <v>0</v>
      </c>
      <c r="J33" s="43">
        <f>+ยกมา!J33+' 1 หยุด'!J33+'2'!J33+'3'!J33+'4'!J33+'5'!J33+'6'!J33+'7'!J33+'8 หยุด'!J33+'9'!J33+'10'!J33+'11'!J33+'12'!J33+'13'!J33+'14'!J33+'15'!J33+'16'!J33+'17'!J33+'19'!J33+'19'!J33+'20'!J33+'21'!J33+'22'!J33+'23'!J33+'24'!J33+'25'!J33+'26'!J33+'27'!J33+'28 หยุด'!J33+'29'!J33+'30'!J33+'31.'!J33</f>
        <v>23</v>
      </c>
      <c r="K33" s="44">
        <f>ยกมา!K33+' 1 หยุด'!K33+'2'!K33+'3'!K33+'4'!K33+'5'!K33+'6'!K33+'7'!K33+'8 หยุด'!K33+'9'!K33+'10'!K33+'11'!K33+'12'!K33+'13'!K33+'14'!K33+'15'!K33+'16'!K33+'17'!K33+'18'!K33+'19'!K33+'20'!K33+'21'!K33+'22'!K33+'23'!K33+'24'!K33+'25'!K33+'26'!K33+'27'!K33+'28 หยุด'!K33+'29'!K33+'30'!K33+'31.'!K33</f>
        <v>5</v>
      </c>
      <c r="L33" s="20">
        <v>130</v>
      </c>
      <c r="M33" s="44">
        <f>ยกมา!M33+' 1 หยุด'!M33+'2'!M33+'3'!M33+'4'!M33+'5'!M33+'6'!M33+'7'!M33+'8 หยุด'!M33+'9'!M33+'10'!M33+'11'!M33+'12'!M33+'13'!M33+'14'!M33+'15'!M33+'16'!M33+'17'!M33+'18'!M33+'19'!M33+'20'!M33+'21'!M33+'22'!M33+'23'!M33+'24'!M33+'25'!M33+'26'!M33+'27'!M33+'28 หยุด'!M33+'29'!M33+'30'!M33+'31.'!M33</f>
        <v>650</v>
      </c>
      <c r="N33" s="19"/>
      <c r="O33" s="115">
        <v>38.9</v>
      </c>
      <c r="P33" s="78">
        <f t="shared" si="2"/>
        <v>194.5</v>
      </c>
      <c r="Q33" s="45"/>
      <c r="R33" s="46">
        <f>+'29'!N220</f>
        <v>0</v>
      </c>
      <c r="S33" s="46">
        <f>+'29'!N225</f>
        <v>0</v>
      </c>
      <c r="T33" s="46">
        <f>+'29'!N223</f>
        <v>0</v>
      </c>
      <c r="U33" s="66">
        <f>+'29'!N221</f>
        <v>0</v>
      </c>
      <c r="V33" s="46">
        <f>+'29'!N224</f>
        <v>0</v>
      </c>
      <c r="W33" s="46">
        <f>+'29'!N222</f>
        <v>0</v>
      </c>
      <c r="X33" s="46">
        <f t="shared" ref="X33" si="7">+R33-S33-T33-U33-V33-W33</f>
        <v>0</v>
      </c>
      <c r="Y33" s="46">
        <f>+'29'!N227</f>
        <v>0</v>
      </c>
      <c r="Z33" s="47">
        <f t="shared" ref="Z33" si="8">+Y33-X33</f>
        <v>0</v>
      </c>
      <c r="AA33" s="139"/>
      <c r="AB33" s="47">
        <f t="shared" si="4"/>
        <v>0</v>
      </c>
      <c r="AC33" s="163">
        <f t="shared" si="1"/>
        <v>0</v>
      </c>
    </row>
    <row r="34" spans="1:29" ht="38.25" x14ac:dyDescent="0.8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ยกมา!F34+' 1 หยุด'!F34+'2'!F34+'3'!F34+'4'!F34+'5'!F34+'6'!F34+'7'!F34+'8 หยุด'!F34+'9'!F34+'10'!F34+'11'!F34+'12'!F34+'13'!F34+'14'!F34+'15'!F34+'16'!F34+'17'!F34+'18'!F34+'19'!F34+'20'!F34+'21'!F34+'22'!F34+'23'!F34+'24'!F34+'25'!F34+'26'!F34+'27'!F34+'28 หยุด'!F34+'29'!F34+'30'!F34+'31.'!F34</f>
        <v>0</v>
      </c>
      <c r="G34" s="43">
        <f t="shared" si="0"/>
        <v>0</v>
      </c>
      <c r="H34" s="77">
        <f>+ยกมา!H34+' 1 หยุด'!H34+'2'!H34+'3'!H34+'4'!H34+'5'!H34+'6'!H34+'7'!H34+'8 หยุด'!H34+'9'!H34+'10'!H34+'11'!H34+'12'!H34+'13'!H34+'14'!H34+'15'!H34+'16'!H34+'17'!H34+'18'!H34+'19'!H34+'20'!H34+'21'!H34+'22'!H34+'23'!H34+'24'!H34+'25'!H34+'26'!H34+'27'!H34+'28 หยุด'!H34+'29'!H34+'30'!H34+'31.'!H34</f>
        <v>0</v>
      </c>
      <c r="I34" s="75">
        <f>+ยกมา!I34+' 1 หยุด'!I34+'2'!I34+'3'!I34+'4'!I34+'5'!I34+'6'!I34+'7'!I34+'8 หยุด'!I34+'9'!I34+'10'!I34+'11'!I34+'12'!I34+'13'!I34+'14'!I34+'15'!I34+'16'!I34+'17'!I34+'18'!I34+'19'!I34+'20'!I34+'21'!I34+'22'!I34+'23'!I34+'24'!I34+'25'!I34+'26'!I34+'27'!I34+'28 หยุด'!I34+'29'!I34+'30'!I34+'31.'!I34</f>
        <v>0</v>
      </c>
      <c r="J34" s="43">
        <f>+ยกมา!J34+' 1 หยุด'!J34+'2'!J34+'3'!J34+'4'!J34+'5'!J34+'6'!J34+'7'!J34+'8 หยุด'!J34+'9'!J34+'10'!J34+'11'!J34+'12'!J34+'13'!J34+'14'!J34+'15'!J34+'16'!J34+'17'!J34+'19'!J34+'19'!J34+'20'!J34+'21'!J34+'22'!J34+'23'!J34+'24'!J34+'25'!J34+'26'!J34+'27'!J34+'28 หยุด'!J34+'29'!J34+'30'!J34+'31.'!J34</f>
        <v>0</v>
      </c>
      <c r="K34" s="44">
        <f>ยกมา!K34+' 1 หยุด'!K34+'2'!K34+'3'!K34+'4'!K34+'5'!K34+'6'!K34+'7'!K34+'8 หยุด'!K34+'9'!K34+'10'!K34+'11'!K34+'12'!K34+'13'!K34+'14'!K34+'15'!K34+'16'!K34+'17'!K34+'18'!K34+'19'!K34+'20'!K34+'21'!K34+'22'!K34+'23'!K34+'24'!K34+'25'!K34+'26'!K34+'27'!K34+'28 หยุด'!K34+'29'!K34+'30'!K34+'31.'!K34</f>
        <v>0</v>
      </c>
      <c r="L34" s="20">
        <v>130</v>
      </c>
      <c r="M34" s="44">
        <f>ยกมา!M34+' 1 หยุด'!M34+'2'!M34+'3'!M34+'4'!M34+'5'!M34+'6'!M34+'7'!M34+'8 หยุด'!M34+'9'!M34+'10'!M34+'11'!M34+'12'!M34+'13'!M34+'14'!M34+'15'!M34+'16'!M34+'17'!M34+'18'!M34+'19'!M34+'20'!M34+'21'!M34+'22'!M34+'23'!M34+'24'!M34+'25'!M34+'26'!M34+'27'!M34+'28 หยุด'!M34+'29'!M34+'30'!M34+'31.'!M34</f>
        <v>0</v>
      </c>
      <c r="N34" s="19"/>
      <c r="O34" s="89">
        <v>38.07</v>
      </c>
      <c r="P34" s="78">
        <f t="shared" si="2"/>
        <v>0</v>
      </c>
      <c r="Q34" s="45"/>
      <c r="R34" s="46">
        <f>+'30'!N220</f>
        <v>0</v>
      </c>
      <c r="S34" s="46">
        <f>+'30'!N225</f>
        <v>0</v>
      </c>
      <c r="T34" s="46">
        <f>+'30'!N223</f>
        <v>0</v>
      </c>
      <c r="U34" s="66">
        <f>+'30'!N221</f>
        <v>0</v>
      </c>
      <c r="V34" s="46">
        <f>+'30'!N224</f>
        <v>0</v>
      </c>
      <c r="W34" s="46">
        <f>+'30'!N222</f>
        <v>0</v>
      </c>
      <c r="X34" s="46">
        <f t="shared" si="6"/>
        <v>0</v>
      </c>
      <c r="Y34" s="46">
        <f>+'30'!N227</f>
        <v>0</v>
      </c>
      <c r="Z34" s="47">
        <f t="shared" si="3"/>
        <v>0</v>
      </c>
      <c r="AA34" s="139"/>
      <c r="AB34" s="47">
        <f t="shared" si="4"/>
        <v>0</v>
      </c>
      <c r="AC34" s="163">
        <f t="shared" si="1"/>
        <v>0</v>
      </c>
    </row>
    <row r="35" spans="1:29" ht="38.25" x14ac:dyDescent="0.8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ยกมา!F35+' 1 หยุด'!F35+'2'!F35+'3'!F35+'4'!F35+'5'!F35+'6'!F35+'7'!F35+'8 หยุด'!F35+'9'!F35+'10'!F35+'11'!F35+'12'!F35+'13'!F35+'14'!F35+'15'!F35+'16'!F35+'17'!F35+'18'!F35+'19'!F35+'20'!F35+'21'!F35+'22'!F35+'23'!F35+'24'!F35+'25'!F35+'26'!F35+'27'!F35+'28 หยุด'!F35+'29'!F35+'30'!F35+'31.'!F35</f>
        <v>0</v>
      </c>
      <c r="G35" s="43">
        <f t="shared" si="0"/>
        <v>0</v>
      </c>
      <c r="H35" s="77">
        <f>+ยกมา!H35+' 1 หยุด'!H35+'2'!H35+'3'!H35+'4'!H35+'5'!H35+'6'!H35+'7'!H35+'8 หยุด'!H35+'9'!H35+'10'!H35+'11'!H35+'12'!H35+'13'!H35+'14'!H35+'15'!H35+'16'!H35+'17'!H35+'18'!H35+'19'!H35+'20'!H35+'21'!H35+'22'!H35+'23'!H35+'24'!H35+'25'!H35+'26'!H35+'27'!H35+'28 หยุด'!H35+'29'!H35+'30'!H35+'31.'!H35</f>
        <v>0</v>
      </c>
      <c r="I35" s="75">
        <f>+ยกมา!I35+' 1 หยุด'!I35+'2'!I35+'3'!I35+'4'!I35+'5'!I35+'6'!I35+'7'!I35+'8 หยุด'!I35+'9'!I35+'10'!I35+'11'!I35+'12'!I35+'13'!I35+'14'!I35+'15'!I35+'16'!I35+'17'!I35+'18'!I35+'19'!I35+'20'!I35+'21'!I35+'22'!I35+'23'!I35+'24'!I35+'25'!I35+'26'!I35+'27'!I35+'28 หยุด'!I35+'29'!I35+'30'!I35+'31.'!I35</f>
        <v>0</v>
      </c>
      <c r="J35" s="43">
        <f>+ยกมา!J35+' 1 หยุด'!J35+'2'!J35+'3'!J35+'4'!J35+'5'!J35+'6'!J35+'7'!J35+'8 หยุด'!J35+'9'!J35+'10'!J35+'11'!J35+'12'!J35+'13'!J35+'14'!J35+'15'!J35+'16'!J35+'17'!J35+'19'!J35+'19'!J35+'20'!J35+'21'!J35+'22'!J35+'23'!J35+'24'!J35+'25'!J35+'26'!J35+'27'!J35+'28 หยุด'!J35+'29'!J35+'30'!J35+'31.'!J35</f>
        <v>0</v>
      </c>
      <c r="K35" s="44">
        <f>ยกมา!K35+' 1 หยุด'!K35+'2'!K35+'3'!K35+'4'!K35+'5'!K35+'6'!K35+'7'!K35+'8 หยุด'!K35+'9'!K35+'10'!K35+'11'!K35+'12'!K35+'13'!K35+'14'!K35+'15'!K35+'16'!K35+'17'!K35+'18'!K35+'19'!K35+'20'!K35+'21'!K35+'22'!K35+'23'!K35+'24'!K35+'25'!K35+'26'!K35+'27'!K35+'28 หยุด'!K35+'29'!K35+'30'!K35+'31.'!K35</f>
        <v>0</v>
      </c>
      <c r="L35" s="20">
        <v>130</v>
      </c>
      <c r="M35" s="44">
        <f>ยกมา!M35+' 1 หยุด'!M35+'2'!M35+'3'!M35+'4'!M35+'5'!M35+'6'!M35+'7'!M35+'8 หยุด'!M35+'9'!M35+'10'!M35+'11'!M35+'12'!M35+'13'!M35+'14'!M35+'15'!M35+'16'!M35+'17'!M35+'18'!M35+'19'!M35+'20'!M35+'21'!M35+'22'!M35+'23'!M35+'24'!M35+'25'!M35+'26'!M35+'27'!M35+'28 หยุด'!M35+'29'!M35+'30'!M35+'31.'!M35</f>
        <v>0</v>
      </c>
      <c r="N35" s="19"/>
      <c r="O35" s="89">
        <v>40.799999999999997</v>
      </c>
      <c r="P35" s="78">
        <f t="shared" si="2"/>
        <v>0</v>
      </c>
      <c r="Q35" s="45"/>
      <c r="R35" s="46">
        <f>+'31.'!N220</f>
        <v>0</v>
      </c>
      <c r="S35" s="46">
        <f>+'31.'!N225</f>
        <v>0</v>
      </c>
      <c r="T35" s="46">
        <f>+'31.'!N223</f>
        <v>0</v>
      </c>
      <c r="U35" s="66">
        <f>+'31.'!N221</f>
        <v>0</v>
      </c>
      <c r="V35" s="46">
        <f>+'31.'!N224</f>
        <v>0</v>
      </c>
      <c r="W35" s="46">
        <f>+'31.'!N222</f>
        <v>0</v>
      </c>
      <c r="X35" s="46">
        <f>+R35-S35-T35-U35-V35-W35</f>
        <v>0</v>
      </c>
      <c r="Y35" s="46">
        <f>+'31.'!N227</f>
        <v>0</v>
      </c>
      <c r="Z35" s="47">
        <f t="shared" si="3"/>
        <v>0</v>
      </c>
      <c r="AA35" s="139"/>
      <c r="AB35" s="47">
        <f t="shared" si="4"/>
        <v>0</v>
      </c>
      <c r="AC35" s="163">
        <f t="shared" si="1"/>
        <v>0</v>
      </c>
    </row>
    <row r="36" spans="1:29" ht="38.25" x14ac:dyDescent="0.8">
      <c r="A36" s="10">
        <v>32</v>
      </c>
      <c r="B36" s="10">
        <v>1004111</v>
      </c>
      <c r="C36" s="19" t="s">
        <v>1428</v>
      </c>
      <c r="D36" s="10" t="s">
        <v>434</v>
      </c>
      <c r="E36" s="46">
        <f>+ยกมา!J36</f>
        <v>4</v>
      </c>
      <c r="F36" s="44">
        <f>ยกมา!F36+' 1 หยุด'!F36+'2'!F36+'3'!F36+'4'!F36+'5'!F36+'6'!F36+'7'!F36+'8 หยุด'!F36+'9'!F36+'10'!F36+'11'!F36+'12'!F36+'13'!F36+'14'!F36+'15'!F36+'16'!F36+'17'!F36+'18'!F36+'19'!F36+'20'!F36+'21'!F36+'22'!F36+'23'!F36+'24'!F36+'25'!F36+'26'!F36+'27'!F36+'28 หยุด'!F36+'29'!F36+'30'!F36+'31.'!F36</f>
        <v>0</v>
      </c>
      <c r="G36" s="43">
        <f t="shared" si="0"/>
        <v>4</v>
      </c>
      <c r="H36" s="77">
        <f>+ยกมา!H36+' 1 หยุด'!H36+'2'!H36+'3'!H36+'4'!H36+'5'!H36+'6'!H36+'7'!H36+'8 หยุด'!H36+'9'!H36+'10'!H36+'11'!H36+'12'!H36+'13'!H36+'14'!H36+'15'!H36+'16'!H36+'17'!H36+'18'!H36+'19'!H36+'20'!H36+'21'!H36+'22'!H36+'23'!H36+'24'!H36+'25'!H36+'26'!H36+'27'!H36+'28 หยุด'!H36+'29'!H36+'30'!H36+'31.'!H36</f>
        <v>0</v>
      </c>
      <c r="I36" s="75">
        <f>+ยกมา!I36+' 1 หยุด'!I36+'2'!I36+'3'!I36+'4'!I36+'5'!I36+'6'!I36+'7'!I36+'8 หยุด'!I36+'9'!I36+'10'!I36+'11'!I36+'12'!I36+'13'!I36+'14'!I36+'15'!I36+'16'!I36+'17'!I36+'18'!I36+'19'!I36+'20'!I36+'21'!I36+'22'!I36+'23'!I36+'24'!I36+'25'!I36+'26'!I36+'27'!I36+'28 หยุด'!I36+'29'!I36+'30'!I36+'31.'!I36</f>
        <v>0</v>
      </c>
      <c r="J36" s="43">
        <f>+ยกมา!J36+' 1 หยุด'!J36+'2'!J36+'3'!J36+'4'!J36+'5'!J36+'6'!J36+'7'!J36+'8 หยุด'!J36+'9'!J36+'10'!J36+'11'!J36+'12'!J36+'13'!J36+'14'!J36+'15'!J36+'16'!J36+'17'!J36+'19'!J36+'19'!J36+'20'!J36+'21'!J36+'22'!J36+'23'!J36+'24'!J36+'25'!J36+'26'!J36+'27'!J36+'28 หยุด'!J36+'29'!J36+'30'!J36+'31.'!J36</f>
        <v>19</v>
      </c>
      <c r="K36" s="44">
        <f>ยกมา!K36+' 1 หยุด'!K36+'2'!K36+'3'!K36+'4'!K36+'5'!K36+'6'!K36+'7'!K36+'8 หยุด'!K36+'9'!K36+'10'!K36+'11'!K36+'12'!K36+'13'!K36+'14'!K36+'15'!K36+'16'!K36+'17'!K36+'18'!K36+'19'!K36+'20'!K36+'21'!K36+'22'!K36+'23'!K36+'24'!K36+'25'!K36+'26'!K36+'27'!K36+'28 หยุด'!K36+'29'!K36+'30'!K36+'31.'!K36</f>
        <v>4</v>
      </c>
      <c r="L36" s="15">
        <v>120</v>
      </c>
      <c r="M36" s="44">
        <f>ยกมา!M36+' 1 หยุด'!M36+'2'!M36+'3'!M36+'4'!M36+'5'!M36+'6'!M36+'7'!M36+'8 หยุด'!M36+'9'!M36+'10'!M36+'11'!M36+'12'!M36+'13'!M36+'14'!M36+'15'!M36+'16'!M36+'17'!M36+'18'!M36+'19'!M36+'20'!M36+'21'!M36+'22'!M36+'23'!M36+'24'!M36+'25'!M36+'26'!M36+'27'!M36+'28 หยุด'!M36+'29'!M36+'30'!M36+'31.'!M36</f>
        <v>480</v>
      </c>
      <c r="N36" s="19"/>
      <c r="O36" s="89"/>
      <c r="P36" s="78">
        <f t="shared" si="2"/>
        <v>0</v>
      </c>
      <c r="Q36" s="45"/>
      <c r="R36" s="160">
        <f>SUM(R5:R35)</f>
        <v>61210</v>
      </c>
      <c r="S36" s="160">
        <f>SUM(S5:S35)</f>
        <v>15365</v>
      </c>
      <c r="T36" s="160">
        <f t="shared" ref="T36:AA36" si="9">SUM(T5:T35)</f>
        <v>0</v>
      </c>
      <c r="U36" s="160">
        <f t="shared" si="9"/>
        <v>0</v>
      </c>
      <c r="V36" s="160">
        <f>SUM(V5:V35)</f>
        <v>482</v>
      </c>
      <c r="W36" s="160">
        <f>SUM(W5:W35)</f>
        <v>24630</v>
      </c>
      <c r="X36" s="160">
        <f>SUM(X5:X35)</f>
        <v>20733</v>
      </c>
      <c r="Y36" s="160">
        <f>SUM(Y5:Y35)</f>
        <v>20833</v>
      </c>
      <c r="Z36" s="160">
        <f>SUM(Z5:Z35)</f>
        <v>100</v>
      </c>
      <c r="AA36" s="160">
        <f t="shared" si="9"/>
        <v>0</v>
      </c>
      <c r="AB36" s="160">
        <f>SUM(AB5:AB35)</f>
        <v>45463</v>
      </c>
      <c r="AC36" s="57">
        <f>SUM(AC5:AC35)</f>
        <v>45563</v>
      </c>
    </row>
    <row r="37" spans="1:29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46">
        <f>+ยกมา!J37</f>
        <v>5</v>
      </c>
      <c r="F37" s="44">
        <f>ยกมา!F37+' 1 หยุด'!F37+'2'!F37+'3'!F37+'4'!F37+'5'!F37+'6'!F37+'7'!F37+'8 หยุด'!F37+'9'!F37+'10'!F37+'11'!F37+'12'!F37+'13'!F37+'14'!F37+'15'!F37+'16'!F37+'17'!F37+'18'!F37+'19'!F37+'20'!F37+'21'!F37+'22'!F37+'23'!F37+'24'!F37+'25'!F37+'26'!F37+'27'!F37+'28 หยุด'!F37+'29'!F37+'30'!F37+'31.'!F37</f>
        <v>0</v>
      </c>
      <c r="G37" s="43">
        <f t="shared" si="0"/>
        <v>5</v>
      </c>
      <c r="H37" s="77">
        <f>+ยกมา!H37+' 1 หยุด'!H37+'2'!H37+'3'!H37+'4'!H37+'5'!H37+'6'!H37+'7'!H37+'8 หยุด'!H37+'9'!H37+'10'!H37+'11'!H37+'12'!H37+'13'!H37+'14'!H37+'15'!H37+'16'!H37+'17'!H37+'18'!H37+'19'!H37+'20'!H37+'21'!H37+'22'!H37+'23'!H37+'24'!H37+'25'!H37+'26'!H37+'27'!H37+'28 หยุด'!H37+'29'!H37+'30'!H37+'31.'!H37</f>
        <v>0</v>
      </c>
      <c r="I37" s="75">
        <f>+ยกมา!I37+' 1 หยุด'!I37+'2'!I37+'3'!I37+'4'!I37+'5'!I37+'6'!I37+'7'!I37+'8 หยุด'!I37+'9'!I37+'10'!I37+'11'!I37+'12'!I37+'13'!I37+'14'!I37+'15'!I37+'16'!I37+'17'!I37+'18'!I37+'19'!I37+'20'!I37+'21'!I37+'22'!I37+'23'!I37+'24'!I37+'25'!I37+'26'!I37+'27'!I37+'28 หยุด'!I37+'29'!I37+'30'!I37+'31.'!I37</f>
        <v>0</v>
      </c>
      <c r="J37" s="43">
        <f>+ยกมา!J37+' 1 หยุด'!J37+'2'!J37+'3'!J37+'4'!J37+'5'!J37+'6'!J37+'7'!J37+'8 หยุด'!J37+'9'!J37+'10'!J37+'11'!J37+'12'!J37+'13'!J37+'14'!J37+'15'!J37+'16'!J37+'17'!J37+'19'!J37+'19'!J37+'20'!J37+'21'!J37+'22'!J37+'23'!J37+'24'!J37+'25'!J37+'26'!J37+'27'!J37+'28 หยุด'!J37+'29'!J37+'30'!J37+'31.'!J37</f>
        <v>19</v>
      </c>
      <c r="K37" s="44">
        <f>ยกมา!K37+' 1 หยุด'!K37+'2'!K37+'3'!K37+'4'!K37+'5'!K37+'6'!K37+'7'!K37+'8 หยุด'!K37+'9'!K37+'10'!K37+'11'!K37+'12'!K37+'13'!K37+'14'!K37+'15'!K37+'16'!K37+'17'!K37+'18'!K37+'19'!K37+'20'!K37+'21'!K37+'22'!K37+'23'!K37+'24'!K37+'25'!K37+'26'!K37+'27'!K37+'28 หยุด'!K37+'29'!K37+'30'!K37+'31.'!K37</f>
        <v>5</v>
      </c>
      <c r="L37" s="15">
        <v>120</v>
      </c>
      <c r="M37" s="44">
        <f>ยกมา!M37+' 1 หยุด'!M37+'2'!M37+'3'!M37+'4'!M37+'5'!M37+'6'!M37+'7'!M37+'8 หยุด'!M37+'9'!M37+'10'!M37+'11'!M37+'12'!M37+'13'!M37+'14'!M37+'15'!M37+'16'!M37+'17'!M37+'18'!M37+'19'!M37+'20'!M37+'21'!M37+'22'!M37+'23'!M37+'24'!M37+'25'!M37+'26'!M37+'27'!M37+'28 หยุด'!M37+'29'!M37+'30'!M37+'31.'!M37</f>
        <v>600</v>
      </c>
      <c r="N37" s="19"/>
      <c r="O37" s="115">
        <v>32.82</v>
      </c>
      <c r="P37" s="78">
        <f t="shared" si="2"/>
        <v>164.1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46">
        <f>+ยกมา!J38</f>
        <v>3</v>
      </c>
      <c r="F38" s="44">
        <f>ยกมา!F38+' 1 หยุด'!F38+'2'!F38+'3'!F38+'4'!F38+'5'!F38+'6'!F38+'7'!F38+'8 หยุด'!F38+'9'!F38+'10'!F38+'11'!F38+'12'!F38+'13'!F38+'14'!F38+'15'!F38+'16'!F38+'17'!F38+'18'!F38+'19'!F38+'20'!F38+'21'!F38+'22'!F38+'23'!F38+'24'!F38+'25'!F38+'26'!F38+'27'!F38+'28 หยุด'!F38+'29'!F38+'30'!F38+'31.'!F38</f>
        <v>0</v>
      </c>
      <c r="G38" s="43">
        <f t="shared" si="0"/>
        <v>3</v>
      </c>
      <c r="H38" s="77">
        <f>+ยกมา!H38+' 1 หยุด'!H38+'2'!H38+'3'!H38+'4'!H38+'5'!H38+'6'!H38+'7'!H38+'8 หยุด'!H38+'9'!H38+'10'!H38+'11'!H38+'12'!H38+'13'!H38+'14'!H38+'15'!H38+'16'!H38+'17'!H38+'18'!H38+'19'!H38+'20'!H38+'21'!H38+'22'!H38+'23'!H38+'24'!H38+'25'!H38+'26'!H38+'27'!H38+'28 หยุด'!H38+'29'!H38+'30'!H38+'31.'!H38</f>
        <v>0</v>
      </c>
      <c r="I38" s="75">
        <f>+ยกมา!I38+' 1 หยุด'!I38+'2'!I38+'3'!I38+'4'!I38+'5'!I38+'6'!I38+'7'!I38+'8 หยุด'!I38+'9'!I38+'10'!I38+'11'!I38+'12'!I38+'13'!I38+'14'!I38+'15'!I38+'16'!I38+'17'!I38+'18'!I38+'19'!I38+'20'!I38+'21'!I38+'22'!I38+'23'!I38+'24'!I38+'25'!I38+'26'!I38+'27'!I38+'28 หยุด'!I38+'29'!I38+'30'!I38+'31.'!I38</f>
        <v>0</v>
      </c>
      <c r="J38" s="43">
        <f>+ยกมา!J38+' 1 หยุด'!J38+'2'!J38+'3'!J38+'4'!J38+'5'!J38+'6'!J38+'7'!J38+'8 หยุด'!J38+'9'!J38+'10'!J38+'11'!J38+'12'!J38+'13'!J38+'14'!J38+'15'!J38+'16'!J38+'17'!J38+'19'!J38+'19'!J38+'20'!J38+'21'!J38+'22'!J38+'23'!J38+'24'!J38+'25'!J38+'26'!J38+'27'!J38+'28 หยุด'!J38+'29'!J38+'30'!J38+'31.'!J38</f>
        <v>15</v>
      </c>
      <c r="K38" s="44">
        <f>ยกมา!K38+' 1 หยุด'!K38+'2'!K38+'3'!K38+'4'!K38+'5'!K38+'6'!K38+'7'!K38+'8 หยุด'!K38+'9'!K38+'10'!K38+'11'!K38+'12'!K38+'13'!K38+'14'!K38+'15'!K38+'16'!K38+'17'!K38+'18'!K38+'19'!K38+'20'!K38+'21'!K38+'22'!K38+'23'!K38+'24'!K38+'25'!K38+'26'!K38+'27'!K38+'28 หยุด'!K38+'29'!K38+'30'!K38+'31.'!K38</f>
        <v>3</v>
      </c>
      <c r="L38" s="20">
        <v>120</v>
      </c>
      <c r="M38" s="44">
        <f>ยกมา!M38+' 1 หยุด'!M38+'2'!M38+'3'!M38+'4'!M38+'5'!M38+'6'!M38+'7'!M38+'8 หยุด'!M38+'9'!M38+'10'!M38+'11'!M38+'12'!M38+'13'!M38+'14'!M38+'15'!M38+'16'!M38+'17'!M38+'18'!M38+'19'!M38+'20'!M38+'21'!M38+'22'!M38+'23'!M38+'24'!M38+'25'!M38+'26'!M38+'27'!M38+'28 หยุด'!M38+'29'!M38+'30'!M38+'31.'!M38</f>
        <v>360</v>
      </c>
      <c r="N38" s="19"/>
      <c r="O38" s="114">
        <v>30.43</v>
      </c>
      <c r="P38" s="78">
        <f>+K38*O38</f>
        <v>91.289999999999992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46">
        <f>+ยกมา!J39</f>
        <v>0</v>
      </c>
      <c r="F39" s="44">
        <f>ยกมา!F39+' 1 หยุด'!F39+'2'!F39+'3'!F39+'4'!F39+'5'!F39+'6'!F39+'7'!F39+'8 หยุด'!F39+'9'!F39+'10'!F39+'11'!F39+'12'!F39+'13'!F39+'14'!F39+'15'!F39+'16'!F39+'17'!F39+'18'!F39+'19'!F39+'20'!F39+'21'!F39+'22'!F39+'23'!F39+'24'!F39+'25'!F39+'26'!F39+'27'!F39+'28 หยุด'!F39+'29'!F39+'30'!F39+'31.'!F39</f>
        <v>0</v>
      </c>
      <c r="G39" s="43">
        <f t="shared" si="0"/>
        <v>0</v>
      </c>
      <c r="H39" s="77">
        <f>+ยกมา!H39+' 1 หยุด'!H39+'2'!H39+'3'!H39+'4'!H39+'5'!H39+'6'!H39+'7'!H39+'8 หยุด'!H39+'9'!H39+'10'!H39+'11'!H39+'12'!H39+'13'!H39+'14'!H39+'15'!H39+'16'!H39+'17'!H39+'18'!H39+'19'!H39+'20'!H39+'21'!H39+'22'!H39+'23'!H39+'24'!H39+'25'!H39+'26'!H39+'27'!H39+'28 หยุด'!H39+'29'!H39+'30'!H39+'31.'!H39</f>
        <v>0</v>
      </c>
      <c r="I39" s="75">
        <f>+ยกมา!I39+' 1 หยุด'!I39+'2'!I39+'3'!I39+'4'!I39+'5'!I39+'6'!I39+'7'!I39+'8 หยุด'!I39+'9'!I39+'10'!I39+'11'!I39+'12'!I39+'13'!I39+'14'!I39+'15'!I39+'16'!I39+'17'!I39+'18'!I39+'19'!I39+'20'!I39+'21'!I39+'22'!I39+'23'!I39+'24'!I39+'25'!I39+'26'!I39+'27'!I39+'28 หยุด'!I39+'29'!I39+'30'!I39+'31.'!I39</f>
        <v>0</v>
      </c>
      <c r="J39" s="43">
        <f>+ยกมา!J39+' 1 หยุด'!J39+'2'!J39+'3'!J39+'4'!J39+'5'!J39+'6'!J39+'7'!J39+'8 หยุด'!J39+'9'!J39+'10'!J39+'11'!J39+'12'!J39+'13'!J39+'14'!J39+'15'!J39+'16'!J39+'17'!J39+'19'!J39+'19'!J39+'20'!J39+'21'!J39+'22'!J39+'23'!J39+'24'!J39+'25'!J39+'26'!J39+'27'!J39+'28 หยุด'!J39+'29'!J39+'30'!J39+'31.'!J39</f>
        <v>0</v>
      </c>
      <c r="K39" s="44">
        <f>ยกมา!K39+' 1 หยุด'!K39+'2'!K39+'3'!K39+'4'!K39+'5'!K39+'6'!K39+'7'!K39+'8 หยุด'!K39+'9'!K39+'10'!K39+'11'!K39+'12'!K39+'13'!K39+'14'!K39+'15'!K39+'16'!K39+'17'!K39+'18'!K39+'19'!K39+'20'!K39+'21'!K39+'22'!K39+'23'!K39+'24'!K39+'25'!K39+'26'!K39+'27'!K39+'28 หยุด'!K39+'29'!K39+'30'!K39+'31.'!K39</f>
        <v>0</v>
      </c>
      <c r="L39" s="20">
        <v>120</v>
      </c>
      <c r="M39" s="44">
        <f>ยกมา!M39+' 1 หยุด'!M39+'2'!M39+'3'!M39+'4'!M39+'5'!M39+'6'!M39+'7'!M39+'8 หยุด'!M39+'9'!M39+'10'!M39+'11'!M39+'12'!M39+'13'!M39+'14'!M39+'15'!M39+'16'!M39+'17'!M39+'18'!M39+'19'!M39+'20'!M39+'21'!M39+'22'!M39+'23'!M39+'24'!M39+'25'!M39+'26'!M39+'27'!M39+'28 หยุด'!M39+'29'!M39+'30'!M39+'31.'!M39</f>
        <v>0</v>
      </c>
      <c r="N39" s="19"/>
      <c r="O39" s="114"/>
      <c r="P39" s="78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9" x14ac:dyDescent="0.55000000000000004">
      <c r="A40" s="10">
        <v>35</v>
      </c>
      <c r="B40" s="10" t="s">
        <v>982</v>
      </c>
      <c r="C40" s="19" t="s">
        <v>49</v>
      </c>
      <c r="D40" s="10" t="s">
        <v>434</v>
      </c>
      <c r="E40" s="46">
        <f>+ยกมา!J40</f>
        <v>3</v>
      </c>
      <c r="F40" s="44">
        <f>ยกมา!F40+' 1 หยุด'!F40+'2'!F40+'3'!F40+'4'!F40+'5'!F40+'6'!F40+'7'!F40+'8 หยุด'!F40+'9'!F40+'10'!F40+'11'!F40+'12'!F40+'13'!F40+'14'!F40+'15'!F40+'16'!F40+'17'!F40+'18'!F40+'19'!F40+'20'!F40+'21'!F40+'22'!F40+'23'!F40+'24'!F40+'25'!F40+'26'!F40+'27'!F40+'28 หยุด'!F40+'29'!F40+'30'!F40+'31.'!F40</f>
        <v>11</v>
      </c>
      <c r="G40" s="43">
        <f t="shared" si="0"/>
        <v>14</v>
      </c>
      <c r="H40" s="77">
        <f>+ยกมา!H40+' 1 หยุด'!H40+'2'!H40+'3'!H40+'4'!H40+'5'!H40+'6'!H40+'7'!H40+'8 หยุด'!H40+'9'!H40+'10'!H40+'11'!H40+'12'!H40+'13'!H40+'14'!H40+'15'!H40+'16'!H40+'17'!H40+'18'!H40+'19'!H40+'20'!H40+'21'!H40+'22'!H40+'23'!H40+'24'!H40+'25'!H40+'26'!H40+'27'!H40+'28 หยุด'!H40+'29'!H40+'30'!H40+'31.'!H40</f>
        <v>0</v>
      </c>
      <c r="I40" s="75">
        <f>+ยกมา!I40+' 1 หยุด'!I40+'2'!I40+'3'!I40+'4'!I40+'5'!I40+'6'!I40+'7'!I40+'8 หยุด'!I40+'9'!I40+'10'!I40+'11'!I40+'12'!I40+'13'!I40+'14'!I40+'15'!I40+'16'!I40+'17'!I40+'18'!I40+'19'!I40+'20'!I40+'21'!I40+'22'!I40+'23'!I40+'24'!I40+'25'!I40+'26'!I40+'27'!I40+'28 หยุด'!I40+'29'!I40+'30'!I40+'31.'!I40</f>
        <v>0</v>
      </c>
      <c r="J40" s="43">
        <f>+ยกมา!J40+' 1 หยุด'!J40+'2'!J40+'3'!J40+'4'!J40+'5'!J40+'6'!J40+'7'!J40+'8 หยุด'!J40+'9'!J40+'10'!J40+'11'!J40+'12'!J40+'13'!J40+'14'!J40+'15'!J40+'16'!J40+'17'!J40+'19'!J40+'19'!J40+'20'!J40+'21'!J40+'22'!J40+'23'!J40+'24'!J40+'25'!J40+'26'!J40+'27'!J40+'28 หยุด'!J40+'29'!J40+'30'!J40+'31.'!J40</f>
        <v>40</v>
      </c>
      <c r="K40" s="44">
        <f>ยกมา!K40+' 1 หยุด'!K40+'2'!K40+'3'!K40+'4'!K40+'5'!K40+'6'!K40+'7'!K40+'8 หยุด'!K40+'9'!K40+'10'!K40+'11'!K40+'12'!K40+'13'!K40+'14'!K40+'15'!K40+'16'!K40+'17'!K40+'18'!K40+'19'!K40+'20'!K40+'21'!K40+'22'!K40+'23'!K40+'24'!K40+'25'!K40+'26'!K40+'27'!K40+'28 หยุด'!K40+'29'!K40+'30'!K40+'31.'!K40</f>
        <v>11</v>
      </c>
      <c r="L40" s="20">
        <v>50</v>
      </c>
      <c r="M40" s="44">
        <f>ยกมา!M40+' 1 หยุด'!M40+'2'!M40+'3'!M40+'4'!M40+'5'!M40+'6'!M40+'7'!M40+'8 หยุด'!M40+'9'!M40+'10'!M40+'11'!M40+'12'!M40+'13'!M40+'14'!M40+'15'!M40+'16'!M40+'17'!M40+'18'!M40+'19'!M40+'20'!M40+'21'!M40+'22'!M40+'23'!M40+'24'!M40+'25'!M40+'26'!M40+'27'!M40+'28 หยุด'!M40+'29'!M40+'30'!M40+'31.'!M40</f>
        <v>500</v>
      </c>
      <c r="N40" s="19"/>
      <c r="O40" s="115">
        <v>27.84</v>
      </c>
      <c r="P40" s="78">
        <f t="shared" si="2"/>
        <v>306.24</v>
      </c>
      <c r="Q40" s="5"/>
      <c r="R40" s="206" t="s">
        <v>1394</v>
      </c>
      <c r="S40" s="5" t="s">
        <v>1357</v>
      </c>
      <c r="T40" s="95" t="s">
        <v>1358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36</v>
      </c>
      <c r="B41" s="10" t="s">
        <v>981</v>
      </c>
      <c r="C41" s="19" t="s">
        <v>50</v>
      </c>
      <c r="D41" s="10" t="s">
        <v>434</v>
      </c>
      <c r="E41" s="46">
        <f>+ยกมา!J41</f>
        <v>2</v>
      </c>
      <c r="F41" s="44">
        <f>ยกมา!F41+' 1 หยุด'!F41+'2'!F41+'3'!F41+'4'!F41+'5'!F41+'6'!F41+'7'!F41+'8 หยุด'!F41+'9'!F41+'10'!F41+'11'!F41+'12'!F41+'13'!F41+'14'!F41+'15'!F41+'16'!F41+'17'!F41+'18'!F41+'19'!F41+'20'!F41+'21'!F41+'22'!F41+'23'!F41+'24'!F41+'25'!F41+'26'!F41+'27'!F41+'28 หยุด'!F41+'29'!F41+'30'!F41+'31.'!F41</f>
        <v>10</v>
      </c>
      <c r="G41" s="43">
        <f t="shared" si="0"/>
        <v>12</v>
      </c>
      <c r="H41" s="77">
        <f>+ยกมา!H41+' 1 หยุด'!H41+'2'!H41+'3'!H41+'4'!H41+'5'!H41+'6'!H41+'7'!H41+'8 หยุด'!H41+'9'!H41+'10'!H41+'11'!H41+'12'!H41+'13'!H41+'14'!H41+'15'!H41+'16'!H41+'17'!H41+'18'!H41+'19'!H41+'20'!H41+'21'!H41+'22'!H41+'23'!H41+'24'!H41+'25'!H41+'26'!H41+'27'!H41+'28 หยุด'!H41+'29'!H41+'30'!H41+'31.'!H41</f>
        <v>0</v>
      </c>
      <c r="I41" s="75">
        <f>+ยกมา!I41+' 1 หยุด'!I41+'2'!I41+'3'!I41+'4'!I41+'5'!I41+'6'!I41+'7'!I41+'8 หยุด'!I41+'9'!I41+'10'!I41+'11'!I41+'12'!I41+'13'!I41+'14'!I41+'15'!I41+'16'!I41+'17'!I41+'18'!I41+'19'!I41+'20'!I41+'21'!I41+'22'!I41+'23'!I41+'24'!I41+'25'!I41+'26'!I41+'27'!I41+'28 หยุด'!I41+'29'!I41+'30'!I41+'31.'!I41</f>
        <v>0</v>
      </c>
      <c r="J41" s="43">
        <f>+ยกมา!J41+' 1 หยุด'!J41+'2'!J41+'3'!J41+'4'!J41+'5'!J41+'6'!J41+'7'!J41+'8 หยุด'!J41+'9'!J41+'10'!J41+'11'!J41+'12'!J41+'13'!J41+'14'!J41+'15'!J41+'16'!J41+'17'!J41+'19'!J41+'19'!J41+'20'!J41+'21'!J41+'22'!J41+'23'!J41+'24'!J41+'25'!J41+'26'!J41+'27'!J41+'28 หยุด'!J41+'29'!J41+'30'!J41+'31.'!J41</f>
        <v>57</v>
      </c>
      <c r="K41" s="44">
        <f>ยกมา!K41+' 1 หยุด'!K41+'2'!K41+'3'!K41+'4'!K41+'5'!K41+'6'!K41+'7'!K41+'8 หยุด'!K41+'9'!K41+'10'!K41+'11'!K41+'12'!K41+'13'!K41+'14'!K41+'15'!K41+'16'!K41+'17'!K41+'18'!K41+'19'!K41+'20'!K41+'21'!K41+'22'!K41+'23'!K41+'24'!K41+'25'!K41+'26'!K41+'27'!K41+'28 หยุด'!K41+'29'!K41+'30'!K41+'31.'!K41</f>
        <v>9</v>
      </c>
      <c r="L41" s="20">
        <v>50</v>
      </c>
      <c r="M41" s="44">
        <f>ยกมา!M41+' 1 หยุด'!M41+'2'!M41+'3'!M41+'4'!M41+'5'!M41+'6'!M41+'7'!M41+'8 หยุด'!M41+'9'!M41+'10'!M41+'11'!M41+'12'!M41+'13'!M41+'14'!M41+'15'!M41+'16'!M41+'17'!M41+'18'!M41+'19'!M41+'20'!M41+'21'!M41+'22'!M41+'23'!M41+'24'!M41+'25'!M41+'26'!M41+'27'!M41+'28 หยุด'!M41+'29'!M41+'30'!M41+'31.'!M41</f>
        <v>400</v>
      </c>
      <c r="N41" s="19"/>
      <c r="O41" s="115">
        <v>27.12</v>
      </c>
      <c r="P41" s="78">
        <f t="shared" si="2"/>
        <v>244.08</v>
      </c>
      <c r="Q41" s="5"/>
      <c r="R41" s="206"/>
      <c r="S41" s="5"/>
      <c r="T41" s="95" t="s">
        <v>1372</v>
      </c>
      <c r="U41" s="5"/>
      <c r="V41" s="5"/>
      <c r="W41" s="5"/>
      <c r="X41" s="5"/>
      <c r="Y41" s="5"/>
      <c r="Z41" s="5"/>
      <c r="AA41" s="5"/>
      <c r="AB41" s="5"/>
      <c r="AC41" s="5"/>
    </row>
    <row r="42" spans="1:29" x14ac:dyDescent="0.55000000000000004">
      <c r="A42" s="10">
        <v>37</v>
      </c>
      <c r="B42" s="10" t="s">
        <v>980</v>
      </c>
      <c r="C42" s="19" t="s">
        <v>51</v>
      </c>
      <c r="D42" s="10" t="s">
        <v>434</v>
      </c>
      <c r="E42" s="46">
        <f>+ยกมา!J42</f>
        <v>0</v>
      </c>
      <c r="F42" s="44">
        <f>ยกมา!F42+' 1 หยุด'!F42+'2'!F42+'3'!F42+'4'!F42+'5'!F42+'6'!F42+'7'!F42+'8 หยุด'!F42+'9'!F42+'10'!F42+'11'!F42+'12'!F42+'13'!F42+'14'!F42+'15'!F42+'16'!F42+'17'!F42+'18'!F42+'19'!F42+'20'!F42+'21'!F42+'22'!F42+'23'!F42+'24'!F42+'25'!F42+'26'!F42+'27'!F42+'28 หยุด'!F42+'29'!F42+'30'!F42+'31.'!F42</f>
        <v>0</v>
      </c>
      <c r="G42" s="43">
        <f t="shared" si="0"/>
        <v>0</v>
      </c>
      <c r="H42" s="77">
        <f>+ยกมา!H42+' 1 หยุด'!H42+'2'!H42+'3'!H42+'4'!H42+'5'!H42+'6'!H42+'7'!H42+'8 หยุด'!H42+'9'!H42+'10'!H42+'11'!H42+'12'!H42+'13'!H42+'14'!H42+'15'!H42+'16'!H42+'17'!H42+'18'!H42+'19'!H42+'20'!H42+'21'!H42+'22'!H42+'23'!H42+'24'!H42+'25'!H42+'26'!H42+'27'!H42+'28 หยุด'!H42+'29'!H42+'30'!H42+'31.'!H42</f>
        <v>0</v>
      </c>
      <c r="I42" s="75">
        <f>+ยกมา!I42+' 1 หยุด'!I42+'2'!I42+'3'!I42+'4'!I42+'5'!I42+'6'!I42+'7'!I42+'8 หยุด'!I42+'9'!I42+'10'!I42+'11'!I42+'12'!I42+'13'!I42+'14'!I42+'15'!I42+'16'!I42+'17'!I42+'18'!I42+'19'!I42+'20'!I42+'21'!I42+'22'!I42+'23'!I42+'24'!I42+'25'!I42+'26'!I42+'27'!I42+'28 หยุด'!I42+'29'!I42+'30'!I42+'31.'!I42</f>
        <v>0</v>
      </c>
      <c r="J42" s="43">
        <f>+ยกมา!J42+' 1 หยุด'!J42+'2'!J42+'3'!J42+'4'!J42+'5'!J42+'6'!J42+'7'!J42+'8 หยุด'!J42+'9'!J42+'10'!J42+'11'!J42+'12'!J42+'13'!J42+'14'!J42+'15'!J42+'16'!J42+'17'!J42+'19'!J42+'19'!J42+'20'!J42+'21'!J42+'22'!J42+'23'!J42+'24'!J42+'25'!J42+'26'!J42+'27'!J42+'28 หยุด'!J42+'29'!J42+'30'!J42+'31.'!J42</f>
        <v>0</v>
      </c>
      <c r="K42" s="44">
        <f>ยกมา!K42+' 1 หยุด'!K42+'2'!K42+'3'!K42+'4'!K42+'5'!K42+'6'!K42+'7'!K42+'8 หยุด'!K42+'9'!K42+'10'!K42+'11'!K42+'12'!K42+'13'!K42+'14'!K42+'15'!K42+'16'!K42+'17'!K42+'18'!K42+'19'!K42+'20'!K42+'21'!K42+'22'!K42+'23'!K42+'24'!K42+'25'!K42+'26'!K42+'27'!K42+'28 หยุด'!K42+'29'!K42+'30'!K42+'31.'!K42</f>
        <v>0</v>
      </c>
      <c r="L42" s="20">
        <v>50</v>
      </c>
      <c r="M42" s="44">
        <f>ยกมา!M42+' 1 หยุด'!M42+'2'!M42+'3'!M42+'4'!M42+'5'!M42+'6'!M42+'7'!M42+'8 หยุด'!M42+'9'!M42+'10'!M42+'11'!M42+'12'!M42+'13'!M42+'14'!M42+'15'!M42+'16'!M42+'17'!M42+'18'!M42+'19'!M42+'20'!M42+'21'!M42+'22'!M42+'23'!M42+'24'!M42+'25'!M42+'26'!M42+'27'!M42+'28 หยุด'!M42+'29'!M42+'30'!M42+'31.'!M42</f>
        <v>0</v>
      </c>
      <c r="N42" s="19"/>
      <c r="O42" s="115">
        <v>15.42</v>
      </c>
      <c r="P42" s="78">
        <f t="shared" si="2"/>
        <v>0</v>
      </c>
      <c r="Q42" s="5"/>
      <c r="R42" s="5"/>
      <c r="S42" s="5"/>
      <c r="T42" s="95" t="s">
        <v>1359</v>
      </c>
      <c r="U42" s="5"/>
      <c r="V42" s="5"/>
      <c r="W42" s="96"/>
      <c r="X42" s="5"/>
      <c r="Y42" s="5"/>
      <c r="Z42" s="5"/>
      <c r="AA42" s="5"/>
      <c r="AB42" s="5"/>
      <c r="AC42" s="5"/>
    </row>
    <row r="43" spans="1:29" x14ac:dyDescent="0.55000000000000004">
      <c r="A43" s="10">
        <v>38</v>
      </c>
      <c r="B43" s="10" t="s">
        <v>968</v>
      </c>
      <c r="C43" s="19" t="s">
        <v>335</v>
      </c>
      <c r="D43" s="10" t="s">
        <v>434</v>
      </c>
      <c r="E43" s="46">
        <f>+ยกมา!J43</f>
        <v>0</v>
      </c>
      <c r="F43" s="44">
        <f>ยกมา!F43+' 1 หยุด'!F43+'2'!F43+'3'!F43+'4'!F43+'5'!F43+'6'!F43+'7'!F43+'8 หยุด'!F43+'9'!F43+'10'!F43+'11'!F43+'12'!F43+'13'!F43+'14'!F43+'15'!F43+'16'!F43+'17'!F43+'18'!F43+'19'!F43+'20'!F43+'21'!F43+'22'!F43+'23'!F43+'24'!F43+'25'!F43+'26'!F43+'27'!F43+'28 หยุด'!F43+'29'!F43+'30'!F43+'31.'!F43</f>
        <v>6</v>
      </c>
      <c r="G43" s="43">
        <f t="shared" si="0"/>
        <v>6</v>
      </c>
      <c r="H43" s="77">
        <f>+ยกมา!H43+' 1 หยุด'!H43+'2'!H43+'3'!H43+'4'!H43+'5'!H43+'6'!H43+'7'!H43+'8 หยุด'!H43+'9'!H43+'10'!H43+'11'!H43+'12'!H43+'13'!H43+'14'!H43+'15'!H43+'16'!H43+'17'!H43+'18'!H43+'19'!H43+'20'!H43+'21'!H43+'22'!H43+'23'!H43+'24'!H43+'25'!H43+'26'!H43+'27'!H43+'28 หยุด'!H43+'29'!H43+'30'!H43+'31.'!H43</f>
        <v>0</v>
      </c>
      <c r="I43" s="75">
        <f>+ยกมา!I43+' 1 หยุด'!I43+'2'!I43+'3'!I43+'4'!I43+'5'!I43+'6'!I43+'7'!I43+'8 หยุด'!I43+'9'!I43+'10'!I43+'11'!I43+'12'!I43+'13'!I43+'14'!I43+'15'!I43+'16'!I43+'17'!I43+'18'!I43+'19'!I43+'20'!I43+'21'!I43+'22'!I43+'23'!I43+'24'!I43+'25'!I43+'26'!I43+'27'!I43+'28 หยุด'!I43+'29'!I43+'30'!I43+'31.'!I43</f>
        <v>0</v>
      </c>
      <c r="J43" s="43">
        <f>+ยกมา!J43+' 1 หยุด'!J43+'2'!J43+'3'!J43+'4'!J43+'5'!J43+'6'!J43+'7'!J43+'8 หยุด'!J43+'9'!J43+'10'!J43+'11'!J43+'12'!J43+'13'!J43+'14'!J43+'15'!J43+'16'!J43+'17'!J43+'19'!J43+'19'!J43+'20'!J43+'21'!J43+'22'!J43+'23'!J43+'24'!J43+'25'!J43+'26'!J43+'27'!J43+'28 หยุด'!J43+'29'!J43+'30'!J43+'31.'!J43</f>
        <v>33</v>
      </c>
      <c r="K43" s="44">
        <f>ยกมา!K43+' 1 หยุด'!K43+'2'!K43+'3'!K43+'4'!K43+'5'!K43+'6'!K43+'7'!K43+'8 หยุด'!K43+'9'!K43+'10'!K43+'11'!K43+'12'!K43+'13'!K43+'14'!K43+'15'!K43+'16'!K43+'17'!K43+'18'!K43+'19'!K43+'20'!K43+'21'!K43+'22'!K43+'23'!K43+'24'!K43+'25'!K43+'26'!K43+'27'!K43+'28 หยุด'!K43+'29'!K43+'30'!K43+'31.'!K43</f>
        <v>3</v>
      </c>
      <c r="L43" s="20">
        <v>50</v>
      </c>
      <c r="M43" s="44">
        <f>ยกมา!M43+' 1 หยุด'!M43+'2'!M43+'3'!M43+'4'!M43+'5'!M43+'6'!M43+'7'!M43+'8 หยุด'!M43+'9'!M43+'10'!M43+'11'!M43+'12'!M43+'13'!M43+'14'!M43+'15'!M43+'16'!M43+'17'!M43+'18'!M43+'19'!M43+'20'!M43+'21'!M43+'22'!M43+'23'!M43+'24'!M43+'25'!M43+'26'!M43+'27'!M43+'28 หยุด'!M43+'29'!M43+'30'!M43+'31.'!M43</f>
        <v>150</v>
      </c>
      <c r="N43" s="19"/>
      <c r="O43" s="115">
        <v>17.78</v>
      </c>
      <c r="P43" s="78">
        <f t="shared" si="2"/>
        <v>53.34</v>
      </c>
      <c r="Q43" s="5"/>
      <c r="R43" s="5"/>
      <c r="S43" s="5"/>
      <c r="T43" s="5"/>
      <c r="U43" s="5"/>
      <c r="V43" s="5"/>
      <c r="W43" s="5"/>
      <c r="X43" s="5"/>
      <c r="Y43" s="5"/>
      <c r="Z43" s="5"/>
      <c r="AB43" s="5"/>
    </row>
    <row r="44" spans="1:29" x14ac:dyDescent="0.55000000000000004">
      <c r="A44" s="10">
        <v>39</v>
      </c>
      <c r="B44" s="10" t="s">
        <v>1026</v>
      </c>
      <c r="C44" s="19" t="s">
        <v>340</v>
      </c>
      <c r="D44" s="10" t="s">
        <v>434</v>
      </c>
      <c r="E44" s="46">
        <f>+ยกมา!J44</f>
        <v>0</v>
      </c>
      <c r="F44" s="44">
        <f>ยกมา!F44+' 1 หยุด'!F44+'2'!F44+'3'!F44+'4'!F44+'5'!F44+'6'!F44+'7'!F44+'8 หยุด'!F44+'9'!F44+'10'!F44+'11'!F44+'12'!F44+'13'!F44+'14'!F44+'15'!F44+'16'!F44+'17'!F44+'18'!F44+'19'!F44+'20'!F44+'21'!F44+'22'!F44+'23'!F44+'24'!F44+'25'!F44+'26'!F44+'27'!F44+'28 หยุด'!F44+'29'!F44+'30'!F44+'31.'!F44</f>
        <v>6</v>
      </c>
      <c r="G44" s="43">
        <f t="shared" si="0"/>
        <v>6</v>
      </c>
      <c r="H44" s="77">
        <f>+ยกมา!H44+' 1 หยุด'!H44+'2'!H44+'3'!H44+'4'!H44+'5'!H44+'6'!H44+'7'!H44+'8 หยุด'!H44+'9'!H44+'10'!H44+'11'!H44+'12'!H44+'13'!H44+'14'!H44+'15'!H44+'16'!H44+'17'!H44+'18'!H44+'19'!H44+'20'!H44+'21'!H44+'22'!H44+'23'!H44+'24'!H44+'25'!H44+'26'!H44+'27'!H44+'28 หยุด'!H44+'29'!H44+'30'!H44+'31.'!H44</f>
        <v>0</v>
      </c>
      <c r="I44" s="75">
        <f>+ยกมา!I44+' 1 หยุด'!I44+'2'!I44+'3'!I44+'4'!I44+'5'!I44+'6'!I44+'7'!I44+'8 หยุด'!I44+'9'!I44+'10'!I44+'11'!I44+'12'!I44+'13'!I44+'14'!I44+'15'!I44+'16'!I44+'17'!I44+'18'!I44+'19'!I44+'20'!I44+'21'!I44+'22'!I44+'23'!I44+'24'!I44+'25'!I44+'26'!I44+'27'!I44+'28 หยุด'!I44+'29'!I44+'30'!I44+'31.'!I44</f>
        <v>0</v>
      </c>
      <c r="J44" s="43">
        <f>+ยกมา!J44+' 1 หยุด'!J44+'2'!J44+'3'!J44+'4'!J44+'5'!J44+'6'!J44+'7'!J44+'8 หยุด'!J44+'9'!J44+'10'!J44+'11'!J44+'12'!J44+'13'!J44+'14'!J44+'15'!J44+'16'!J44+'17'!J44+'19'!J44+'19'!J44+'20'!J44+'21'!J44+'22'!J44+'23'!J44+'24'!J44+'25'!J44+'26'!J44+'27'!J44+'28 หยุด'!J44+'29'!J44+'30'!J44+'31.'!J44</f>
        <v>21</v>
      </c>
      <c r="K44" s="44">
        <f>ยกมา!K44+' 1 หยุด'!K44+'2'!K44+'3'!K44+'4'!K44+'5'!K44+'6'!K44+'7'!K44+'8 หยุด'!K44+'9'!K44+'10'!K44+'11'!K44+'12'!K44+'13'!K44+'14'!K44+'15'!K44+'16'!K44+'17'!K44+'18'!K44+'19'!K44+'20'!K44+'21'!K44+'22'!K44+'23'!K44+'24'!K44+'25'!K44+'26'!K44+'27'!K44+'28 หยุด'!K44+'29'!K44+'30'!K44+'31.'!K44</f>
        <v>4</v>
      </c>
      <c r="L44" s="20">
        <v>50</v>
      </c>
      <c r="M44" s="44">
        <f>ยกมา!M44+' 1 หยุด'!M44+'2'!M44+'3'!M44+'4'!M44+'5'!M44+'6'!M44+'7'!M44+'8 หยุด'!M44+'9'!M44+'10'!M44+'11'!M44+'12'!M44+'13'!M44+'14'!M44+'15'!M44+'16'!M44+'17'!M44+'18'!M44+'19'!M44+'20'!M44+'21'!M44+'22'!M44+'23'!M44+'24'!M44+'25'!M44+'26'!M44+'27'!M44+'28 หยุด'!M44+'29'!M44+'30'!M44+'31.'!M44</f>
        <v>150</v>
      </c>
      <c r="N44" s="19"/>
      <c r="O44" s="115">
        <v>17.989999999999998</v>
      </c>
      <c r="P44" s="78">
        <f t="shared" si="2"/>
        <v>71.959999999999994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40</v>
      </c>
      <c r="B45" s="10" t="s">
        <v>945</v>
      </c>
      <c r="C45" s="19" t="s">
        <v>329</v>
      </c>
      <c r="D45" s="10" t="s">
        <v>434</v>
      </c>
      <c r="E45" s="46">
        <f>+ยกมา!J45</f>
        <v>0</v>
      </c>
      <c r="F45" s="44">
        <f>ยกมา!F45+' 1 หยุด'!F45+'2'!F45+'3'!F45+'4'!F45+'5'!F45+'6'!F45+'7'!F45+'8 หยุด'!F45+'9'!F45+'10'!F45+'11'!F45+'12'!F45+'13'!F45+'14'!F45+'15'!F45+'16'!F45+'17'!F45+'18'!F45+'19'!F45+'20'!F45+'21'!F45+'22'!F45+'23'!F45+'24'!F45+'25'!F45+'26'!F45+'27'!F45+'28 หยุด'!F45+'29'!F45+'30'!F45+'31.'!F45</f>
        <v>13</v>
      </c>
      <c r="G45" s="43">
        <f t="shared" si="0"/>
        <v>13</v>
      </c>
      <c r="H45" s="77">
        <f>+ยกมา!H45+' 1 หยุด'!H45+'2'!H45+'3'!H45+'4'!H45+'5'!H45+'6'!H45+'7'!H45+'8 หยุด'!H45+'9'!H45+'10'!H45+'11'!H45+'12'!H45+'13'!H45+'14'!H45+'15'!H45+'16'!H45+'17'!H45+'18'!H45+'19'!H45+'20'!H45+'21'!H45+'22'!H45+'23'!H45+'24'!H45+'25'!H45+'26'!H45+'27'!H45+'28 หยุด'!H45+'29'!H45+'30'!H45+'31.'!H45</f>
        <v>0</v>
      </c>
      <c r="I45" s="75">
        <f>+ยกมา!I45+' 1 หยุด'!I45+'2'!I45+'3'!I45+'4'!I45+'5'!I45+'6'!I45+'7'!I45+'8 หยุด'!I45+'9'!I45+'10'!I45+'11'!I45+'12'!I45+'13'!I45+'14'!I45+'15'!I45+'16'!I45+'17'!I45+'18'!I45+'19'!I45+'20'!I45+'21'!I45+'22'!I45+'23'!I45+'24'!I45+'25'!I45+'26'!I45+'27'!I45+'28 หยุด'!I45+'29'!I45+'30'!I45+'31.'!I45</f>
        <v>0</v>
      </c>
      <c r="J45" s="43">
        <f>+ยกมา!J45+' 1 หยุด'!J45+'2'!J45+'3'!J45+'4'!J45+'5'!J45+'6'!J45+'7'!J45+'8 หยุด'!J45+'9'!J45+'10'!J45+'11'!J45+'12'!J45+'13'!J45+'14'!J45+'15'!J45+'16'!J45+'17'!J45+'19'!J45+'19'!J45+'20'!J45+'21'!J45+'22'!J45+'23'!J45+'24'!J45+'25'!J45+'26'!J45+'27'!J45+'28 หยุด'!J45+'29'!J45+'30'!J45+'31.'!J45</f>
        <v>66</v>
      </c>
      <c r="K45" s="44">
        <f>ยกมา!K45+' 1 หยุด'!K45+'2'!K45+'3'!K45+'4'!K45+'5'!K45+'6'!K45+'7'!K45+'8 หยุด'!K45+'9'!K45+'10'!K45+'11'!K45+'12'!K45+'13'!K45+'14'!K45+'15'!K45+'16'!K45+'17'!K45+'18'!K45+'19'!K45+'20'!K45+'21'!K45+'22'!K45+'23'!K45+'24'!K45+'25'!K45+'26'!K45+'27'!K45+'28 หยุด'!K45+'29'!K45+'30'!K45+'31.'!K45</f>
        <v>9</v>
      </c>
      <c r="L45" s="20">
        <v>50</v>
      </c>
      <c r="M45" s="44">
        <f>ยกมา!M45+' 1 หยุด'!M45+'2'!M45+'3'!M45+'4'!M45+'5'!M45+'6'!M45+'7'!M45+'8 หยุด'!M45+'9'!M45+'10'!M45+'11'!M45+'12'!M45+'13'!M45+'14'!M45+'15'!M45+'16'!M45+'17'!M45+'18'!M45+'19'!M45+'20'!M45+'21'!M45+'22'!M45+'23'!M45+'24'!M45+'25'!M45+'26'!M45+'27'!M45+'28 หยุด'!M45+'29'!M45+'30'!M45+'31.'!M45</f>
        <v>450</v>
      </c>
      <c r="N45" s="19"/>
      <c r="O45" s="115">
        <v>18.32</v>
      </c>
      <c r="P45" s="78">
        <f t="shared" si="2"/>
        <v>164.88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x14ac:dyDescent="0.55000000000000004">
      <c r="A46" s="10">
        <v>41</v>
      </c>
      <c r="B46" s="10" t="s">
        <v>948</v>
      </c>
      <c r="C46" s="19" t="s">
        <v>332</v>
      </c>
      <c r="D46" s="10" t="s">
        <v>434</v>
      </c>
      <c r="E46" s="46">
        <f>+ยกมา!J46</f>
        <v>0</v>
      </c>
      <c r="F46" s="44">
        <f>ยกมา!F46+' 1 หยุด'!F46+'2'!F46+'3'!F46+'4'!F46+'5'!F46+'6'!F46+'7'!F46+'8 หยุด'!F46+'9'!F46+'10'!F46+'11'!F46+'12'!F46+'13'!F46+'14'!F46+'15'!F46+'16'!F46+'17'!F46+'18'!F46+'19'!F46+'20'!F46+'21'!F46+'22'!F46+'23'!F46+'24'!F46+'25'!F46+'26'!F46+'27'!F46+'28 หยุด'!F46+'29'!F46+'30'!F46+'31.'!F46</f>
        <v>6</v>
      </c>
      <c r="G46" s="43">
        <f t="shared" si="0"/>
        <v>6</v>
      </c>
      <c r="H46" s="77">
        <f>+ยกมา!H46+' 1 หยุด'!H46+'2'!H46+'3'!H46+'4'!H46+'5'!H46+'6'!H46+'7'!H46+'8 หยุด'!H46+'9'!H46+'10'!H46+'11'!H46+'12'!H46+'13'!H46+'14'!H46+'15'!H46+'16'!H46+'17'!H46+'18'!H46+'19'!H46+'20'!H46+'21'!H46+'22'!H46+'23'!H46+'24'!H46+'25'!H46+'26'!H46+'27'!H46+'28 หยุด'!H46+'29'!H46+'30'!H46+'31.'!H46</f>
        <v>0</v>
      </c>
      <c r="I46" s="75">
        <f>+ยกมา!I46+' 1 หยุด'!I46+'2'!I46+'3'!I46+'4'!I46+'5'!I46+'6'!I46+'7'!I46+'8 หยุด'!I46+'9'!I46+'10'!I46+'11'!I46+'12'!I46+'13'!I46+'14'!I46+'15'!I46+'16'!I46+'17'!I46+'18'!I46+'19'!I46+'20'!I46+'21'!I46+'22'!I46+'23'!I46+'24'!I46+'25'!I46+'26'!I46+'27'!I46+'28 หยุด'!I46+'29'!I46+'30'!I46+'31.'!I46</f>
        <v>0</v>
      </c>
      <c r="J46" s="43">
        <f>+ยกมา!J46+' 1 หยุด'!J46+'2'!J46+'3'!J46+'4'!J46+'5'!J46+'6'!J46+'7'!J46+'8 หยุด'!J46+'9'!J46+'10'!J46+'11'!J46+'12'!J46+'13'!J46+'14'!J46+'15'!J46+'16'!J46+'17'!J46+'19'!J46+'19'!J46+'20'!J46+'21'!J46+'22'!J46+'23'!J46+'24'!J46+'25'!J46+'26'!J46+'27'!J46+'28 หยุด'!J46+'29'!J46+'30'!J46+'31.'!J46</f>
        <v>9</v>
      </c>
      <c r="K46" s="44">
        <f>ยกมา!K46+' 1 หยุด'!K46+'2'!K46+'3'!K46+'4'!K46+'5'!K46+'6'!K46+'7'!K46+'8 หยุด'!K46+'9'!K46+'10'!K46+'11'!K46+'12'!K46+'13'!K46+'14'!K46+'15'!K46+'16'!K46+'17'!K46+'18'!K46+'19'!K46+'20'!K46+'21'!K46+'22'!K46+'23'!K46+'24'!K46+'25'!K46+'26'!K46+'27'!K46+'28 หยุด'!K46+'29'!K46+'30'!K46+'31.'!K46</f>
        <v>5</v>
      </c>
      <c r="L46" s="20">
        <v>50</v>
      </c>
      <c r="M46" s="44">
        <f>ยกมา!M46+' 1 หยุด'!M46+'2'!M46+'3'!M46+'4'!M46+'5'!M46+'6'!M46+'7'!M46+'8 หยุด'!M46+'9'!M46+'10'!M46+'11'!M46+'12'!M46+'13'!M46+'14'!M46+'15'!M46+'16'!M46+'17'!M46+'18'!M46+'19'!M46+'20'!M46+'21'!M46+'22'!M46+'23'!M46+'24'!M46+'25'!M46+'26'!M46+'27'!M46+'28 หยุด'!M46+'29'!M46+'30'!M46+'31.'!M46</f>
        <v>200</v>
      </c>
      <c r="N46" s="19"/>
      <c r="O46" s="115">
        <v>20.059999999999999</v>
      </c>
      <c r="P46" s="78">
        <f t="shared" si="2"/>
        <v>100.3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42</v>
      </c>
      <c r="B47" s="10" t="s">
        <v>947</v>
      </c>
      <c r="C47" s="19" t="s">
        <v>331</v>
      </c>
      <c r="D47" s="10" t="s">
        <v>434</v>
      </c>
      <c r="E47" s="46">
        <f>+ยกมา!J47</f>
        <v>1</v>
      </c>
      <c r="F47" s="44">
        <f>ยกมา!F47+' 1 หยุด'!F47+'2'!F47+'3'!F47+'4'!F47+'5'!F47+'6'!F47+'7'!F47+'8 หยุด'!F47+'9'!F47+'10'!F47+'11'!F47+'12'!F47+'13'!F47+'14'!F47+'15'!F47+'16'!F47+'17'!F47+'18'!F47+'19'!F47+'20'!F47+'21'!F47+'22'!F47+'23'!F47+'24'!F47+'25'!F47+'26'!F47+'27'!F47+'28 หยุด'!F47+'29'!F47+'30'!F47+'31.'!F47</f>
        <v>6</v>
      </c>
      <c r="G47" s="43">
        <f t="shared" si="0"/>
        <v>7</v>
      </c>
      <c r="H47" s="77">
        <f>+ยกมา!H47+' 1 หยุด'!H47+'2'!H47+'3'!H47+'4'!H47+'5'!H47+'6'!H47+'7'!H47+'8 หยุด'!H47+'9'!H47+'10'!H47+'11'!H47+'12'!H47+'13'!H47+'14'!H47+'15'!H47+'16'!H47+'17'!H47+'18'!H47+'19'!H47+'20'!H47+'21'!H47+'22'!H47+'23'!H47+'24'!H47+'25'!H47+'26'!H47+'27'!H47+'28 หยุด'!H47+'29'!H47+'30'!H47+'31.'!H47</f>
        <v>0</v>
      </c>
      <c r="I47" s="75">
        <f>+ยกมา!I47+' 1 หยุด'!I47+'2'!I47+'3'!I47+'4'!I47+'5'!I47+'6'!I47+'7'!I47+'8 หยุด'!I47+'9'!I47+'10'!I47+'11'!I47+'12'!I47+'13'!I47+'14'!I47+'15'!I47+'16'!I47+'17'!I47+'18'!I47+'19'!I47+'20'!I47+'21'!I47+'22'!I47+'23'!I47+'24'!I47+'25'!I47+'26'!I47+'27'!I47+'28 หยุด'!I47+'29'!I47+'30'!I47+'31.'!I47</f>
        <v>0</v>
      </c>
      <c r="J47" s="43">
        <f>+ยกมา!J47+' 1 หยุด'!J47+'2'!J47+'3'!J47+'4'!J47+'5'!J47+'6'!J47+'7'!J47+'8 หยุด'!J47+'9'!J47+'10'!J47+'11'!J47+'12'!J47+'13'!J47+'14'!J47+'15'!J47+'16'!J47+'17'!J47+'19'!J47+'19'!J47+'20'!J47+'21'!J47+'22'!J47+'23'!J47+'24'!J47+'25'!J47+'26'!J47+'27'!J47+'28 หยุด'!J47+'29'!J47+'30'!J47+'31.'!J47</f>
        <v>25</v>
      </c>
      <c r="K47" s="44">
        <f>ยกมา!K47+' 1 หยุด'!K47+'2'!K47+'3'!K47+'4'!K47+'5'!K47+'6'!K47+'7'!K47+'8 หยุด'!K47+'9'!K47+'10'!K47+'11'!K47+'12'!K47+'13'!K47+'14'!K47+'15'!K47+'16'!K47+'17'!K47+'18'!K47+'19'!K47+'20'!K47+'21'!K47+'22'!K47+'23'!K47+'24'!K47+'25'!K47+'26'!K47+'27'!K47+'28 หยุด'!K47+'29'!K47+'30'!K47+'31.'!K47</f>
        <v>7</v>
      </c>
      <c r="L47" s="20">
        <v>50</v>
      </c>
      <c r="M47" s="44">
        <f>ยกมา!M47+' 1 หยุด'!M47+'2'!M47+'3'!M47+'4'!M47+'5'!M47+'6'!M47+'7'!M47+'8 หยุด'!M47+'9'!M47+'10'!M47+'11'!M47+'12'!M47+'13'!M47+'14'!M47+'15'!M47+'16'!M47+'17'!M47+'18'!M47+'19'!M47+'20'!M47+'21'!M47+'22'!M47+'23'!M47+'24'!M47+'25'!M47+'26'!M47+'27'!M47+'28 หยุด'!M47+'29'!M47+'30'!M47+'31.'!M47</f>
        <v>350</v>
      </c>
      <c r="N47" s="19"/>
      <c r="O47" s="115">
        <v>20.32</v>
      </c>
      <c r="P47" s="78">
        <f t="shared" si="2"/>
        <v>142.24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43</v>
      </c>
      <c r="B48" s="10" t="s">
        <v>946</v>
      </c>
      <c r="C48" s="19" t="s">
        <v>330</v>
      </c>
      <c r="D48" s="10" t="s">
        <v>434</v>
      </c>
      <c r="E48" s="46">
        <f>+ยกมา!J48</f>
        <v>0</v>
      </c>
      <c r="F48" s="44">
        <f>ยกมา!F48+' 1 หยุด'!F48+'2'!F48+'3'!F48+'4'!F48+'5'!F48+'6'!F48+'7'!F48+'8 หยุด'!F48+'9'!F48+'10'!F48+'11'!F48+'12'!F48+'13'!F48+'14'!F48+'15'!F48+'16'!F48+'17'!F48+'18'!F48+'19'!F48+'20'!F48+'21'!F48+'22'!F48+'23'!F48+'24'!F48+'25'!F48+'26'!F48+'27'!F48+'28 หยุด'!F48+'29'!F48+'30'!F48+'31.'!F48</f>
        <v>0</v>
      </c>
      <c r="G48" s="43">
        <f t="shared" si="0"/>
        <v>0</v>
      </c>
      <c r="H48" s="77">
        <f>+ยกมา!H48+' 1 หยุด'!H48+'2'!H48+'3'!H48+'4'!H48+'5'!H48+'6'!H48+'7'!H48+'8 หยุด'!H48+'9'!H48+'10'!H48+'11'!H48+'12'!H48+'13'!H48+'14'!H48+'15'!H48+'16'!H48+'17'!H48+'18'!H48+'19'!H48+'20'!H48+'21'!H48+'22'!H48+'23'!H48+'24'!H48+'25'!H48+'26'!H48+'27'!H48+'28 หยุด'!H48+'29'!H48+'30'!H48+'31.'!H48</f>
        <v>0</v>
      </c>
      <c r="I48" s="75">
        <f>+ยกมา!I48+' 1 หยุด'!I48+'2'!I48+'3'!I48+'4'!I48+'5'!I48+'6'!I48+'7'!I48+'8 หยุด'!I48+'9'!I48+'10'!I48+'11'!I48+'12'!I48+'13'!I48+'14'!I48+'15'!I48+'16'!I48+'17'!I48+'18'!I48+'19'!I48+'20'!I48+'21'!I48+'22'!I48+'23'!I48+'24'!I48+'25'!I48+'26'!I48+'27'!I48+'28 หยุด'!I48+'29'!I48+'30'!I48+'31.'!I48</f>
        <v>0</v>
      </c>
      <c r="J48" s="43">
        <f>+ยกมา!J48+' 1 หยุด'!J48+'2'!J48+'3'!J48+'4'!J48+'5'!J48+'6'!J48+'7'!J48+'8 หยุด'!J48+'9'!J48+'10'!J48+'11'!J48+'12'!J48+'13'!J48+'14'!J48+'15'!J48+'16'!J48+'17'!J48+'19'!J48+'19'!J48+'20'!J48+'21'!J48+'22'!J48+'23'!J48+'24'!J48+'25'!J48+'26'!J48+'27'!J48+'28 หยุด'!J48+'29'!J48+'30'!J48+'31.'!J48</f>
        <v>0</v>
      </c>
      <c r="K48" s="44">
        <f>ยกมา!K48+' 1 หยุด'!K48+'2'!K48+'3'!K48+'4'!K48+'5'!K48+'6'!K48+'7'!K48+'8 หยุด'!K48+'9'!K48+'10'!K48+'11'!K48+'12'!K48+'13'!K48+'14'!K48+'15'!K48+'16'!K48+'17'!K48+'18'!K48+'19'!K48+'20'!K48+'21'!K48+'22'!K48+'23'!K48+'24'!K48+'25'!K48+'26'!K48+'27'!K48+'28 หยุด'!K48+'29'!K48+'30'!K48+'31.'!K48</f>
        <v>0</v>
      </c>
      <c r="L48" s="20">
        <v>50</v>
      </c>
      <c r="M48" s="44">
        <f>ยกมา!M48+' 1 หยุด'!M48+'2'!M48+'3'!M48+'4'!M48+'5'!M48+'6'!M48+'7'!M48+'8 หยุด'!M48+'9'!M48+'10'!M48+'11'!M48+'12'!M48+'13'!M48+'14'!M48+'15'!M48+'16'!M48+'17'!M48+'18'!M48+'19'!M48+'20'!M48+'21'!M48+'22'!M48+'23'!M48+'24'!M48+'25'!M48+'26'!M48+'27'!M48+'28 หยุด'!M48+'29'!M48+'30'!M48+'31.'!M48</f>
        <v>0</v>
      </c>
      <c r="N48" s="19"/>
      <c r="O48" s="132">
        <v>16.760000000000002</v>
      </c>
      <c r="P48" s="78">
        <f t="shared" si="2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44</v>
      </c>
      <c r="B49" s="10" t="s">
        <v>1015</v>
      </c>
      <c r="C49" s="19" t="s">
        <v>339</v>
      </c>
      <c r="D49" s="10" t="s">
        <v>434</v>
      </c>
      <c r="E49" s="46">
        <f>+ยกมา!J49</f>
        <v>0</v>
      </c>
      <c r="F49" s="44">
        <f>ยกมา!F49+' 1 หยุด'!F49+'2'!F49+'3'!F49+'4'!F49+'5'!F49+'6'!F49+'7'!F49+'8 หยุด'!F49+'9'!F49+'10'!F49+'11'!F49+'12'!F49+'13'!F49+'14'!F49+'15'!F49+'16'!F49+'17'!F49+'18'!F49+'19'!F49+'20'!F49+'21'!F49+'22'!F49+'23'!F49+'24'!F49+'25'!F49+'26'!F49+'27'!F49+'28 หยุด'!F49+'29'!F49+'30'!F49+'31.'!F49</f>
        <v>0</v>
      </c>
      <c r="G49" s="43">
        <f t="shared" si="0"/>
        <v>0</v>
      </c>
      <c r="H49" s="77">
        <f>+ยกมา!H49+' 1 หยุด'!H49+'2'!H49+'3'!H49+'4'!H49+'5'!H49+'6'!H49+'7'!H49+'8 หยุด'!H49+'9'!H49+'10'!H49+'11'!H49+'12'!H49+'13'!H49+'14'!H49+'15'!H49+'16'!H49+'17'!H49+'18'!H49+'19'!H49+'20'!H49+'21'!H49+'22'!H49+'23'!H49+'24'!H49+'25'!H49+'26'!H49+'27'!H49+'28 หยุด'!H49+'29'!H49+'30'!H49+'31.'!H49</f>
        <v>0</v>
      </c>
      <c r="I49" s="75">
        <f>+ยกมา!I49+' 1 หยุด'!I49+'2'!I49+'3'!I49+'4'!I49+'5'!I49+'6'!I49+'7'!I49+'8 หยุด'!I49+'9'!I49+'10'!I49+'11'!I49+'12'!I49+'13'!I49+'14'!I49+'15'!I49+'16'!I49+'17'!I49+'18'!I49+'19'!I49+'20'!I49+'21'!I49+'22'!I49+'23'!I49+'24'!I49+'25'!I49+'26'!I49+'27'!I49+'28 หยุด'!I49+'29'!I49+'30'!I49+'31.'!I49</f>
        <v>0</v>
      </c>
      <c r="J49" s="43">
        <f>+ยกมา!J49+' 1 หยุด'!J49+'2'!J49+'3'!J49+'4'!J49+'5'!J49+'6'!J49+'7'!J49+'8 หยุด'!J49+'9'!J49+'10'!J49+'11'!J49+'12'!J49+'13'!J49+'14'!J49+'15'!J49+'16'!J49+'17'!J49+'19'!J49+'19'!J49+'20'!J49+'21'!J49+'22'!J49+'23'!J49+'24'!J49+'25'!J49+'26'!J49+'27'!J49+'28 หยุด'!J49+'29'!J49+'30'!J49+'31.'!J49</f>
        <v>0</v>
      </c>
      <c r="K49" s="44">
        <f>ยกมา!K49+' 1 หยุด'!K49+'2'!K49+'3'!K49+'4'!K49+'5'!K49+'6'!K49+'7'!K49+'8 หยุด'!K49+'9'!K49+'10'!K49+'11'!K49+'12'!K49+'13'!K49+'14'!K49+'15'!K49+'16'!K49+'17'!K49+'18'!K49+'19'!K49+'20'!K49+'21'!K49+'22'!K49+'23'!K49+'24'!K49+'25'!K49+'26'!K49+'27'!K49+'28 หยุด'!K49+'29'!K49+'30'!K49+'31.'!K49</f>
        <v>0</v>
      </c>
      <c r="L49" s="20">
        <v>50</v>
      </c>
      <c r="M49" s="44">
        <f>ยกมา!M49+' 1 หยุด'!M49+'2'!M49+'3'!M49+'4'!M49+'5'!M49+'6'!M49+'7'!M49+'8 หยุด'!M49+'9'!M49+'10'!M49+'11'!M49+'12'!M49+'13'!M49+'14'!M49+'15'!M49+'16'!M49+'17'!M49+'18'!M49+'19'!M49+'20'!M49+'21'!M49+'22'!M49+'23'!M49+'24'!M49+'25'!M49+'26'!M49+'27'!M49+'28 หยุด'!M49+'29'!M49+'30'!M49+'31.'!M49</f>
        <v>0</v>
      </c>
      <c r="N49" s="19"/>
      <c r="O49" s="132">
        <v>18.12</v>
      </c>
      <c r="P49" s="78">
        <f t="shared" si="2"/>
        <v>0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45</v>
      </c>
      <c r="B50" s="10" t="s">
        <v>994</v>
      </c>
      <c r="C50" s="19" t="s">
        <v>337</v>
      </c>
      <c r="D50" s="10" t="s">
        <v>434</v>
      </c>
      <c r="E50" s="46">
        <f>+ยกมา!J50</f>
        <v>0</v>
      </c>
      <c r="F50" s="44">
        <f>ยกมา!F50+' 1 หยุด'!F50+'2'!F50+'3'!F50+'4'!F50+'5'!F50+'6'!F50+'7'!F50+'8 หยุด'!F50+'9'!F50+'10'!F50+'11'!F50+'12'!F50+'13'!F50+'14'!F50+'15'!F50+'16'!F50+'17'!F50+'18'!F50+'19'!F50+'20'!F50+'21'!F50+'22'!F50+'23'!F50+'24'!F50+'25'!F50+'26'!F50+'27'!F50+'28 หยุด'!F50+'29'!F50+'30'!F50+'31.'!F50</f>
        <v>6</v>
      </c>
      <c r="G50" s="43">
        <f t="shared" si="0"/>
        <v>6</v>
      </c>
      <c r="H50" s="77">
        <f>+ยกมา!H50+' 1 หยุด'!H50+'2'!H50+'3'!H50+'4'!H50+'5'!H50+'6'!H50+'7'!H50+'8 หยุด'!H50+'9'!H50+'10'!H50+'11'!H50+'12'!H50+'13'!H50+'14'!H50+'15'!H50+'16'!H50+'17'!H50+'18'!H50+'19'!H50+'20'!H50+'21'!H50+'22'!H50+'23'!H50+'24'!H50+'25'!H50+'26'!H50+'27'!H50+'28 หยุด'!H50+'29'!H50+'30'!H50+'31.'!H50</f>
        <v>0</v>
      </c>
      <c r="I50" s="75">
        <f>+ยกมา!I50+' 1 หยุด'!I50+'2'!I50+'3'!I50+'4'!I50+'5'!I50+'6'!I50+'7'!I50+'8 หยุด'!I50+'9'!I50+'10'!I50+'11'!I50+'12'!I50+'13'!I50+'14'!I50+'15'!I50+'16'!I50+'17'!I50+'18'!I50+'19'!I50+'20'!I50+'21'!I50+'22'!I50+'23'!I50+'24'!I50+'25'!I50+'26'!I50+'27'!I50+'28 หยุด'!I50+'29'!I50+'30'!I50+'31.'!I50</f>
        <v>0</v>
      </c>
      <c r="J50" s="43">
        <f>+ยกมา!J50+' 1 หยุด'!J50+'2'!J50+'3'!J50+'4'!J50+'5'!J50+'6'!J50+'7'!J50+'8 หยุด'!J50+'9'!J50+'10'!J50+'11'!J50+'12'!J50+'13'!J50+'14'!J50+'15'!J50+'16'!J50+'17'!J50+'19'!J50+'19'!J50+'20'!J50+'21'!J50+'22'!J50+'23'!J50+'24'!J50+'25'!J50+'26'!J50+'27'!J50+'28 หยุด'!J50+'29'!J50+'30'!J50+'31.'!J50</f>
        <v>22</v>
      </c>
      <c r="K50" s="44">
        <f>ยกมา!K50+' 1 หยุด'!K50+'2'!K50+'3'!K50+'4'!K50+'5'!K50+'6'!K50+'7'!K50+'8 หยุด'!K50+'9'!K50+'10'!K50+'11'!K50+'12'!K50+'13'!K50+'14'!K50+'15'!K50+'16'!K50+'17'!K50+'18'!K50+'19'!K50+'20'!K50+'21'!K50+'22'!K50+'23'!K50+'24'!K50+'25'!K50+'26'!K50+'27'!K50+'28 หยุด'!K50+'29'!K50+'30'!K50+'31.'!K50</f>
        <v>5</v>
      </c>
      <c r="L50" s="20">
        <v>50</v>
      </c>
      <c r="M50" s="44">
        <f>ยกมา!M50+' 1 หยุด'!M50+'2'!M50+'3'!M50+'4'!M50+'5'!M50+'6'!M50+'7'!M50+'8 หยุด'!M50+'9'!M50+'10'!M50+'11'!M50+'12'!M50+'13'!M50+'14'!M50+'15'!M50+'16'!M50+'17'!M50+'18'!M50+'19'!M50+'20'!M50+'21'!M50+'22'!M50+'23'!M50+'24'!M50+'25'!M50+'26'!M50+'27'!M50+'28 หยุด'!M50+'29'!M50+'30'!M50+'31.'!M50</f>
        <v>200</v>
      </c>
      <c r="N50" s="19"/>
      <c r="O50" s="115">
        <v>16.37</v>
      </c>
      <c r="P50" s="78">
        <f t="shared" si="2"/>
        <v>81.850000000000009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46</v>
      </c>
      <c r="B51" s="10" t="s">
        <v>927</v>
      </c>
      <c r="C51" s="19" t="s">
        <v>324</v>
      </c>
      <c r="D51" s="10" t="s">
        <v>434</v>
      </c>
      <c r="E51" s="46">
        <f>+ยกมา!J51</f>
        <v>0</v>
      </c>
      <c r="F51" s="44">
        <f>ยกมา!F51+' 1 หยุด'!F51+'2'!F51+'3'!F51+'4'!F51+'5'!F51+'6'!F51+'7'!F51+'8 หยุด'!F51+'9'!F51+'10'!F51+'11'!F51+'12'!F51+'13'!F51+'14'!F51+'15'!F51+'16'!F51+'17'!F51+'18'!F51+'19'!F51+'20'!F51+'21'!F51+'22'!F51+'23'!F51+'24'!F51+'25'!F51+'26'!F51+'27'!F51+'28 หยุด'!F51+'29'!F51+'30'!F51+'31.'!F51</f>
        <v>2</v>
      </c>
      <c r="G51" s="43">
        <f t="shared" si="0"/>
        <v>2</v>
      </c>
      <c r="H51" s="77">
        <f>+ยกมา!H51+' 1 หยุด'!H51+'2'!H51+'3'!H51+'4'!H51+'5'!H51+'6'!H51+'7'!H51+'8 หยุด'!H51+'9'!H51+'10'!H51+'11'!H51+'12'!H51+'13'!H51+'14'!H51+'15'!H51+'16'!H51+'17'!H51+'18'!H51+'19'!H51+'20'!H51+'21'!H51+'22'!H51+'23'!H51+'24'!H51+'25'!H51+'26'!H51+'27'!H51+'28 หยุด'!H51+'29'!H51+'30'!H51+'31.'!H51</f>
        <v>0</v>
      </c>
      <c r="I51" s="75">
        <f>+ยกมา!I51+' 1 หยุด'!I51+'2'!I51+'3'!I51+'4'!I51+'5'!I51+'6'!I51+'7'!I51+'8 หยุด'!I51+'9'!I51+'10'!I51+'11'!I51+'12'!I51+'13'!I51+'14'!I51+'15'!I51+'16'!I51+'17'!I51+'18'!I51+'19'!I51+'20'!I51+'21'!I51+'22'!I51+'23'!I51+'24'!I51+'25'!I51+'26'!I51+'27'!I51+'28 หยุด'!I51+'29'!I51+'30'!I51+'31.'!I51</f>
        <v>0</v>
      </c>
      <c r="J51" s="43">
        <f>+ยกมา!J51+' 1 หยุด'!J51+'2'!J51+'3'!J51+'4'!J51+'5'!J51+'6'!J51+'7'!J51+'8 หยุด'!J51+'9'!J51+'10'!J51+'11'!J51+'12'!J51+'13'!J51+'14'!J51+'15'!J51+'16'!J51+'17'!J51+'19'!J51+'19'!J51+'20'!J51+'21'!J51+'22'!J51+'23'!J51+'24'!J51+'25'!J51+'26'!J51+'27'!J51+'28 หยุด'!J51+'29'!J51+'30'!J51+'31.'!J51</f>
        <v>42</v>
      </c>
      <c r="K51" s="44">
        <f>ยกมา!K51+' 1 หยุด'!K51+'2'!K51+'3'!K51+'4'!K51+'5'!K51+'6'!K51+'7'!K51+'8 หยุด'!K51+'9'!K51+'10'!K51+'11'!K51+'12'!K51+'13'!K51+'14'!K51+'15'!K51+'16'!K51+'17'!K51+'18'!K51+'19'!K51+'20'!K51+'21'!K51+'22'!K51+'23'!K51+'24'!K51+'25'!K51+'26'!K51+'27'!K51+'28 หยุด'!K51+'29'!K51+'30'!K51+'31.'!K51</f>
        <v>2</v>
      </c>
      <c r="L51" s="20">
        <v>120</v>
      </c>
      <c r="M51" s="44">
        <f>ยกมา!M51+' 1 หยุด'!M51+'2'!M51+'3'!M51+'4'!M51+'5'!M51+'6'!M51+'7'!M51+'8 หยุด'!M51+'9'!M51+'10'!M51+'11'!M51+'12'!M51+'13'!M51+'14'!M51+'15'!M51+'16'!M51+'17'!M51+'18'!M51+'19'!M51+'20'!M51+'21'!M51+'22'!M51+'23'!M51+'24'!M51+'25'!M51+'26'!M51+'27'!M51+'28 หยุด'!M51+'29'!M51+'30'!M51+'31.'!M51</f>
        <v>0</v>
      </c>
      <c r="N51" s="19"/>
      <c r="O51" s="115">
        <v>25.99</v>
      </c>
      <c r="P51" s="78">
        <f t="shared" si="2"/>
        <v>51.98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47</v>
      </c>
      <c r="B52" s="10" t="s">
        <v>954</v>
      </c>
      <c r="C52" s="19" t="s">
        <v>333</v>
      </c>
      <c r="D52" s="10" t="s">
        <v>434</v>
      </c>
      <c r="E52" s="46">
        <f>+ยกมา!J52</f>
        <v>0</v>
      </c>
      <c r="F52" s="44">
        <f>ยกมา!F52+' 1 หยุด'!F52+'2'!F52+'3'!F52+'4'!F52+'5'!F52+'6'!F52+'7'!F52+'8 หยุด'!F52+'9'!F52+'10'!F52+'11'!F52+'12'!F52+'13'!F52+'14'!F52+'15'!F52+'16'!F52+'17'!F52+'18'!F52+'19'!F52+'20'!F52+'21'!F52+'22'!F52+'23'!F52+'24'!F52+'25'!F52+'26'!F52+'27'!F52+'28 หยุด'!F52+'29'!F52+'30'!F52+'31.'!F52</f>
        <v>2</v>
      </c>
      <c r="G52" s="43">
        <f t="shared" si="0"/>
        <v>2</v>
      </c>
      <c r="H52" s="77">
        <f>+ยกมา!H52+' 1 หยุด'!H52+'2'!H52+'3'!H52+'4'!H52+'5'!H52+'6'!H52+'7'!H52+'8 หยุด'!H52+'9'!H52+'10'!H52+'11'!H52+'12'!H52+'13'!H52+'14'!H52+'15'!H52+'16'!H52+'17'!H52+'18'!H52+'19'!H52+'20'!H52+'21'!H52+'22'!H52+'23'!H52+'24'!H52+'25'!H52+'26'!H52+'27'!H52+'28 หยุด'!H52+'29'!H52+'30'!H52+'31.'!H52</f>
        <v>0</v>
      </c>
      <c r="I52" s="75">
        <f>+ยกมา!I52+' 1 หยุด'!I52+'2'!I52+'3'!I52+'4'!I52+'5'!I52+'6'!I52+'7'!I52+'8 หยุด'!I52+'9'!I52+'10'!I52+'11'!I52+'12'!I52+'13'!I52+'14'!I52+'15'!I52+'16'!I52+'17'!I52+'18'!I52+'19'!I52+'20'!I52+'21'!I52+'22'!I52+'23'!I52+'24'!I52+'25'!I52+'26'!I52+'27'!I52+'28 หยุด'!I52+'29'!I52+'30'!I52+'31.'!I52</f>
        <v>0</v>
      </c>
      <c r="J52" s="43">
        <f>+ยกมา!J52+' 1 หยุด'!J52+'2'!J52+'3'!J52+'4'!J52+'5'!J52+'6'!J52+'7'!J52+'8 หยุด'!J52+'9'!J52+'10'!J52+'11'!J52+'12'!J52+'13'!J52+'14'!J52+'15'!J52+'16'!J52+'17'!J52+'19'!J52+'19'!J52+'20'!J52+'21'!J52+'22'!J52+'23'!J52+'24'!J52+'25'!J52+'26'!J52+'27'!J52+'28 หยุด'!J52+'29'!J52+'30'!J52+'31.'!J52</f>
        <v>33</v>
      </c>
      <c r="K52" s="44">
        <f>ยกมา!K52+' 1 หยุด'!K52+'2'!K52+'3'!K52+'4'!K52+'5'!K52+'6'!K52+'7'!K52+'8 หยุด'!K52+'9'!K52+'10'!K52+'11'!K52+'12'!K52+'13'!K52+'14'!K52+'15'!K52+'16'!K52+'17'!K52+'18'!K52+'19'!K52+'20'!K52+'21'!K52+'22'!K52+'23'!K52+'24'!K52+'25'!K52+'26'!K52+'27'!K52+'28 หยุด'!K52+'29'!K52+'30'!K52+'31.'!K52</f>
        <v>2</v>
      </c>
      <c r="L52" s="20">
        <v>120</v>
      </c>
      <c r="M52" s="44">
        <f>ยกมา!M52+' 1 หยุด'!M52+'2'!M52+'3'!M52+'4'!M52+'5'!M52+'6'!M52+'7'!M52+'8 หยุด'!M52+'9'!M52+'10'!M52+'11'!M52+'12'!M52+'13'!M52+'14'!M52+'15'!M52+'16'!M52+'17'!M52+'18'!M52+'19'!M52+'20'!M52+'21'!M52+'22'!M52+'23'!M52+'24'!M52+'25'!M52+'26'!M52+'27'!M52+'28 หยุด'!M52+'29'!M52+'30'!M52+'31.'!M52</f>
        <v>240</v>
      </c>
      <c r="N52" s="19"/>
      <c r="O52" s="115">
        <v>28.31</v>
      </c>
      <c r="P52" s="78">
        <f t="shared" si="2"/>
        <v>56.62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48</v>
      </c>
      <c r="B53" s="10" t="s">
        <v>941</v>
      </c>
      <c r="C53" s="19" t="s">
        <v>327</v>
      </c>
      <c r="D53" s="10" t="s">
        <v>434</v>
      </c>
      <c r="E53" s="46">
        <f>+ยกมา!J53</f>
        <v>1</v>
      </c>
      <c r="F53" s="44">
        <f>ยกมา!F53+' 1 หยุด'!F53+'2'!F53+'3'!F53+'4'!F53+'5'!F53+'6'!F53+'7'!F53+'8 หยุด'!F53+'9'!F53+'10'!F53+'11'!F53+'12'!F53+'13'!F53+'14'!F53+'15'!F53+'16'!F53+'17'!F53+'18'!F53+'19'!F53+'20'!F53+'21'!F53+'22'!F53+'23'!F53+'24'!F53+'25'!F53+'26'!F53+'27'!F53+'28 หยุด'!F53+'29'!F53+'30'!F53+'31.'!F53</f>
        <v>4</v>
      </c>
      <c r="G53" s="43">
        <f t="shared" si="0"/>
        <v>5</v>
      </c>
      <c r="H53" s="77">
        <f>+ยกมา!H53+' 1 หยุด'!H53+'2'!H53+'3'!H53+'4'!H53+'5'!H53+'6'!H53+'7'!H53+'8 หยุด'!H53+'9'!H53+'10'!H53+'11'!H53+'12'!H53+'13'!H53+'14'!H53+'15'!H53+'16'!H53+'17'!H53+'18'!H53+'19'!H53+'20'!H53+'21'!H53+'22'!H53+'23'!H53+'24'!H53+'25'!H53+'26'!H53+'27'!H53+'28 หยุด'!H53+'29'!H53+'30'!H53+'31.'!H53</f>
        <v>0</v>
      </c>
      <c r="I53" s="75">
        <f>+ยกมา!I53+' 1 หยุด'!I53+'2'!I53+'3'!I53+'4'!I53+'5'!I53+'6'!I53+'7'!I53+'8 หยุด'!I53+'9'!I53+'10'!I53+'11'!I53+'12'!I53+'13'!I53+'14'!I53+'15'!I53+'16'!I53+'17'!I53+'18'!I53+'19'!I53+'20'!I53+'21'!I53+'22'!I53+'23'!I53+'24'!I53+'25'!I53+'26'!I53+'27'!I53+'28 หยุด'!I53+'29'!I53+'30'!I53+'31.'!I53</f>
        <v>0</v>
      </c>
      <c r="J53" s="43">
        <f>+ยกมา!J53+' 1 หยุด'!J53+'2'!J53+'3'!J53+'4'!J53+'5'!J53+'6'!J53+'7'!J53+'8 หยุด'!J53+'9'!J53+'10'!J53+'11'!J53+'12'!J53+'13'!J53+'14'!J53+'15'!J53+'16'!J53+'17'!J53+'19'!J53+'19'!J53+'20'!J53+'21'!J53+'22'!J53+'23'!J53+'24'!J53+'25'!J53+'26'!J53+'27'!J53+'28 หยุด'!J53+'29'!J53+'30'!J53+'31.'!J53</f>
        <v>49</v>
      </c>
      <c r="K53" s="44">
        <f>ยกมา!K53+' 1 หยุด'!K53+'2'!K53+'3'!K53+'4'!K53+'5'!K53+'6'!K53+'7'!K53+'8 หยุด'!K53+'9'!K53+'10'!K53+'11'!K53+'12'!K53+'13'!K53+'14'!K53+'15'!K53+'16'!K53+'17'!K53+'18'!K53+'19'!K53+'20'!K53+'21'!K53+'22'!K53+'23'!K53+'24'!K53+'25'!K53+'26'!K53+'27'!K53+'28 หยุด'!K53+'29'!K53+'30'!K53+'31.'!K53</f>
        <v>2</v>
      </c>
      <c r="L53" s="20">
        <v>120</v>
      </c>
      <c r="M53" s="44">
        <f>ยกมา!M53+' 1 หยุด'!M53+'2'!M53+'3'!M53+'4'!M53+'5'!M53+'6'!M53+'7'!M53+'8 หยุด'!M53+'9'!M53+'10'!M53+'11'!M53+'12'!M53+'13'!M53+'14'!M53+'15'!M53+'16'!M53+'17'!M53+'18'!M53+'19'!M53+'20'!M53+'21'!M53+'22'!M53+'23'!M53+'24'!M53+'25'!M53+'26'!M53+'27'!M53+'28 หยุด'!M53+'29'!M53+'30'!M53+'31.'!M53</f>
        <v>240</v>
      </c>
      <c r="N53" s="19"/>
      <c r="O53" s="115">
        <v>31.29</v>
      </c>
      <c r="P53" s="78">
        <f t="shared" si="2"/>
        <v>62.58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49</v>
      </c>
      <c r="B54" s="10" t="s">
        <v>942</v>
      </c>
      <c r="C54" s="19" t="s">
        <v>328</v>
      </c>
      <c r="D54" s="10" t="s">
        <v>434</v>
      </c>
      <c r="E54" s="46">
        <f>+ยกมา!J54</f>
        <v>0</v>
      </c>
      <c r="F54" s="44">
        <f>ยกมา!F54+' 1 หยุด'!F54+'2'!F54+'3'!F54+'4'!F54+'5'!F54+'6'!F54+'7'!F54+'8 หยุด'!F54+'9'!F54+'10'!F54+'11'!F54+'12'!F54+'13'!F54+'14'!F54+'15'!F54+'16'!F54+'17'!F54+'18'!F54+'19'!F54+'20'!F54+'21'!F54+'22'!F54+'23'!F54+'24'!F54+'25'!F54+'26'!F54+'27'!F54+'28 หยุด'!F54+'29'!F54+'30'!F54+'31.'!F54</f>
        <v>4</v>
      </c>
      <c r="G54" s="43">
        <f t="shared" si="0"/>
        <v>4</v>
      </c>
      <c r="H54" s="77">
        <f>+ยกมา!H54+' 1 หยุด'!H54+'2'!H54+'3'!H54+'4'!H54+'5'!H54+'6'!H54+'7'!H54+'8 หยุด'!H54+'9'!H54+'10'!H54+'11'!H54+'12'!H54+'13'!H54+'14'!H54+'15'!H54+'16'!H54+'17'!H54+'18'!H54+'19'!H54+'20'!H54+'21'!H54+'22'!H54+'23'!H54+'24'!H54+'25'!H54+'26'!H54+'27'!H54+'28 หยุด'!H54+'29'!H54+'30'!H54+'31.'!H54</f>
        <v>0</v>
      </c>
      <c r="I54" s="75">
        <f>+ยกมา!I54+' 1 หยุด'!I54+'2'!I54+'3'!I54+'4'!I54+'5'!I54+'6'!I54+'7'!I54+'8 หยุด'!I54+'9'!I54+'10'!I54+'11'!I54+'12'!I54+'13'!I54+'14'!I54+'15'!I54+'16'!I54+'17'!I54+'18'!I54+'19'!I54+'20'!I54+'21'!I54+'22'!I54+'23'!I54+'24'!I54+'25'!I54+'26'!I54+'27'!I54+'28 หยุด'!I54+'29'!I54+'30'!I54+'31.'!I54</f>
        <v>0</v>
      </c>
      <c r="J54" s="43">
        <f>+ยกมา!J54+' 1 หยุด'!J54+'2'!J54+'3'!J54+'4'!J54+'5'!J54+'6'!J54+'7'!J54+'8 หยุด'!J54+'9'!J54+'10'!J54+'11'!J54+'12'!J54+'13'!J54+'14'!J54+'15'!J54+'16'!J54+'17'!J54+'19'!J54+'19'!J54+'20'!J54+'21'!J54+'22'!J54+'23'!J54+'24'!J54+'25'!J54+'26'!J54+'27'!J54+'28 หยุด'!J54+'29'!J54+'30'!J54+'31.'!J54</f>
        <v>30</v>
      </c>
      <c r="K54" s="44">
        <f>ยกมา!K54+' 1 หยุด'!K54+'2'!K54+'3'!K54+'4'!K54+'5'!K54+'6'!K54+'7'!K54+'8 หยุด'!K54+'9'!K54+'10'!K54+'11'!K54+'12'!K54+'13'!K54+'14'!K54+'15'!K54+'16'!K54+'17'!K54+'18'!K54+'19'!K54+'20'!K54+'21'!K54+'22'!K54+'23'!K54+'24'!K54+'25'!K54+'26'!K54+'27'!K54+'28 หยุด'!K54+'29'!K54+'30'!K54+'31.'!K54</f>
        <v>3</v>
      </c>
      <c r="L54" s="20">
        <v>120</v>
      </c>
      <c r="M54" s="44">
        <f>ยกมา!M54+' 1 หยุด'!M54+'2'!M54+'3'!M54+'4'!M54+'5'!M54+'6'!M54+'7'!M54+'8 หยุด'!M54+'9'!M54+'10'!M54+'11'!M54+'12'!M54+'13'!M54+'14'!M54+'15'!M54+'16'!M54+'17'!M54+'18'!M54+'19'!M54+'20'!M54+'21'!M54+'22'!M54+'23'!M54+'24'!M54+'25'!M54+'26'!M54+'27'!M54+'28 หยุด'!M54+'29'!M54+'30'!M54+'31.'!M54</f>
        <v>360</v>
      </c>
      <c r="N54" s="19"/>
      <c r="O54" s="115">
        <v>31.07</v>
      </c>
      <c r="P54" s="78">
        <f t="shared" si="2"/>
        <v>93.210000000000008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50</v>
      </c>
      <c r="B55" s="10" t="s">
        <v>939</v>
      </c>
      <c r="C55" s="19" t="s">
        <v>325</v>
      </c>
      <c r="D55" s="10" t="s">
        <v>434</v>
      </c>
      <c r="E55" s="46">
        <f>+ยกมา!J55</f>
        <v>0</v>
      </c>
      <c r="F55" s="44">
        <f>ยกมา!F55+' 1 หยุด'!F55+'2'!F55+'3'!F55+'4'!F55+'5'!F55+'6'!F55+'7'!F55+'8 หยุด'!F55+'9'!F55+'10'!F55+'11'!F55+'12'!F55+'13'!F55+'14'!F55+'15'!F55+'16'!F55+'17'!F55+'18'!F55+'19'!F55+'20'!F55+'21'!F55+'22'!F55+'23'!F55+'24'!F55+'25'!F55+'26'!F55+'27'!F55+'28 หยุด'!F55+'29'!F55+'30'!F55+'31.'!F55</f>
        <v>2</v>
      </c>
      <c r="G55" s="43">
        <f t="shared" si="0"/>
        <v>2</v>
      </c>
      <c r="H55" s="77">
        <f>+ยกมา!H55+' 1 หยุด'!H55+'2'!H55+'3'!H55+'4'!H55+'5'!H55+'6'!H55+'7'!H55+'8 หยุด'!H55+'9'!H55+'10'!H55+'11'!H55+'12'!H55+'13'!H55+'14'!H55+'15'!H55+'16'!H55+'17'!H55+'18'!H55+'19'!H55+'20'!H55+'21'!H55+'22'!H55+'23'!H55+'24'!H55+'25'!H55+'26'!H55+'27'!H55+'28 หยุด'!H55+'29'!H55+'30'!H55+'31.'!H55</f>
        <v>1</v>
      </c>
      <c r="I55" s="75">
        <f>+ยกมา!I55+' 1 หยุด'!I55+'2'!I55+'3'!I55+'4'!I55+'5'!I55+'6'!I55+'7'!I55+'8 หยุด'!I55+'9'!I55+'10'!I55+'11'!I55+'12'!I55+'13'!I55+'14'!I55+'15'!I55+'16'!I55+'17'!I55+'18'!I55+'19'!I55+'20'!I55+'21'!I55+'22'!I55+'23'!I55+'24'!I55+'25'!I55+'26'!I55+'27'!I55+'28 หยุด'!I55+'29'!I55+'30'!I55+'31.'!I55</f>
        <v>0</v>
      </c>
      <c r="J55" s="43">
        <f>+ยกมา!J55+' 1 หยุด'!J55+'2'!J55+'3'!J55+'4'!J55+'5'!J55+'6'!J55+'7'!J55+'8 หยุด'!J55+'9'!J55+'10'!J55+'11'!J55+'12'!J55+'13'!J55+'14'!J55+'15'!J55+'16'!J55+'17'!J55+'19'!J55+'19'!J55+'20'!J55+'21'!J55+'22'!J55+'23'!J55+'24'!J55+'25'!J55+'26'!J55+'27'!J55+'28 หยุด'!J55+'29'!J55+'30'!J55+'31.'!J55</f>
        <v>37</v>
      </c>
      <c r="K55" s="44">
        <f>ยกมา!K55+' 1 หยุด'!K55+'2'!K55+'3'!K55+'4'!K55+'5'!K55+'6'!K55+'7'!K55+'8 หยุด'!K55+'9'!K55+'10'!K55+'11'!K55+'12'!K55+'13'!K55+'14'!K55+'15'!K55+'16'!K55+'17'!K55+'18'!K55+'19'!K55+'20'!K55+'21'!K55+'22'!K55+'23'!K55+'24'!K55+'25'!K55+'26'!K55+'27'!K55+'28 หยุด'!K55+'29'!K55+'30'!K55+'31.'!K55</f>
        <v>1</v>
      </c>
      <c r="L55" s="20">
        <v>120</v>
      </c>
      <c r="M55" s="44">
        <f>ยกมา!M55+' 1 หยุด'!M55+'2'!M55+'3'!M55+'4'!M55+'5'!M55+'6'!M55+'7'!M55+'8 หยุด'!M55+'9'!M55+'10'!M55+'11'!M55+'12'!M55+'13'!M55+'14'!M55+'15'!M55+'16'!M55+'17'!M55+'18'!M55+'19'!M55+'20'!M55+'21'!M55+'22'!M55+'23'!M55+'24'!M55+'25'!M55+'26'!M55+'27'!M55+'28 หยุด'!M55+'29'!M55+'30'!M55+'31.'!M55</f>
        <v>120</v>
      </c>
      <c r="N55" s="19"/>
      <c r="O55" s="115">
        <v>29.83</v>
      </c>
      <c r="P55" s="78">
        <f t="shared" si="2"/>
        <v>29.83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51</v>
      </c>
      <c r="B56" s="10" t="s">
        <v>960</v>
      </c>
      <c r="C56" s="19" t="s">
        <v>334</v>
      </c>
      <c r="D56" s="10" t="s">
        <v>434</v>
      </c>
      <c r="E56" s="46">
        <f>+ยกมา!J56</f>
        <v>0</v>
      </c>
      <c r="F56" s="44">
        <f>ยกมา!F56+' 1 หยุด'!F56+'2'!F56+'3'!F56+'4'!F56+'5'!F56+'6'!F56+'7'!F56+'8 หยุด'!F56+'9'!F56+'10'!F56+'11'!F56+'12'!F56+'13'!F56+'14'!F56+'15'!F56+'16'!F56+'17'!F56+'18'!F56+'19'!F56+'20'!F56+'21'!F56+'22'!F56+'23'!F56+'24'!F56+'25'!F56+'26'!F56+'27'!F56+'28 หยุด'!F56+'29'!F56+'30'!F56+'31.'!F56</f>
        <v>0</v>
      </c>
      <c r="G56" s="43">
        <f t="shared" si="0"/>
        <v>0</v>
      </c>
      <c r="H56" s="77">
        <f>+ยกมา!H56+' 1 หยุด'!H56+'2'!H56+'3'!H56+'4'!H56+'5'!H56+'6'!H56+'7'!H56+'8 หยุด'!H56+'9'!H56+'10'!H56+'11'!H56+'12'!H56+'13'!H56+'14'!H56+'15'!H56+'16'!H56+'17'!H56+'18'!H56+'19'!H56+'20'!H56+'21'!H56+'22'!H56+'23'!H56+'24'!H56+'25'!H56+'26'!H56+'27'!H56+'28 หยุด'!H56+'29'!H56+'30'!H56+'31.'!H56</f>
        <v>0</v>
      </c>
      <c r="I56" s="75">
        <f>+ยกมา!I56+' 1 หยุด'!I56+'2'!I56+'3'!I56+'4'!I56+'5'!I56+'6'!I56+'7'!I56+'8 หยุด'!I56+'9'!I56+'10'!I56+'11'!I56+'12'!I56+'13'!I56+'14'!I56+'15'!I56+'16'!I56+'17'!I56+'18'!I56+'19'!I56+'20'!I56+'21'!I56+'22'!I56+'23'!I56+'24'!I56+'25'!I56+'26'!I56+'27'!I56+'28 หยุด'!I56+'29'!I56+'30'!I56+'31.'!I56</f>
        <v>0</v>
      </c>
      <c r="J56" s="43">
        <f>+ยกมา!J56+' 1 หยุด'!J56+'2'!J56+'3'!J56+'4'!J56+'5'!J56+'6'!J56+'7'!J56+'8 หยุด'!J56+'9'!J56+'10'!J56+'11'!J56+'12'!J56+'13'!J56+'14'!J56+'15'!J56+'16'!J56+'17'!J56+'19'!J56+'19'!J56+'20'!J56+'21'!J56+'22'!J56+'23'!J56+'24'!J56+'25'!J56+'26'!J56+'27'!J56+'28 หยุด'!J56+'29'!J56+'30'!J56+'31.'!J56</f>
        <v>0</v>
      </c>
      <c r="K56" s="44">
        <f>ยกมา!K56+' 1 หยุด'!K56+'2'!K56+'3'!K56+'4'!K56+'5'!K56+'6'!K56+'7'!K56+'8 หยุด'!K56+'9'!K56+'10'!K56+'11'!K56+'12'!K56+'13'!K56+'14'!K56+'15'!K56+'16'!K56+'17'!K56+'18'!K56+'19'!K56+'20'!K56+'21'!K56+'22'!K56+'23'!K56+'24'!K56+'25'!K56+'26'!K56+'27'!K56+'28 หยุด'!K56+'29'!K56+'30'!K56+'31.'!K56</f>
        <v>0</v>
      </c>
      <c r="L56" s="20">
        <v>120</v>
      </c>
      <c r="M56" s="44">
        <f>ยกมา!M56+' 1 หยุด'!M56+'2'!M56+'3'!M56+'4'!M56+'5'!M56+'6'!M56+'7'!M56+'8 หยุด'!M56+'9'!M56+'10'!M56+'11'!M56+'12'!M56+'13'!M56+'14'!M56+'15'!M56+'16'!M56+'17'!M56+'18'!M56+'19'!M56+'20'!M56+'21'!M56+'22'!M56+'23'!M56+'24'!M56+'25'!M56+'26'!M56+'27'!M56+'28 หยุด'!M56+'29'!M56+'30'!M56+'31.'!M56</f>
        <v>0</v>
      </c>
      <c r="N56" s="19"/>
      <c r="O56" s="132">
        <v>27.06</v>
      </c>
      <c r="P56" s="78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52</v>
      </c>
      <c r="B57" s="10" t="s">
        <v>940</v>
      </c>
      <c r="C57" s="19" t="s">
        <v>326</v>
      </c>
      <c r="D57" s="10" t="s">
        <v>434</v>
      </c>
      <c r="E57" s="46">
        <f>+ยกมา!J57</f>
        <v>0</v>
      </c>
      <c r="F57" s="44">
        <f>ยกมา!F57+' 1 หยุด'!F57+'2'!F57+'3'!F57+'4'!F57+'5'!F57+'6'!F57+'7'!F57+'8 หยุด'!F57+'9'!F57+'10'!F57+'11'!F57+'12'!F57+'13'!F57+'14'!F57+'15'!F57+'16'!F57+'17'!F57+'18'!F57+'19'!F57+'20'!F57+'21'!F57+'22'!F57+'23'!F57+'24'!F57+'25'!F57+'26'!F57+'27'!F57+'28 หยุด'!F57+'29'!F57+'30'!F57+'31.'!F57</f>
        <v>0</v>
      </c>
      <c r="G57" s="43">
        <f t="shared" si="0"/>
        <v>0</v>
      </c>
      <c r="H57" s="77">
        <f>+ยกมา!H57+' 1 หยุด'!H57+'2'!H57+'3'!H57+'4'!H57+'5'!H57+'6'!H57+'7'!H57+'8 หยุด'!H57+'9'!H57+'10'!H57+'11'!H57+'12'!H57+'13'!H57+'14'!H57+'15'!H57+'16'!H57+'17'!H57+'18'!H57+'19'!H57+'20'!H57+'21'!H57+'22'!H57+'23'!H57+'24'!H57+'25'!H57+'26'!H57+'27'!H57+'28 หยุด'!H57+'29'!H57+'30'!H57+'31.'!H57</f>
        <v>0</v>
      </c>
      <c r="I57" s="75">
        <f>+ยกมา!I57+' 1 หยุด'!I57+'2'!I57+'3'!I57+'4'!I57+'5'!I57+'6'!I57+'7'!I57+'8 หยุด'!I57+'9'!I57+'10'!I57+'11'!I57+'12'!I57+'13'!I57+'14'!I57+'15'!I57+'16'!I57+'17'!I57+'18'!I57+'19'!I57+'20'!I57+'21'!I57+'22'!I57+'23'!I57+'24'!I57+'25'!I57+'26'!I57+'27'!I57+'28 หยุด'!I57+'29'!I57+'30'!I57+'31.'!I57</f>
        <v>0</v>
      </c>
      <c r="J57" s="43">
        <f>+ยกมา!J57+' 1 หยุด'!J57+'2'!J57+'3'!J57+'4'!J57+'5'!J57+'6'!J57+'7'!J57+'8 หยุด'!J57+'9'!J57+'10'!J57+'11'!J57+'12'!J57+'13'!J57+'14'!J57+'15'!J57+'16'!J57+'17'!J57+'19'!J57+'19'!J57+'20'!J57+'21'!J57+'22'!J57+'23'!J57+'24'!J57+'25'!J57+'26'!J57+'27'!J57+'28 หยุด'!J57+'29'!J57+'30'!J57+'31.'!J57</f>
        <v>0</v>
      </c>
      <c r="K57" s="44">
        <f>ยกมา!K57+' 1 หยุด'!K57+'2'!K57+'3'!K57+'4'!K57+'5'!K57+'6'!K57+'7'!K57+'8 หยุด'!K57+'9'!K57+'10'!K57+'11'!K57+'12'!K57+'13'!K57+'14'!K57+'15'!K57+'16'!K57+'17'!K57+'18'!K57+'19'!K57+'20'!K57+'21'!K57+'22'!K57+'23'!K57+'24'!K57+'25'!K57+'26'!K57+'27'!K57+'28 หยุด'!K57+'29'!K57+'30'!K57+'31.'!K57</f>
        <v>0</v>
      </c>
      <c r="L57" s="20">
        <v>120</v>
      </c>
      <c r="M57" s="44">
        <f>ยกมา!M57+' 1 หยุด'!M57+'2'!M57+'3'!M57+'4'!M57+'5'!M57+'6'!M57+'7'!M57+'8 หยุด'!M57+'9'!M57+'10'!M57+'11'!M57+'12'!M57+'13'!M57+'14'!M57+'15'!M57+'16'!M57+'17'!M57+'18'!M57+'19'!M57+'20'!M57+'21'!M57+'22'!M57+'23'!M57+'24'!M57+'25'!M57+'26'!M57+'27'!M57+'28 หยุด'!M57+'29'!M57+'30'!M57+'31.'!M57</f>
        <v>0</v>
      </c>
      <c r="N57" s="19"/>
      <c r="O57" s="132">
        <v>28.25</v>
      </c>
      <c r="P57" s="78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53</v>
      </c>
      <c r="B58" s="10" t="s">
        <v>970</v>
      </c>
      <c r="C58" s="19" t="s">
        <v>336</v>
      </c>
      <c r="D58" s="10" t="s">
        <v>434</v>
      </c>
      <c r="E58" s="46">
        <f>+ยกมา!J58</f>
        <v>0</v>
      </c>
      <c r="F58" s="44">
        <f>ยกมา!F58+' 1 หยุด'!F58+'2'!F58+'3'!F58+'4'!F58+'5'!F58+'6'!F58+'7'!F58+'8 หยุด'!F58+'9'!F58+'10'!F58+'11'!F58+'12'!F58+'13'!F58+'14'!F58+'15'!F58+'16'!F58+'17'!F58+'18'!F58+'19'!F58+'20'!F58+'21'!F58+'22'!F58+'23'!F58+'24'!F58+'25'!F58+'26'!F58+'27'!F58+'28 หยุด'!F58+'29'!F58+'30'!F58+'31.'!F58</f>
        <v>4</v>
      </c>
      <c r="G58" s="43">
        <f t="shared" si="0"/>
        <v>4</v>
      </c>
      <c r="H58" s="77">
        <f>+ยกมา!H58+' 1 หยุด'!H58+'2'!H58+'3'!H58+'4'!H58+'5'!H58+'6'!H58+'7'!H58+'8 หยุด'!H58+'9'!H58+'10'!H58+'11'!H58+'12'!H58+'13'!H58+'14'!H58+'15'!H58+'16'!H58+'17'!H58+'18'!H58+'19'!H58+'20'!H58+'21'!H58+'22'!H58+'23'!H58+'24'!H58+'25'!H58+'26'!H58+'27'!H58+'28 หยุด'!H58+'29'!H58+'30'!H58+'31.'!H58</f>
        <v>0</v>
      </c>
      <c r="I58" s="75">
        <f>+ยกมา!I58+' 1 หยุด'!I58+'2'!I58+'3'!I58+'4'!I58+'5'!I58+'6'!I58+'7'!I58+'8 หยุด'!I58+'9'!I58+'10'!I58+'11'!I58+'12'!I58+'13'!I58+'14'!I58+'15'!I58+'16'!I58+'17'!I58+'18'!I58+'19'!I58+'20'!I58+'21'!I58+'22'!I58+'23'!I58+'24'!I58+'25'!I58+'26'!I58+'27'!I58+'28 หยุด'!I58+'29'!I58+'30'!I58+'31.'!I58</f>
        <v>0</v>
      </c>
      <c r="J58" s="43">
        <f>+ยกมา!J58+' 1 หยุด'!J58+'2'!J58+'3'!J58+'4'!J58+'5'!J58+'6'!J58+'7'!J58+'8 หยุด'!J58+'9'!J58+'10'!J58+'11'!J58+'12'!J58+'13'!J58+'14'!J58+'15'!J58+'16'!J58+'17'!J58+'19'!J58+'19'!J58+'20'!J58+'21'!J58+'22'!J58+'23'!J58+'24'!J58+'25'!J58+'26'!J58+'27'!J58+'28 หยุด'!J58+'29'!J58+'30'!J58+'31.'!J58</f>
        <v>19</v>
      </c>
      <c r="K58" s="44">
        <f>ยกมา!K58+' 1 หยุด'!K58+'2'!K58+'3'!K58+'4'!K58+'5'!K58+'6'!K58+'7'!K58+'8 หยุด'!K58+'9'!K58+'10'!K58+'11'!K58+'12'!K58+'13'!K58+'14'!K58+'15'!K58+'16'!K58+'17'!K58+'18'!K58+'19'!K58+'20'!K58+'21'!K58+'22'!K58+'23'!K58+'24'!K58+'25'!K58+'26'!K58+'27'!K58+'28 หยุด'!K58+'29'!K58+'30'!K58+'31.'!K58</f>
        <v>3</v>
      </c>
      <c r="L58" s="20">
        <v>120</v>
      </c>
      <c r="M58" s="44">
        <f>ยกมา!M58+' 1 หยุด'!M58+'2'!M58+'3'!M58+'4'!M58+'5'!M58+'6'!M58+'7'!M58+'8 หยุด'!M58+'9'!M58+'10'!M58+'11'!M58+'12'!M58+'13'!M58+'14'!M58+'15'!M58+'16'!M58+'17'!M58+'18'!M58+'19'!M58+'20'!M58+'21'!M58+'22'!M58+'23'!M58+'24'!M58+'25'!M58+'26'!M58+'27'!M58+'28 หยุด'!M58+'29'!M58+'30'!M58+'31.'!M58</f>
        <v>360</v>
      </c>
      <c r="N58" s="19"/>
      <c r="O58" s="115">
        <v>26.69</v>
      </c>
      <c r="P58" s="78">
        <f t="shared" si="2"/>
        <v>80.070000000000007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54</v>
      </c>
      <c r="B59" s="10" t="s">
        <v>1290</v>
      </c>
      <c r="C59" s="19" t="s">
        <v>343</v>
      </c>
      <c r="D59" s="10" t="s">
        <v>434</v>
      </c>
      <c r="E59" s="46">
        <f>+ยกมา!J59</f>
        <v>0</v>
      </c>
      <c r="F59" s="44">
        <f>ยกมา!F59+' 1 หยุด'!F59+'2'!F59+'3'!F59+'4'!F59+'5'!F59+'6'!F59+'7'!F59+'8 หยุด'!F59+'9'!F59+'10'!F59+'11'!F59+'12'!F59+'13'!F59+'14'!F59+'15'!F59+'16'!F59+'17'!F59+'18'!F59+'19'!F59+'20'!F59+'21'!F59+'22'!F59+'23'!F59+'24'!F59+'25'!F59+'26'!F59+'27'!F59+'28 หยุด'!F59+'29'!F59+'30'!F59+'31.'!F59</f>
        <v>14</v>
      </c>
      <c r="G59" s="43">
        <f t="shared" si="0"/>
        <v>14</v>
      </c>
      <c r="H59" s="77">
        <f>+ยกมา!H59+' 1 หยุด'!H59+'2'!H59+'3'!H59+'4'!H59+'5'!H59+'6'!H59+'7'!H59+'8 หยุด'!H59+'9'!H59+'10'!H59+'11'!H59+'12'!H59+'13'!H59+'14'!H59+'15'!H59+'16'!H59+'17'!H59+'18'!H59+'19'!H59+'20'!H59+'21'!H59+'22'!H59+'23'!H59+'24'!H59+'25'!H59+'26'!H59+'27'!H59+'28 หยุด'!H59+'29'!H59+'30'!H59+'31.'!H59</f>
        <v>0</v>
      </c>
      <c r="I59" s="75">
        <f>+ยกมา!I59+' 1 หยุด'!I59+'2'!I59+'3'!I59+'4'!I59+'5'!I59+'6'!I59+'7'!I59+'8 หยุด'!I59+'9'!I59+'10'!I59+'11'!I59+'12'!I59+'13'!I59+'14'!I59+'15'!I59+'16'!I59+'17'!I59+'18'!I59+'19'!I59+'20'!I59+'21'!I59+'22'!I59+'23'!I59+'24'!I59+'25'!I59+'26'!I59+'27'!I59+'28 หยุด'!I59+'29'!I59+'30'!I59+'31.'!I59</f>
        <v>0</v>
      </c>
      <c r="J59" s="43">
        <f>+ยกมา!J59+' 1 หยุด'!J59+'2'!J59+'3'!J59+'4'!J59+'5'!J59+'6'!J59+'7'!J59+'8 หยุด'!J59+'9'!J59+'10'!J59+'11'!J59+'12'!J59+'13'!J59+'14'!J59+'15'!J59+'16'!J59+'17'!J59+'19'!J59+'19'!J59+'20'!J59+'21'!J59+'22'!J59+'23'!J59+'24'!J59+'25'!J59+'26'!J59+'27'!J59+'28 หยุด'!J59+'29'!J59+'30'!J59+'31.'!J59</f>
        <v>47</v>
      </c>
      <c r="K59" s="44">
        <f>ยกมา!K59+' 1 หยุด'!K59+'2'!K59+'3'!K59+'4'!K59+'5'!K59+'6'!K59+'7'!K59+'8 หยุด'!K59+'9'!K59+'10'!K59+'11'!K59+'12'!K59+'13'!K59+'14'!K59+'15'!K59+'16'!K59+'17'!K59+'18'!K59+'19'!K59+'20'!K59+'21'!K59+'22'!K59+'23'!K59+'24'!K59+'25'!K59+'26'!K59+'27'!K59+'28 หยุด'!K59+'29'!K59+'30'!K59+'31.'!K59</f>
        <v>9</v>
      </c>
      <c r="L59" s="20">
        <v>50</v>
      </c>
      <c r="M59" s="44">
        <f>ยกมา!M59+' 1 หยุด'!M59+'2'!M59+'3'!M59+'4'!M59+'5'!M59+'6'!M59+'7'!M59+'8 หยุด'!M59+'9'!M59+'10'!M59+'11'!M59+'12'!M59+'13'!M59+'14'!M59+'15'!M59+'16'!M59+'17'!M59+'18'!M59+'19'!M59+'20'!M59+'21'!M59+'22'!M59+'23'!M59+'24'!M59+'25'!M59+'26'!M59+'27'!M59+'28 หยุด'!M59+'29'!M59+'30'!M59+'31.'!M59</f>
        <v>400</v>
      </c>
      <c r="N59" s="19"/>
      <c r="O59" s="115">
        <v>23.69</v>
      </c>
      <c r="P59" s="78">
        <f t="shared" si="2"/>
        <v>213.21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55</v>
      </c>
      <c r="B60" s="10" t="s">
        <v>950</v>
      </c>
      <c r="C60" s="19" t="s">
        <v>342</v>
      </c>
      <c r="D60" s="10" t="s">
        <v>434</v>
      </c>
      <c r="E60" s="46">
        <f>+ยกมา!J60</f>
        <v>0</v>
      </c>
      <c r="F60" s="44">
        <f>ยกมา!F60+' 1 หยุด'!F60+'2'!F60+'3'!F60+'4'!F60+'5'!F60+'6'!F60+'7'!F60+'8 หยุด'!F60+'9'!F60+'10'!F60+'11'!F60+'12'!F60+'13'!F60+'14'!F60+'15'!F60+'16'!F60+'17'!F60+'18'!F60+'19'!F60+'20'!F60+'21'!F60+'22'!F60+'23'!F60+'24'!F60+'25'!F60+'26'!F60+'27'!F60+'28 หยุด'!F60+'29'!F60+'30'!F60+'31.'!F60</f>
        <v>13</v>
      </c>
      <c r="G60" s="43">
        <f t="shared" si="0"/>
        <v>13</v>
      </c>
      <c r="H60" s="77">
        <f>+ยกมา!H60+' 1 หยุด'!H60+'2'!H60+'3'!H60+'4'!H60+'5'!H60+'6'!H60+'7'!H60+'8 หยุด'!H60+'9'!H60+'10'!H60+'11'!H60+'12'!H60+'13'!H60+'14'!H60+'15'!H60+'16'!H60+'17'!H60+'18'!H60+'19'!H60+'20'!H60+'21'!H60+'22'!H60+'23'!H60+'24'!H60+'25'!H60+'26'!H60+'27'!H60+'28 หยุด'!H60+'29'!H60+'30'!H60+'31.'!H60</f>
        <v>0</v>
      </c>
      <c r="I60" s="75">
        <f>+ยกมา!I60+' 1 หยุด'!I60+'2'!I60+'3'!I60+'4'!I60+'5'!I60+'6'!I60+'7'!I60+'8 หยุด'!I60+'9'!I60+'10'!I60+'11'!I60+'12'!I60+'13'!I60+'14'!I60+'15'!I60+'16'!I60+'17'!I60+'18'!I60+'19'!I60+'20'!I60+'21'!I60+'22'!I60+'23'!I60+'24'!I60+'25'!I60+'26'!I60+'27'!I60+'28 หยุด'!I60+'29'!I60+'30'!I60+'31.'!I60</f>
        <v>0</v>
      </c>
      <c r="J60" s="43">
        <f>+ยกมา!J60+' 1 หยุด'!J60+'2'!J60+'3'!J60+'4'!J60+'5'!J60+'6'!J60+'7'!J60+'8 หยุด'!J60+'9'!J60+'10'!J60+'11'!J60+'12'!J60+'13'!J60+'14'!J60+'15'!J60+'16'!J60+'17'!J60+'19'!J60+'19'!J60+'20'!J60+'21'!J60+'22'!J60+'23'!J60+'24'!J60+'25'!J60+'26'!J60+'27'!J60+'28 หยุด'!J60+'29'!J60+'30'!J60+'31.'!J60</f>
        <v>68</v>
      </c>
      <c r="K60" s="44">
        <f>ยกมา!K60+' 1 หยุด'!K60+'2'!K60+'3'!K60+'4'!K60+'5'!K60+'6'!K60+'7'!K60+'8 หยุด'!K60+'9'!K60+'10'!K60+'11'!K60+'12'!K60+'13'!K60+'14'!K60+'15'!K60+'16'!K60+'17'!K60+'18'!K60+'19'!K60+'20'!K60+'21'!K60+'22'!K60+'23'!K60+'24'!K60+'25'!K60+'26'!K60+'27'!K60+'28 หยุด'!K60+'29'!K60+'30'!K60+'31.'!K60</f>
        <v>8</v>
      </c>
      <c r="L60" s="20">
        <v>50</v>
      </c>
      <c r="M60" s="44">
        <f>ยกมา!M60+' 1 หยุด'!M60+'2'!M60+'3'!M60+'4'!M60+'5'!M60+'6'!M60+'7'!M60+'8 หยุด'!M60+'9'!M60+'10'!M60+'11'!M60+'12'!M60+'13'!M60+'14'!M60+'15'!M60+'16'!M60+'17'!M60+'18'!M60+'19'!M60+'20'!M60+'21'!M60+'22'!M60+'23'!M60+'24'!M60+'25'!M60+'26'!M60+'27'!M60+'28 หยุด'!M60+'29'!M60+'30'!M60+'31.'!M60</f>
        <v>400</v>
      </c>
      <c r="N60" s="19"/>
      <c r="O60" s="115">
        <v>22.49</v>
      </c>
      <c r="P60" s="78">
        <f t="shared" si="2"/>
        <v>179.92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56</v>
      </c>
      <c r="B61" s="10" t="s">
        <v>1289</v>
      </c>
      <c r="C61" s="19" t="s">
        <v>341</v>
      </c>
      <c r="D61" s="10" t="s">
        <v>434</v>
      </c>
      <c r="E61" s="46">
        <f>+ยกมา!J61</f>
        <v>0</v>
      </c>
      <c r="F61" s="44">
        <f>ยกมา!F61+' 1 หยุด'!F61+'2'!F61+'3'!F61+'4'!F61+'5'!F61+'6'!F61+'7'!F61+'8 หยุด'!F61+'9'!F61+'10'!F61+'11'!F61+'12'!F61+'13'!F61+'14'!F61+'15'!F61+'16'!F61+'17'!F61+'18'!F61+'19'!F61+'20'!F61+'21'!F61+'22'!F61+'23'!F61+'24'!F61+'25'!F61+'26'!F61+'27'!F61+'28 หยุด'!F61+'29'!F61+'30'!F61+'31.'!F61</f>
        <v>14</v>
      </c>
      <c r="G61" s="43">
        <f t="shared" si="0"/>
        <v>14</v>
      </c>
      <c r="H61" s="77">
        <f>+ยกมา!H61+' 1 หยุด'!H61+'2'!H61+'3'!H61+'4'!H61+'5'!H61+'6'!H61+'7'!H61+'8 หยุด'!H61+'9'!H61+'10'!H61+'11'!H61+'12'!H61+'13'!H61+'14'!H61+'15'!H61+'16'!H61+'17'!H61+'18'!H61+'19'!H61+'20'!H61+'21'!H61+'22'!H61+'23'!H61+'24'!H61+'25'!H61+'26'!H61+'27'!H61+'28 หยุด'!H61+'29'!H61+'30'!H61+'31.'!H61</f>
        <v>0</v>
      </c>
      <c r="I61" s="75">
        <f>+ยกมา!I61+' 1 หยุด'!I61+'2'!I61+'3'!I61+'4'!I61+'5'!I61+'6'!I61+'7'!I61+'8 หยุด'!I61+'9'!I61+'10'!I61+'11'!I61+'12'!I61+'13'!I61+'14'!I61+'15'!I61+'16'!I61+'17'!I61+'18'!I61+'19'!I61+'20'!I61+'21'!I61+'22'!I61+'23'!I61+'24'!I61+'25'!I61+'26'!I61+'27'!I61+'28 หยุด'!I61+'29'!I61+'30'!I61+'31.'!I61</f>
        <v>0</v>
      </c>
      <c r="J61" s="43">
        <f>+ยกมา!J61+' 1 หยุด'!J61+'2'!J61+'3'!J61+'4'!J61+'5'!J61+'6'!J61+'7'!J61+'8 หยุด'!J61+'9'!J61+'10'!J61+'11'!J61+'12'!J61+'13'!J61+'14'!J61+'15'!J61+'16'!J61+'17'!J61+'19'!J61+'19'!J61+'20'!J61+'21'!J61+'22'!J61+'23'!J61+'24'!J61+'25'!J61+'26'!J61+'27'!J61+'28 หยุด'!J61+'29'!J61+'30'!J61+'31.'!J61</f>
        <v>61</v>
      </c>
      <c r="K61" s="44">
        <f>ยกมา!K61+' 1 หยุด'!K61+'2'!K61+'3'!K61+'4'!K61+'5'!K61+'6'!K61+'7'!K61+'8 หยุด'!K61+'9'!K61+'10'!K61+'11'!K61+'12'!K61+'13'!K61+'14'!K61+'15'!K61+'16'!K61+'17'!K61+'18'!K61+'19'!K61+'20'!K61+'21'!K61+'22'!K61+'23'!K61+'24'!K61+'25'!K61+'26'!K61+'27'!K61+'28 หยุด'!K61+'29'!K61+'30'!K61+'31.'!K61</f>
        <v>11</v>
      </c>
      <c r="L61" s="20">
        <v>50</v>
      </c>
      <c r="M61" s="44">
        <f>ยกมา!M61+' 1 หยุด'!M61+'2'!M61+'3'!M61+'4'!M61+'5'!M61+'6'!M61+'7'!M61+'8 หยุด'!M61+'9'!M61+'10'!M61+'11'!M61+'12'!M61+'13'!M61+'14'!M61+'15'!M61+'16'!M61+'17'!M61+'18'!M61+'19'!M61+'20'!M61+'21'!M61+'22'!M61+'23'!M61+'24'!M61+'25'!M61+'26'!M61+'27'!M61+'28 หยุด'!M61+'29'!M61+'30'!M61+'31.'!M61</f>
        <v>550</v>
      </c>
      <c r="N61" s="19"/>
      <c r="O61" s="115">
        <v>23.12</v>
      </c>
      <c r="P61" s="78">
        <f t="shared" si="2"/>
        <v>254.32000000000002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57</v>
      </c>
      <c r="B62" s="10" t="s">
        <v>1328</v>
      </c>
      <c r="C62" s="19" t="s">
        <v>344</v>
      </c>
      <c r="D62" s="10" t="s">
        <v>434</v>
      </c>
      <c r="E62" s="46">
        <f>+ยกมา!J62</f>
        <v>0</v>
      </c>
      <c r="F62" s="44">
        <f>ยกมา!F62+' 1 หยุด'!F62+'2'!F62+'3'!F62+'4'!F62+'5'!F62+'6'!F62+'7'!F62+'8 หยุด'!F62+'9'!F62+'10'!F62+'11'!F62+'12'!F62+'13'!F62+'14'!F62+'15'!F62+'16'!F62+'17'!F62+'18'!F62+'19'!F62+'20'!F62+'21'!F62+'22'!F62+'23'!F62+'24'!F62+'25'!F62+'26'!F62+'27'!F62+'28 หยุด'!F62+'29'!F62+'30'!F62+'31.'!F62</f>
        <v>0</v>
      </c>
      <c r="G62" s="43">
        <f t="shared" si="0"/>
        <v>0</v>
      </c>
      <c r="H62" s="77">
        <f>+ยกมา!H62+' 1 หยุด'!H62+'2'!H62+'3'!H62+'4'!H62+'5'!H62+'6'!H62+'7'!H62+'8 หยุด'!H62+'9'!H62+'10'!H62+'11'!H62+'12'!H62+'13'!H62+'14'!H62+'15'!H62+'16'!H62+'17'!H62+'18'!H62+'19'!H62+'20'!H62+'21'!H62+'22'!H62+'23'!H62+'24'!H62+'25'!H62+'26'!H62+'27'!H62+'28 หยุด'!H62+'29'!H62+'30'!H62+'31.'!H62</f>
        <v>0</v>
      </c>
      <c r="I62" s="75">
        <f>+ยกมา!I62+' 1 หยุด'!I62+'2'!I62+'3'!I62+'4'!I62+'5'!I62+'6'!I62+'7'!I62+'8 หยุด'!I62+'9'!I62+'10'!I62+'11'!I62+'12'!I62+'13'!I62+'14'!I62+'15'!I62+'16'!I62+'17'!I62+'18'!I62+'19'!I62+'20'!I62+'21'!I62+'22'!I62+'23'!I62+'24'!I62+'25'!I62+'26'!I62+'27'!I62+'28 หยุด'!I62+'29'!I62+'30'!I62+'31.'!I62</f>
        <v>0</v>
      </c>
      <c r="J62" s="43">
        <f>+ยกมา!J62+' 1 หยุด'!J62+'2'!J62+'3'!J62+'4'!J62+'5'!J62+'6'!J62+'7'!J62+'8 หยุด'!J62+'9'!J62+'10'!J62+'11'!J62+'12'!J62+'13'!J62+'14'!J62+'15'!J62+'16'!J62+'17'!J62+'19'!J62+'19'!J62+'20'!J62+'21'!J62+'22'!J62+'23'!J62+'24'!J62+'25'!J62+'26'!J62+'27'!J62+'28 หยุด'!J62+'29'!J62+'30'!J62+'31.'!J62</f>
        <v>0</v>
      </c>
      <c r="K62" s="44">
        <f>ยกมา!K62+' 1 หยุด'!K62+'2'!K62+'3'!K62+'4'!K62+'5'!K62+'6'!K62+'7'!K62+'8 หยุด'!K62+'9'!K62+'10'!K62+'11'!K62+'12'!K62+'13'!K62+'14'!K62+'15'!K62+'16'!K62+'17'!K62+'18'!K62+'19'!K62+'20'!K62+'21'!K62+'22'!K62+'23'!K62+'24'!K62+'25'!K62+'26'!K62+'27'!K62+'28 หยุด'!K62+'29'!K62+'30'!K62+'31.'!K62</f>
        <v>0</v>
      </c>
      <c r="L62" s="20">
        <v>70</v>
      </c>
      <c r="M62" s="44">
        <f>ยกมา!M62+' 1 หยุด'!M62+'2'!M62+'3'!M62+'4'!M62+'5'!M62+'6'!M62+'7'!M62+'8 หยุด'!M62+'9'!M62+'10'!M62+'11'!M62+'12'!M62+'13'!M62+'14'!M62+'15'!M62+'16'!M62+'17'!M62+'18'!M62+'19'!M62+'20'!M62+'21'!M62+'22'!M62+'23'!M62+'24'!M62+'25'!M62+'26'!M62+'27'!M62+'28 หยุด'!M62+'29'!M62+'30'!M62+'31.'!M62</f>
        <v>0</v>
      </c>
      <c r="N62" s="19"/>
      <c r="O62" s="89"/>
      <c r="P62" s="78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x14ac:dyDescent="0.55000000000000004">
      <c r="A63" s="10">
        <v>58</v>
      </c>
      <c r="B63" s="10" t="s">
        <v>1329</v>
      </c>
      <c r="C63" s="19" t="s">
        <v>345</v>
      </c>
      <c r="D63" s="10" t="s">
        <v>434</v>
      </c>
      <c r="E63" s="46">
        <f>+ยกมา!J63</f>
        <v>0</v>
      </c>
      <c r="F63" s="44">
        <f>ยกมา!F63+' 1 หยุด'!F63+'2'!F63+'3'!F63+'4'!F63+'5'!F63+'6'!F63+'7'!F63+'8 หยุด'!F63+'9'!F63+'10'!F63+'11'!F63+'12'!F63+'13'!F63+'14'!F63+'15'!F63+'16'!F63+'17'!F63+'18'!F63+'19'!F63+'20'!F63+'21'!F63+'22'!F63+'23'!F63+'24'!F63+'25'!F63+'26'!F63+'27'!F63+'28 หยุด'!F63+'29'!F63+'30'!F63+'31.'!F63</f>
        <v>0</v>
      </c>
      <c r="G63" s="43">
        <f t="shared" si="0"/>
        <v>0</v>
      </c>
      <c r="H63" s="77">
        <f>+ยกมา!H63+' 1 หยุด'!H63+'2'!H63+'3'!H63+'4'!H63+'5'!H63+'6'!H63+'7'!H63+'8 หยุด'!H63+'9'!H63+'10'!H63+'11'!H63+'12'!H63+'13'!H63+'14'!H63+'15'!H63+'16'!H63+'17'!H63+'18'!H63+'19'!H63+'20'!H63+'21'!H63+'22'!H63+'23'!H63+'24'!H63+'25'!H63+'26'!H63+'27'!H63+'28 หยุด'!H63+'29'!H63+'30'!H63+'31.'!H63</f>
        <v>0</v>
      </c>
      <c r="I63" s="75">
        <f>+ยกมา!I63+' 1 หยุด'!I63+'2'!I63+'3'!I63+'4'!I63+'5'!I63+'6'!I63+'7'!I63+'8 หยุด'!I63+'9'!I63+'10'!I63+'11'!I63+'12'!I63+'13'!I63+'14'!I63+'15'!I63+'16'!I63+'17'!I63+'18'!I63+'19'!I63+'20'!I63+'21'!I63+'22'!I63+'23'!I63+'24'!I63+'25'!I63+'26'!I63+'27'!I63+'28 หยุด'!I63+'29'!I63+'30'!I63+'31.'!I63</f>
        <v>0</v>
      </c>
      <c r="J63" s="43">
        <f>+ยกมา!J63+' 1 หยุด'!J63+'2'!J63+'3'!J63+'4'!J63+'5'!J63+'6'!J63+'7'!J63+'8 หยุด'!J63+'9'!J63+'10'!J63+'11'!J63+'12'!J63+'13'!J63+'14'!J63+'15'!J63+'16'!J63+'17'!J63+'19'!J63+'19'!J63+'20'!J63+'21'!J63+'22'!J63+'23'!J63+'24'!J63+'25'!J63+'26'!J63+'27'!J63+'28 หยุด'!J63+'29'!J63+'30'!J63+'31.'!J63</f>
        <v>0</v>
      </c>
      <c r="K63" s="44">
        <f>ยกมา!K63+' 1 หยุด'!K63+'2'!K63+'3'!K63+'4'!K63+'5'!K63+'6'!K63+'7'!K63+'8 หยุด'!K63+'9'!K63+'10'!K63+'11'!K63+'12'!K63+'13'!K63+'14'!K63+'15'!K63+'16'!K63+'17'!K63+'18'!K63+'19'!K63+'20'!K63+'21'!K63+'22'!K63+'23'!K63+'24'!K63+'25'!K63+'26'!K63+'27'!K63+'28 หยุด'!K63+'29'!K63+'30'!K63+'31.'!K63</f>
        <v>0</v>
      </c>
      <c r="L63" s="20">
        <v>80</v>
      </c>
      <c r="M63" s="44">
        <f>ยกมา!M63+' 1 หยุด'!M63+'2'!M63+'3'!M63+'4'!M63+'5'!M63+'6'!M63+'7'!M63+'8 หยุด'!M63+'9'!M63+'10'!M63+'11'!M63+'12'!M63+'13'!M63+'14'!M63+'15'!M63+'16'!M63+'17'!M63+'18'!M63+'19'!M63+'20'!M63+'21'!M63+'22'!M63+'23'!M63+'24'!M63+'25'!M63+'26'!M63+'27'!M63+'28 หยุด'!M63+'29'!M63+'30'!M63+'31.'!M63</f>
        <v>0</v>
      </c>
      <c r="N63" s="19"/>
      <c r="O63" s="89"/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24.75" customHeight="1" x14ac:dyDescent="0.55000000000000004">
      <c r="A64" s="10">
        <v>59</v>
      </c>
      <c r="B64" s="10">
        <v>1004072</v>
      </c>
      <c r="C64" s="19" t="s">
        <v>1434</v>
      </c>
      <c r="D64" s="10" t="s">
        <v>434</v>
      </c>
      <c r="E64" s="46">
        <f>+ยกมา!J64</f>
        <v>0</v>
      </c>
      <c r="F64" s="44">
        <f>ยกมา!F64+' 1 หยุด'!F64+'2'!F64+'3'!F64+'4'!F64+'5'!F64+'6'!F64+'7'!F64+'8 หยุด'!F64+'9'!F64+'10'!F64+'11'!F64+'12'!F64+'13'!F64+'14'!F64+'15'!F64+'16'!F64+'17'!F64+'18'!F64+'19'!F64+'20'!F64+'21'!F64+'22'!F64+'23'!F64+'24'!F64+'25'!F64+'26'!F64+'27'!F64+'28 หยุด'!F64+'29'!F64+'30'!F64+'31.'!F64</f>
        <v>0</v>
      </c>
      <c r="G64" s="43">
        <f t="shared" si="0"/>
        <v>0</v>
      </c>
      <c r="H64" s="77">
        <f>+ยกมา!H64+' 1 หยุด'!H64+'2'!H64+'3'!H64+'4'!H64+'5'!H64+'6'!H64+'7'!H64+'8 หยุด'!H64+'9'!H64+'10'!H64+'11'!H64+'12'!H64+'13'!H64+'14'!H64+'15'!H64+'16'!H64+'17'!H64+'18'!H64+'19'!H64+'20'!H64+'21'!H64+'22'!H64+'23'!H64+'24'!H64+'25'!H64+'26'!H64+'27'!H64+'28 หยุด'!H64+'29'!H64+'30'!H64+'31.'!H64</f>
        <v>0</v>
      </c>
      <c r="I64" s="75">
        <f>+ยกมา!I64+' 1 หยุด'!I64+'2'!I64+'3'!I64+'4'!I64+'5'!I64+'6'!I64+'7'!I64+'8 หยุด'!I64+'9'!I64+'10'!I64+'11'!I64+'12'!I64+'13'!I64+'14'!I64+'15'!I64+'16'!I64+'17'!I64+'18'!I64+'19'!I64+'20'!I64+'21'!I64+'22'!I64+'23'!I64+'24'!I64+'25'!I64+'26'!I64+'27'!I64+'28 หยุด'!I64+'29'!I64+'30'!I64+'31.'!I64</f>
        <v>0</v>
      </c>
      <c r="J64" s="43">
        <f>+ยกมา!J64+' 1 หยุด'!J64+'2'!J64+'3'!J64+'4'!J64+'5'!J64+'6'!J64+'7'!J64+'8 หยุด'!J64+'9'!J64+'10'!J64+'11'!J64+'12'!J64+'13'!J64+'14'!J64+'15'!J64+'16'!J64+'17'!J64+'19'!J64+'19'!J64+'20'!J64+'21'!J64+'22'!J64+'23'!J64+'24'!J64+'25'!J64+'26'!J64+'27'!J64+'28 หยุด'!J64+'29'!J64+'30'!J64+'31.'!J64</f>
        <v>0</v>
      </c>
      <c r="K64" s="44">
        <f>ยกมา!K64+' 1 หยุด'!K64+'2'!K64+'3'!K64+'4'!K64+'5'!K64+'6'!K64+'7'!K64+'8 หยุด'!K64+'9'!K64+'10'!K64+'11'!K64+'12'!K64+'13'!K64+'14'!K64+'15'!K64+'16'!K64+'17'!K64+'18'!K64+'19'!K64+'20'!K64+'21'!K64+'22'!K64+'23'!K64+'24'!K64+'25'!K64+'26'!K64+'27'!K64+'28 หยุด'!K64+'29'!K64+'30'!K64+'31.'!K64</f>
        <v>0</v>
      </c>
      <c r="L64" s="15">
        <v>22</v>
      </c>
      <c r="M64" s="44">
        <f>ยกมา!M64+' 1 หยุด'!M64+'2'!M64+'3'!M64+'4'!M64+'5'!M64+'6'!M64+'7'!M64+'8 หยุด'!M64+'9'!M64+'10'!M64+'11'!M64+'12'!M64+'13'!M64+'14'!M64+'15'!M64+'16'!M64+'17'!M64+'18'!M64+'19'!M64+'20'!M64+'21'!M64+'22'!M64+'23'!M64+'24'!M64+'25'!M64+'26'!M64+'27'!M64+'28 หยุด'!M64+'29'!M64+'30'!M64+'31.'!M64</f>
        <v>0</v>
      </c>
      <c r="N64" s="19"/>
      <c r="O64" s="89">
        <v>68.37</v>
      </c>
      <c r="P64" s="78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60</v>
      </c>
      <c r="B65" s="10">
        <v>1004073</v>
      </c>
      <c r="C65" s="19" t="s">
        <v>1435</v>
      </c>
      <c r="D65" s="10" t="s">
        <v>434</v>
      </c>
      <c r="E65" s="46">
        <f>+ยกมา!J65</f>
        <v>0</v>
      </c>
      <c r="F65" s="44">
        <f>ยกมา!F65+' 1 หยุด'!F65+'2'!F65+'3'!F65+'4'!F65+'5'!F65+'6'!F65+'7'!F65+'8 หยุด'!F65+'9'!F65+'10'!F65+'11'!F65+'12'!F65+'13'!F65+'14'!F65+'15'!F65+'16'!F65+'17'!F65+'18'!F65+'19'!F65+'20'!F65+'21'!F65+'22'!F65+'23'!F65+'24'!F65+'25'!F65+'26'!F65+'27'!F65+'28 หยุด'!F65+'29'!F65+'30'!F65+'31.'!F65</f>
        <v>1</v>
      </c>
      <c r="G65" s="43">
        <f t="shared" si="0"/>
        <v>1</v>
      </c>
      <c r="H65" s="77">
        <f>+ยกมา!H65+' 1 หยุด'!H65+'2'!H65+'3'!H65+'4'!H65+'5'!H65+'6'!H65+'7'!H65+'8 หยุด'!H65+'9'!H65+'10'!H65+'11'!H65+'12'!H65+'13'!H65+'14'!H65+'15'!H65+'16'!H65+'17'!H65+'18'!H65+'19'!H65+'20'!H65+'21'!H65+'22'!H65+'23'!H65+'24'!H65+'25'!H65+'26'!H65+'27'!H65+'28 หยุด'!H65+'29'!H65+'30'!H65+'31.'!H65</f>
        <v>0</v>
      </c>
      <c r="I65" s="75">
        <f>+ยกมา!I65+' 1 หยุด'!I65+'2'!I65+'3'!I65+'4'!I65+'5'!I65+'6'!I65+'7'!I65+'8 หยุด'!I65+'9'!I65+'10'!I65+'11'!I65+'12'!I65+'13'!I65+'14'!I65+'15'!I65+'16'!I65+'17'!I65+'18'!I65+'19'!I65+'20'!I65+'21'!I65+'22'!I65+'23'!I65+'24'!I65+'25'!I65+'26'!I65+'27'!I65+'28 หยุด'!I65+'29'!I65+'30'!I65+'31.'!I65</f>
        <v>0</v>
      </c>
      <c r="J65" s="43">
        <f>+ยกมา!J65+' 1 หยุด'!J65+'2'!J65+'3'!J65+'4'!J65+'5'!J65+'6'!J65+'7'!J65+'8 หยุด'!J65+'9'!J65+'10'!J65+'11'!J65+'12'!J65+'13'!J65+'14'!J65+'15'!J65+'16'!J65+'17'!J65+'19'!J65+'19'!J65+'20'!J65+'21'!J65+'22'!J65+'23'!J65+'24'!J65+'25'!J65+'26'!J65+'27'!J65+'28 หยุด'!J65+'29'!J65+'30'!J65+'31.'!J65</f>
        <v>3</v>
      </c>
      <c r="K65" s="44">
        <f>ยกมา!K65+' 1 หยุด'!K65+'2'!K65+'3'!K65+'4'!K65+'5'!K65+'6'!K65+'7'!K65+'8 หยุด'!K65+'9'!K65+'10'!K65+'11'!K65+'12'!K65+'13'!K65+'14'!K65+'15'!K65+'16'!K65+'17'!K65+'18'!K65+'19'!K65+'20'!K65+'21'!K65+'22'!K65+'23'!K65+'24'!K65+'25'!K65+'26'!K65+'27'!K65+'28 หยุด'!K65+'29'!K65+'30'!K65+'31.'!K65</f>
        <v>1</v>
      </c>
      <c r="L65" s="15">
        <v>22</v>
      </c>
      <c r="M65" s="44">
        <f>ยกมา!M65+' 1 หยุด'!M65+'2'!M65+'3'!M65+'4'!M65+'5'!M65+'6'!M65+'7'!M65+'8 หยุด'!M65+'9'!M65+'10'!M65+'11'!M65+'12'!M65+'13'!M65+'14'!M65+'15'!M65+'16'!M65+'17'!M65+'18'!M65+'19'!M65+'20'!M65+'21'!M65+'22'!M65+'23'!M65+'24'!M65+'25'!M65+'26'!M65+'27'!M65+'28 หยุด'!M65+'29'!M65+'30'!M65+'31.'!M65</f>
        <v>30</v>
      </c>
      <c r="N65" s="19"/>
      <c r="O65" s="89">
        <v>67.17</v>
      </c>
      <c r="P65" s="78">
        <f t="shared" si="2"/>
        <v>67.17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61</v>
      </c>
      <c r="B66" s="10">
        <v>1004071</v>
      </c>
      <c r="C66" s="19" t="s">
        <v>146</v>
      </c>
      <c r="D66" s="10" t="s">
        <v>434</v>
      </c>
      <c r="E66" s="46">
        <f>+ยกมา!J66</f>
        <v>0</v>
      </c>
      <c r="F66" s="44">
        <f>ยกมา!F66+' 1 หยุด'!F66+'2'!F66+'3'!F66+'4'!F66+'5'!F66+'6'!F66+'7'!F66+'8 หยุด'!F66+'9'!F66+'10'!F66+'11'!F66+'12'!F66+'13'!F66+'14'!F66+'15'!F66+'16'!F66+'17'!F66+'18'!F66+'19'!F66+'20'!F66+'21'!F66+'22'!F66+'23'!F66+'24'!F66+'25'!F66+'26'!F66+'27'!F66+'28 หยุด'!F66+'29'!F66+'30'!F66+'31.'!F66</f>
        <v>0</v>
      </c>
      <c r="G66" s="43">
        <f t="shared" si="0"/>
        <v>0</v>
      </c>
      <c r="H66" s="77">
        <f>+ยกมา!H66+' 1 หยุด'!H66+'2'!H66+'3'!H66+'4'!H66+'5'!H66+'6'!H66+'7'!H66+'8 หยุด'!H66+'9'!H66+'10'!H66+'11'!H66+'12'!H66+'13'!H66+'14'!H66+'15'!H66+'16'!H66+'17'!H66+'18'!H66+'19'!H66+'20'!H66+'21'!H66+'22'!H66+'23'!H66+'24'!H66+'25'!H66+'26'!H66+'27'!H66+'28 หยุด'!H66+'29'!H66+'30'!H66+'31.'!H66</f>
        <v>0</v>
      </c>
      <c r="I66" s="75">
        <f>+ยกมา!I66+' 1 หยุด'!I66+'2'!I66+'3'!I66+'4'!I66+'5'!I66+'6'!I66+'7'!I66+'8 หยุด'!I66+'9'!I66+'10'!I66+'11'!I66+'12'!I66+'13'!I66+'14'!I66+'15'!I66+'16'!I66+'17'!I66+'18'!I66+'19'!I66+'20'!I66+'21'!I66+'22'!I66+'23'!I66+'24'!I66+'25'!I66+'26'!I66+'27'!I66+'28 หยุด'!I66+'29'!I66+'30'!I66+'31.'!I66</f>
        <v>0</v>
      </c>
      <c r="J66" s="43">
        <f>+ยกมา!J66+' 1 หยุด'!J66+'2'!J66+'3'!J66+'4'!J66+'5'!J66+'6'!J66+'7'!J66+'8 หยุด'!J66+'9'!J66+'10'!J66+'11'!J66+'12'!J66+'13'!J66+'14'!J66+'15'!J66+'16'!J66+'17'!J66+'19'!J66+'19'!J66+'20'!J66+'21'!J66+'22'!J66+'23'!J66+'24'!J66+'25'!J66+'26'!J66+'27'!J66+'28 หยุด'!J66+'29'!J66+'30'!J66+'31.'!J66</f>
        <v>0</v>
      </c>
      <c r="K66" s="44">
        <f>ยกมา!K66+' 1 หยุด'!K66+'2'!K66+'3'!K66+'4'!K66+'5'!K66+'6'!K66+'7'!K66+'8 หยุด'!K66+'9'!K66+'10'!K66+'11'!K66+'12'!K66+'13'!K66+'14'!K66+'15'!K66+'16'!K66+'17'!K66+'18'!K66+'19'!K66+'20'!K66+'21'!K66+'22'!K66+'23'!K66+'24'!K66+'25'!K66+'26'!K66+'27'!K66+'28 หยุด'!K66+'29'!K66+'30'!K66+'31.'!K66</f>
        <v>0</v>
      </c>
      <c r="L66" s="21">
        <v>24</v>
      </c>
      <c r="M66" s="44">
        <f>ยกมา!M66+' 1 หยุด'!M66+'2'!M66+'3'!M66+'4'!M66+'5'!M66+'6'!M66+'7'!M66+'8 หยุด'!M66+'9'!M66+'10'!M66+'11'!M66+'12'!M66+'13'!M66+'14'!M66+'15'!M66+'16'!M66+'17'!M66+'18'!M66+'19'!M66+'20'!M66+'21'!M66+'22'!M66+'23'!M66+'24'!M66+'25'!M66+'26'!M66+'27'!M66+'28 หยุด'!M66+'29'!M66+'30'!M66+'31.'!M66</f>
        <v>0</v>
      </c>
      <c r="N66" s="19"/>
      <c r="O66" s="89"/>
      <c r="P66" s="78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62</v>
      </c>
      <c r="B67" s="10">
        <v>1004070</v>
      </c>
      <c r="C67" s="19" t="s">
        <v>1437</v>
      </c>
      <c r="D67" s="10" t="s">
        <v>434</v>
      </c>
      <c r="E67" s="46">
        <f>+ยกมา!J67</f>
        <v>0</v>
      </c>
      <c r="F67" s="44">
        <f>ยกมา!F67+' 1 หยุด'!F67+'2'!F67+'3'!F67+'4'!F67+'5'!F67+'6'!F67+'7'!F67+'8 หยุด'!F67+'9'!F67+'10'!F67+'11'!F67+'12'!F67+'13'!F67+'14'!F67+'15'!F67+'16'!F67+'17'!F67+'18'!F67+'19'!F67+'20'!F67+'21'!F67+'22'!F67+'23'!F67+'24'!F67+'25'!F67+'26'!F67+'27'!F67+'28 หยุด'!F67+'29'!F67+'30'!F67+'31.'!F67</f>
        <v>0</v>
      </c>
      <c r="G67" s="43">
        <f t="shared" si="0"/>
        <v>0</v>
      </c>
      <c r="H67" s="77">
        <f>+ยกมา!H67+' 1 หยุด'!H67+'2'!H67+'3'!H67+'4'!H67+'5'!H67+'6'!H67+'7'!H67+'8 หยุด'!H67+'9'!H67+'10'!H67+'11'!H67+'12'!H67+'13'!H67+'14'!H67+'15'!H67+'16'!H67+'17'!H67+'18'!H67+'19'!H67+'20'!H67+'21'!H67+'22'!H67+'23'!H67+'24'!H67+'25'!H67+'26'!H67+'27'!H67+'28 หยุด'!H67+'29'!H67+'30'!H67+'31.'!H67</f>
        <v>0</v>
      </c>
      <c r="I67" s="75">
        <f>+ยกมา!I67+' 1 หยุด'!I67+'2'!I67+'3'!I67+'4'!I67+'5'!I67+'6'!I67+'7'!I67+'8 หยุด'!I67+'9'!I67+'10'!I67+'11'!I67+'12'!I67+'13'!I67+'14'!I67+'15'!I67+'16'!I67+'17'!I67+'18'!I67+'19'!I67+'20'!I67+'21'!I67+'22'!I67+'23'!I67+'24'!I67+'25'!I67+'26'!I67+'27'!I67+'28 หยุด'!I67+'29'!I67+'30'!I67+'31.'!I67</f>
        <v>0</v>
      </c>
      <c r="J67" s="43">
        <f>+ยกมา!J67+' 1 หยุด'!J67+'2'!J67+'3'!J67+'4'!J67+'5'!J67+'6'!J67+'7'!J67+'8 หยุด'!J67+'9'!J67+'10'!J67+'11'!J67+'12'!J67+'13'!J67+'14'!J67+'15'!J67+'16'!J67+'17'!J67+'19'!J67+'19'!J67+'20'!J67+'21'!J67+'22'!J67+'23'!J67+'24'!J67+'25'!J67+'26'!J67+'27'!J67+'28 หยุด'!J67+'29'!J67+'30'!J67+'31.'!J67</f>
        <v>0</v>
      </c>
      <c r="K67" s="44">
        <f>ยกมา!K67+' 1 หยุด'!K67+'2'!K67+'3'!K67+'4'!K67+'5'!K67+'6'!K67+'7'!K67+'8 หยุด'!K67+'9'!K67+'10'!K67+'11'!K67+'12'!K67+'13'!K67+'14'!K67+'15'!K67+'16'!K67+'17'!K67+'18'!K67+'19'!K67+'20'!K67+'21'!K67+'22'!K67+'23'!K67+'24'!K67+'25'!K67+'26'!K67+'27'!K67+'28 หยุด'!K67+'29'!K67+'30'!K67+'31.'!K67</f>
        <v>0</v>
      </c>
      <c r="L67" s="21">
        <v>24</v>
      </c>
      <c r="M67" s="44">
        <f>ยกมา!M67+' 1 หยุด'!M67+'2'!M67+'3'!M67+'4'!M67+'5'!M67+'6'!M67+'7'!M67+'8 หยุด'!M67+'9'!M67+'10'!M67+'11'!M67+'12'!M67+'13'!M67+'14'!M67+'15'!M67+'16'!M67+'17'!M67+'18'!M67+'19'!M67+'20'!M67+'21'!M67+'22'!M67+'23'!M67+'24'!M67+'25'!M67+'26'!M67+'27'!M67+'28 หยุด'!M67+'29'!M67+'30'!M67+'31.'!M67</f>
        <v>0</v>
      </c>
      <c r="N67" s="19"/>
      <c r="O67" s="89"/>
      <c r="P67" s="78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63</v>
      </c>
      <c r="B68" s="10" t="s">
        <v>1291</v>
      </c>
      <c r="C68" s="19" t="s">
        <v>352</v>
      </c>
      <c r="D68" s="10" t="s">
        <v>434</v>
      </c>
      <c r="E68" s="46">
        <f>+ยกมา!J68</f>
        <v>2</v>
      </c>
      <c r="F68" s="44">
        <f>ยกมา!F68+' 1 หยุด'!F68+'2'!F68+'3'!F68+'4'!F68+'5'!F68+'6'!F68+'7'!F68+'8 หยุด'!F68+'9'!F68+'10'!F68+'11'!F68+'12'!F68+'13'!F68+'14'!F68+'15'!F68+'16'!F68+'17'!F68+'18'!F68+'19'!F68+'20'!F68+'21'!F68+'22'!F68+'23'!F68+'24'!F68+'25'!F68+'26'!F68+'27'!F68+'28 หยุด'!F68+'29'!F68+'30'!F68+'31.'!F68</f>
        <v>18</v>
      </c>
      <c r="G68" s="43">
        <f t="shared" si="0"/>
        <v>20</v>
      </c>
      <c r="H68" s="77">
        <f>+ยกมา!H68+' 1 หยุด'!H68+'2'!H68+'3'!H68+'4'!H68+'5'!H68+'6'!H68+'7'!H68+'8 หยุด'!H68+'9'!H68+'10'!H68+'11'!H68+'12'!H68+'13'!H68+'14'!H68+'15'!H68+'16'!H68+'17'!H68+'18'!H68+'19'!H68+'20'!H68+'21'!H68+'22'!H68+'23'!H68+'24'!H68+'25'!H68+'26'!H68+'27'!H68+'28 หยุด'!H68+'29'!H68+'30'!H68+'31.'!H68</f>
        <v>0</v>
      </c>
      <c r="I68" s="75">
        <f>+ยกมา!I68+' 1 หยุด'!I68+'2'!I68+'3'!I68+'4'!I68+'5'!I68+'6'!I68+'7'!I68+'8 หยุด'!I68+'9'!I68+'10'!I68+'11'!I68+'12'!I68+'13'!I68+'14'!I68+'15'!I68+'16'!I68+'17'!I68+'18'!I68+'19'!I68+'20'!I68+'21'!I68+'22'!I68+'23'!I68+'24'!I68+'25'!I68+'26'!I68+'27'!I68+'28 หยุด'!I68+'29'!I68+'30'!I68+'31.'!I68</f>
        <v>0</v>
      </c>
      <c r="J68" s="43">
        <f>+ยกมา!J68+' 1 หยุด'!J68+'2'!J68+'3'!J68+'4'!J68+'5'!J68+'6'!J68+'7'!J68+'8 หยุด'!J68+'9'!J68+'10'!J68+'11'!J68+'12'!J68+'13'!J68+'14'!J68+'15'!J68+'16'!J68+'17'!J68+'19'!J68+'19'!J68+'20'!J68+'21'!J68+'22'!J68+'23'!J68+'24'!J68+'25'!J68+'26'!J68+'27'!J68+'28 หยุด'!J68+'29'!J68+'30'!J68+'31.'!J68</f>
        <v>40</v>
      </c>
      <c r="K68" s="44">
        <f>ยกมา!K68+' 1 หยุด'!K68+'2'!K68+'3'!K68+'4'!K68+'5'!K68+'6'!K68+'7'!K68+'8 หยุด'!K68+'9'!K68+'10'!K68+'11'!K68+'12'!K68+'13'!K68+'14'!K68+'15'!K68+'16'!K68+'17'!K68+'18'!K68+'19'!K68+'20'!K68+'21'!K68+'22'!K68+'23'!K68+'24'!K68+'25'!K68+'26'!K68+'27'!K68+'28 หยุด'!K68+'29'!K68+'30'!K68+'31.'!K68</f>
        <v>18</v>
      </c>
      <c r="L68" s="20">
        <v>50</v>
      </c>
      <c r="M68" s="44">
        <f>ยกมา!M68+' 1 หยุด'!M68+'2'!M68+'3'!M68+'4'!M68+'5'!M68+'6'!M68+'7'!M68+'8 หยุด'!M68+'9'!M68+'10'!M68+'11'!M68+'12'!M68+'13'!M68+'14'!M68+'15'!M68+'16'!M68+'17'!M68+'18'!M68+'19'!M68+'20'!M68+'21'!M68+'22'!M68+'23'!M68+'24'!M68+'25'!M68+'26'!M68+'27'!M68+'28 หยุด'!M68+'29'!M68+'30'!M68+'31.'!M68</f>
        <v>900</v>
      </c>
      <c r="N68" s="19"/>
      <c r="O68" s="115">
        <v>17.09</v>
      </c>
      <c r="P68" s="78">
        <f t="shared" si="2"/>
        <v>307.62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64</v>
      </c>
      <c r="B69" s="112" t="s">
        <v>1380</v>
      </c>
      <c r="C69" s="19" t="s">
        <v>1379</v>
      </c>
      <c r="D69" s="10" t="s">
        <v>434</v>
      </c>
      <c r="E69" s="46">
        <f>+ยกมา!J69</f>
        <v>0</v>
      </c>
      <c r="F69" s="44">
        <f>ยกมา!F69+' 1 หยุด'!F69+'2'!F69+'3'!F69+'4'!F69+'5'!F69+'6'!F69+'7'!F69+'8 หยุด'!F69+'9'!F69+'10'!F69+'11'!F69+'12'!F69+'13'!F69+'14'!F69+'15'!F69+'16'!F69+'17'!F69+'18'!F69+'19'!F69+'20'!F69+'21'!F69+'22'!F69+'23'!F69+'24'!F69+'25'!F69+'26'!F69+'27'!F69+'28 หยุด'!F69+'29'!F69+'30'!F69+'31.'!F69</f>
        <v>0</v>
      </c>
      <c r="G69" s="43">
        <f t="shared" ref="G69:G132" si="10">+E69+F69</f>
        <v>0</v>
      </c>
      <c r="H69" s="77">
        <f>+ยกมา!H69+' 1 หยุด'!H69+'2'!H69+'3'!H69+'4'!H69+'5'!H69+'6'!H69+'7'!H69+'8 หยุด'!H69+'9'!H69+'10'!H69+'11'!H69+'12'!H69+'13'!H69+'14'!H69+'15'!H69+'16'!H69+'17'!H69+'18'!H69+'19'!H69+'20'!H69+'21'!H69+'22'!H69+'23'!H69+'24'!H69+'25'!H69+'26'!H69+'27'!H69+'28 หยุด'!H69+'29'!H69+'30'!H69+'31.'!H69</f>
        <v>0</v>
      </c>
      <c r="I69" s="75">
        <f>+ยกมา!I69+' 1 หยุด'!I69+'2'!I69+'3'!I69+'4'!I69+'5'!I69+'6'!I69+'7'!I69+'8 หยุด'!I69+'9'!I69+'10'!I69+'11'!I69+'12'!I69+'13'!I69+'14'!I69+'15'!I69+'16'!I69+'17'!I69+'18'!I69+'19'!I69+'20'!I69+'21'!I69+'22'!I69+'23'!I69+'24'!I69+'25'!I69+'26'!I69+'27'!I69+'28 หยุด'!I69+'29'!I69+'30'!I69+'31.'!I69</f>
        <v>0</v>
      </c>
      <c r="J69" s="43">
        <f>+ยกมา!J69+' 1 หยุด'!J69+'2'!J69+'3'!J69+'4'!J69+'5'!J69+'6'!J69+'7'!J69+'8 หยุด'!J69+'9'!J69+'10'!J69+'11'!J69+'12'!J69+'13'!J69+'14'!J69+'15'!J69+'16'!J69+'17'!J69+'19'!J69+'19'!J69+'20'!J69+'21'!J69+'22'!J69+'23'!J69+'24'!J69+'25'!J69+'26'!J69+'27'!J69+'28 หยุด'!J69+'29'!J69+'30'!J69+'31.'!J69</f>
        <v>0</v>
      </c>
      <c r="K69" s="44">
        <f>ยกมา!K69+' 1 หยุด'!K69+'2'!K69+'3'!K69+'4'!K69+'5'!K69+'6'!K69+'7'!K69+'8 หยุด'!K69+'9'!K69+'10'!K69+'11'!K69+'12'!K69+'13'!K69+'14'!K69+'15'!K69+'16'!K69+'17'!K69+'18'!K69+'19'!K69+'20'!K69+'21'!K69+'22'!K69+'23'!K69+'24'!K69+'25'!K69+'26'!K69+'27'!K69+'28 หยุด'!K69+'29'!K69+'30'!K69+'31.'!K69</f>
        <v>0</v>
      </c>
      <c r="L69" s="20">
        <v>39</v>
      </c>
      <c r="M69" s="44">
        <f>ยกมา!M69+' 1 หยุด'!M69+'2'!M69+'3'!M69+'4'!M69+'5'!M69+'6'!M69+'7'!M69+'8 หยุด'!M69+'9'!M69+'10'!M69+'11'!M69+'12'!M69+'13'!M69+'14'!M69+'15'!M69+'16'!M69+'17'!M69+'18'!M69+'19'!M69+'20'!M69+'21'!M69+'22'!M69+'23'!M69+'24'!M69+'25'!M69+'26'!M69+'27'!M69+'28 หยุด'!M69+'29'!M69+'30'!M69+'31.'!M69</f>
        <v>0</v>
      </c>
      <c r="N69" s="19"/>
      <c r="O69" s="89"/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65</v>
      </c>
      <c r="B70" s="10" t="s">
        <v>944</v>
      </c>
      <c r="C70" s="19" t="s">
        <v>280</v>
      </c>
      <c r="D70" s="10" t="s">
        <v>434</v>
      </c>
      <c r="E70" s="46">
        <f>+ยกมา!J70</f>
        <v>0</v>
      </c>
      <c r="F70" s="44">
        <f>ยกมา!F70+' 1 หยุด'!F70+'2'!F70+'3'!F70+'4'!F70+'5'!F70+'6'!F70+'7'!F70+'8 หยุด'!F70+'9'!F70+'10'!F70+'11'!F70+'12'!F70+'13'!F70+'14'!F70+'15'!F70+'16'!F70+'17'!F70+'18'!F70+'19'!F70+'20'!F70+'21'!F70+'22'!F70+'23'!F70+'24'!F70+'25'!F70+'26'!F70+'27'!F70+'28 หยุด'!F70+'29'!F70+'30'!F70+'31.'!F70</f>
        <v>22</v>
      </c>
      <c r="G70" s="43">
        <f t="shared" si="10"/>
        <v>22</v>
      </c>
      <c r="H70" s="77">
        <f>+ยกมา!H70+' 1 หยุด'!H70+'2'!H70+'3'!H70+'4'!H70+'5'!H70+'6'!H70+'7'!H70+'8 หยุด'!H70+'9'!H70+'10'!H70+'11'!H70+'12'!H70+'13'!H70+'14'!H70+'15'!H70+'16'!H70+'17'!H70+'18'!H70+'19'!H70+'20'!H70+'21'!H70+'22'!H70+'23'!H70+'24'!H70+'25'!H70+'26'!H70+'27'!H70+'28 หยุด'!H70+'29'!H70+'30'!H70+'31.'!H70</f>
        <v>2</v>
      </c>
      <c r="I70" s="75">
        <f>+ยกมา!I70+' 1 หยุด'!I70+'2'!I70+'3'!I70+'4'!I70+'5'!I70+'6'!I70+'7'!I70+'8 หยุด'!I70+'9'!I70+'10'!I70+'11'!I70+'12'!I70+'13'!I70+'14'!I70+'15'!I70+'16'!I70+'17'!I70+'18'!I70+'19'!I70+'20'!I70+'21'!I70+'22'!I70+'23'!I70+'24'!I70+'25'!I70+'26'!I70+'27'!I70+'28 หยุด'!I70+'29'!I70+'30'!I70+'31.'!I70</f>
        <v>0</v>
      </c>
      <c r="J70" s="43">
        <f>+ยกมา!J70+' 1 หยุด'!J70+'2'!J70+'3'!J70+'4'!J70+'5'!J70+'6'!J70+'7'!J70+'8 หยุด'!J70+'9'!J70+'10'!J70+'11'!J70+'12'!J70+'13'!J70+'14'!J70+'15'!J70+'16'!J70+'17'!J70+'19'!J70+'19'!J70+'20'!J70+'21'!J70+'22'!J70+'23'!J70+'24'!J70+'25'!J70+'26'!J70+'27'!J70+'28 หยุด'!J70+'29'!J70+'30'!J70+'31.'!J70</f>
        <v>108</v>
      </c>
      <c r="K70" s="44">
        <f>ยกมา!K70+' 1 หยุด'!K70+'2'!K70+'3'!K70+'4'!K70+'5'!K70+'6'!K70+'7'!K70+'8 หยุด'!K70+'9'!K70+'10'!K70+'11'!K70+'12'!K70+'13'!K70+'14'!K70+'15'!K70+'16'!K70+'17'!K70+'18'!K70+'19'!K70+'20'!K70+'21'!K70+'22'!K70+'23'!K70+'24'!K70+'25'!K70+'26'!K70+'27'!K70+'28 หยุด'!K70+'29'!K70+'30'!K70+'31.'!K70</f>
        <v>16</v>
      </c>
      <c r="L70" s="20">
        <v>50</v>
      </c>
      <c r="M70" s="44">
        <f>ยกมา!M70+' 1 หยุด'!M70+'2'!M70+'3'!M70+'4'!M70+'5'!M70+'6'!M70+'7'!M70+'8 หยุด'!M70+'9'!M70+'10'!M70+'11'!M70+'12'!M70+'13'!M70+'14'!M70+'15'!M70+'16'!M70+'17'!M70+'18'!M70+'19'!M70+'20'!M70+'21'!M70+'22'!M70+'23'!M70+'24'!M70+'25'!M70+'26'!M70+'27'!M70+'28 หยุด'!M70+'29'!M70+'30'!M70+'31.'!M70</f>
        <v>550</v>
      </c>
      <c r="N70" s="19"/>
      <c r="O70" s="115">
        <v>25.15</v>
      </c>
      <c r="P70" s="78">
        <f t="shared" si="2"/>
        <v>402.4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66</v>
      </c>
      <c r="B71" s="19"/>
      <c r="C71" s="19" t="s">
        <v>1395</v>
      </c>
      <c r="D71" s="10" t="s">
        <v>434</v>
      </c>
      <c r="E71" s="46">
        <f>+ยกมา!J71</f>
        <v>0</v>
      </c>
      <c r="F71" s="44">
        <f>ยกมา!F71+' 1 หยุด'!F71+'2'!F71+'3'!F71+'4'!F71+'5'!F71+'6'!F71+'7'!F71+'8 หยุด'!F71+'9'!F71+'10'!F71+'11'!F71+'12'!F71+'13'!F71+'14'!F71+'15'!F71+'16'!F71+'17'!F71+'18'!F71+'19'!F71+'20'!F71+'21'!F71+'22'!F71+'23'!F71+'24'!F71+'25'!F71+'26'!F71+'27'!F71+'28 หยุด'!F71+'29'!F71+'30'!F71+'31.'!F71</f>
        <v>0</v>
      </c>
      <c r="G71" s="43">
        <f t="shared" si="10"/>
        <v>0</v>
      </c>
      <c r="H71" s="77">
        <f>+ยกมา!H71+' 1 หยุด'!H71+'2'!H71+'3'!H71+'4'!H71+'5'!H71+'6'!H71+'7'!H71+'8 หยุด'!H71+'9'!H71+'10'!H71+'11'!H71+'12'!H71+'13'!H71+'14'!H71+'15'!H71+'16'!H71+'17'!H71+'18'!H71+'19'!H71+'20'!H71+'21'!H71+'22'!H71+'23'!H71+'24'!H71+'25'!H71+'26'!H71+'27'!H71+'28 หยุด'!H71+'29'!H71+'30'!H71+'31.'!H71</f>
        <v>0</v>
      </c>
      <c r="I71" s="75">
        <f>+ยกมา!I71+' 1 หยุด'!I71+'2'!I71+'3'!I71+'4'!I71+'5'!I71+'6'!I71+'7'!I71+'8 หยุด'!I71+'9'!I71+'10'!I71+'11'!I71+'12'!I71+'13'!I71+'14'!I71+'15'!I71+'16'!I71+'17'!I71+'18'!I71+'19'!I71+'20'!I71+'21'!I71+'22'!I71+'23'!I71+'24'!I71+'25'!I71+'26'!I71+'27'!I71+'28 หยุด'!I71+'29'!I71+'30'!I71+'31.'!I71</f>
        <v>0</v>
      </c>
      <c r="J71" s="43">
        <f>+ยกมา!J71+' 1 หยุด'!J71+'2'!J71+'3'!J71+'4'!J71+'5'!J71+'6'!J71+'7'!J71+'8 หยุด'!J71+'9'!J71+'10'!J71+'11'!J71+'12'!J71+'13'!J71+'14'!J71+'15'!J71+'16'!J71+'17'!J71+'19'!J71+'19'!J71+'20'!J71+'21'!J71+'22'!J71+'23'!J71+'24'!J71+'25'!J71+'26'!J71+'27'!J71+'28 หยุด'!J71+'29'!J71+'30'!J71+'31.'!J71</f>
        <v>0</v>
      </c>
      <c r="K71" s="44">
        <f>ยกมา!K71+' 1 หยุด'!K71+'2'!K71+'3'!K71+'4'!K71+'5'!K71+'6'!K71+'7'!K71+'8 หยุด'!K71+'9'!K71+'10'!K71+'11'!K71+'12'!K71+'13'!K71+'14'!K71+'15'!K71+'16'!K71+'17'!K71+'18'!K71+'19'!K71+'20'!K71+'21'!K71+'22'!K71+'23'!K71+'24'!K71+'25'!K71+'26'!K71+'27'!K71+'28 หยุด'!K71+'29'!K71+'30'!K71+'31.'!K71</f>
        <v>0</v>
      </c>
      <c r="L71" s="20">
        <v>35</v>
      </c>
      <c r="M71" s="44">
        <f>ยกมา!M71+' 1 หยุด'!M71+'2'!M71+'3'!M71+'4'!M71+'5'!M71+'6'!M71+'7'!M71+'8 หยุด'!M71+'9'!M71+'10'!M71+'11'!M71+'12'!M71+'13'!M71+'14'!M71+'15'!M71+'16'!M71+'17'!M71+'18'!M71+'19'!M71+'20'!M71+'21'!M71+'22'!M71+'23'!M71+'24'!M71+'25'!M71+'26'!M71+'27'!M71+'28 หยุด'!M71+'29'!M71+'30'!M71+'31.'!M71</f>
        <v>0</v>
      </c>
      <c r="N71" s="19"/>
      <c r="O71" s="89"/>
      <c r="P71" s="78">
        <f t="shared" si="2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67</v>
      </c>
      <c r="B72" s="10" t="s">
        <v>851</v>
      </c>
      <c r="C72" s="19" t="s">
        <v>355</v>
      </c>
      <c r="D72" s="10" t="s">
        <v>434</v>
      </c>
      <c r="E72" s="46">
        <f>+ยกมา!J72</f>
        <v>0</v>
      </c>
      <c r="F72" s="44">
        <f>ยกมา!F72+' 1 หยุด'!F72+'2'!F72+'3'!F72+'4'!F72+'5'!F72+'6'!F72+'7'!F72+'8 หยุด'!F72+'9'!F72+'10'!F72+'11'!F72+'12'!F72+'13'!F72+'14'!F72+'15'!F72+'16'!F72+'17'!F72+'18'!F72+'19'!F72+'20'!F72+'21'!F72+'22'!F72+'23'!F72+'24'!F72+'25'!F72+'26'!F72+'27'!F72+'28 หยุด'!F72+'29'!F72+'30'!F72+'31.'!F72</f>
        <v>0</v>
      </c>
      <c r="G72" s="43">
        <f t="shared" si="10"/>
        <v>0</v>
      </c>
      <c r="H72" s="77">
        <f>+ยกมา!H72+' 1 หยุด'!H72+'2'!H72+'3'!H72+'4'!H72+'5'!H72+'6'!H72+'7'!H72+'8 หยุด'!H72+'9'!H72+'10'!H72+'11'!H72+'12'!H72+'13'!H72+'14'!H72+'15'!H72+'16'!H72+'17'!H72+'18'!H72+'19'!H72+'20'!H72+'21'!H72+'22'!H72+'23'!H72+'24'!H72+'25'!H72+'26'!H72+'27'!H72+'28 หยุด'!H72+'29'!H72+'30'!H72+'31.'!H72</f>
        <v>0</v>
      </c>
      <c r="I72" s="75">
        <f>+ยกมา!I72+' 1 หยุด'!I72+'2'!I72+'3'!I72+'4'!I72+'5'!I72+'6'!I72+'7'!I72+'8 หยุด'!I72+'9'!I72+'10'!I72+'11'!I72+'12'!I72+'13'!I72+'14'!I72+'15'!I72+'16'!I72+'17'!I72+'18'!I72+'19'!I72+'20'!I72+'21'!I72+'22'!I72+'23'!I72+'24'!I72+'25'!I72+'26'!I72+'27'!I72+'28 หยุด'!I72+'29'!I72+'30'!I72+'31.'!I72</f>
        <v>0</v>
      </c>
      <c r="J72" s="43">
        <f>+ยกมา!J72+' 1 หยุด'!J72+'2'!J72+'3'!J72+'4'!J72+'5'!J72+'6'!J72+'7'!J72+'8 หยุด'!J72+'9'!J72+'10'!J72+'11'!J72+'12'!J72+'13'!J72+'14'!J72+'15'!J72+'16'!J72+'17'!J72+'19'!J72+'19'!J72+'20'!J72+'21'!J72+'22'!J72+'23'!J72+'24'!J72+'25'!J72+'26'!J72+'27'!J72+'28 หยุด'!J72+'29'!J72+'30'!J72+'31.'!J72</f>
        <v>0</v>
      </c>
      <c r="K72" s="44">
        <f>ยกมา!K72+' 1 หยุด'!K72+'2'!K72+'3'!K72+'4'!K72+'5'!K72+'6'!K72+'7'!K72+'8 หยุด'!K72+'9'!K72+'10'!K72+'11'!K72+'12'!K72+'13'!K72+'14'!K72+'15'!K72+'16'!K72+'17'!K72+'18'!K72+'19'!K72+'20'!K72+'21'!K72+'22'!K72+'23'!K72+'24'!K72+'25'!K72+'26'!K72+'27'!K72+'28 หยุด'!K72+'29'!K72+'30'!K72+'31.'!K72</f>
        <v>0</v>
      </c>
      <c r="L72" s="20">
        <v>35</v>
      </c>
      <c r="M72" s="44">
        <f>ยกมา!M72+' 1 หยุด'!M72+'2'!M72+'3'!M72+'4'!M72+'5'!M72+'6'!M72+'7'!M72+'8 หยุด'!M72+'9'!M72+'10'!M72+'11'!M72+'12'!M72+'13'!M72+'14'!M72+'15'!M72+'16'!M72+'17'!M72+'18'!M72+'19'!M72+'20'!M72+'21'!M72+'22'!M72+'23'!M72+'24'!M72+'25'!M72+'26'!M72+'27'!M72+'28 หยุด'!M72+'29'!M72+'30'!M72+'31.'!M72</f>
        <v>0</v>
      </c>
      <c r="N72" s="19"/>
      <c r="O72" s="89">
        <v>30.84</v>
      </c>
      <c r="P72" s="78">
        <f t="shared" ref="P72:P153" si="11">+K72*O72</f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68</v>
      </c>
      <c r="B73" s="10" t="s">
        <v>972</v>
      </c>
      <c r="C73" s="19" t="s">
        <v>356</v>
      </c>
      <c r="D73" s="10" t="s">
        <v>434</v>
      </c>
      <c r="E73" s="46">
        <f>+ยกมา!J73</f>
        <v>0</v>
      </c>
      <c r="F73" s="44">
        <f>ยกมา!F73+' 1 หยุด'!F73+'2'!F73+'3'!F73+'4'!F73+'5'!F73+'6'!F73+'7'!F73+'8 หยุด'!F73+'9'!F73+'10'!F73+'11'!F73+'12'!F73+'13'!F73+'14'!F73+'15'!F73+'16'!F73+'17'!F73+'18'!F73+'19'!F73+'20'!F73+'21'!F73+'22'!F73+'23'!F73+'24'!F73+'25'!F73+'26'!F73+'27'!F73+'28 หยุด'!F73+'29'!F73+'30'!F73+'31.'!F73</f>
        <v>0</v>
      </c>
      <c r="G73" s="43">
        <f t="shared" si="10"/>
        <v>0</v>
      </c>
      <c r="H73" s="77">
        <f>+ยกมา!H73+' 1 หยุด'!H73+'2'!H73+'3'!H73+'4'!H73+'5'!H73+'6'!H73+'7'!H73+'8 หยุด'!H73+'9'!H73+'10'!H73+'11'!H73+'12'!H73+'13'!H73+'14'!H73+'15'!H73+'16'!H73+'17'!H73+'18'!H73+'19'!H73+'20'!H73+'21'!H73+'22'!H73+'23'!H73+'24'!H73+'25'!H73+'26'!H73+'27'!H73+'28 หยุด'!H73+'29'!H73+'30'!H73+'31.'!H73</f>
        <v>0</v>
      </c>
      <c r="I73" s="75">
        <f>+ยกมา!I73+' 1 หยุด'!I73+'2'!I73+'3'!I73+'4'!I73+'5'!I73+'6'!I73+'7'!I73+'8 หยุด'!I73+'9'!I73+'10'!I73+'11'!I73+'12'!I73+'13'!I73+'14'!I73+'15'!I73+'16'!I73+'17'!I73+'18'!I73+'19'!I73+'20'!I73+'21'!I73+'22'!I73+'23'!I73+'24'!I73+'25'!I73+'26'!I73+'27'!I73+'28 หยุด'!I73+'29'!I73+'30'!I73+'31.'!I73</f>
        <v>0</v>
      </c>
      <c r="J73" s="43">
        <f>+ยกมา!J73+' 1 หยุด'!J73+'2'!J73+'3'!J73+'4'!J73+'5'!J73+'6'!J73+'7'!J73+'8 หยุด'!J73+'9'!J73+'10'!J73+'11'!J73+'12'!J73+'13'!J73+'14'!J73+'15'!J73+'16'!J73+'17'!J73+'19'!J73+'19'!J73+'20'!J73+'21'!J73+'22'!J73+'23'!J73+'24'!J73+'25'!J73+'26'!J73+'27'!J73+'28 หยุด'!J73+'29'!J73+'30'!J73+'31.'!J73</f>
        <v>0</v>
      </c>
      <c r="K73" s="44">
        <f>ยกมา!K73+' 1 หยุด'!K73+'2'!K73+'3'!K73+'4'!K73+'5'!K73+'6'!K73+'7'!K73+'8 หยุด'!K73+'9'!K73+'10'!K73+'11'!K73+'12'!K73+'13'!K73+'14'!K73+'15'!K73+'16'!K73+'17'!K73+'18'!K73+'19'!K73+'20'!K73+'21'!K73+'22'!K73+'23'!K73+'24'!K73+'25'!K73+'26'!K73+'27'!K73+'28 หยุด'!K73+'29'!K73+'30'!K73+'31.'!K73</f>
        <v>0</v>
      </c>
      <c r="L73" s="20">
        <v>55</v>
      </c>
      <c r="M73" s="44">
        <f>ยกมา!M73+' 1 หยุด'!M73+'2'!M73+'3'!M73+'4'!M73+'5'!M73+'6'!M73+'7'!M73+'8 หยุด'!M73+'9'!M73+'10'!M73+'11'!M73+'12'!M73+'13'!M73+'14'!M73+'15'!M73+'16'!M73+'17'!M73+'18'!M73+'19'!M73+'20'!M73+'21'!M73+'22'!M73+'23'!M73+'24'!M73+'25'!M73+'26'!M73+'27'!M73+'28 หยุด'!M73+'29'!M73+'30'!M73+'31.'!M73</f>
        <v>0</v>
      </c>
      <c r="N73" s="19"/>
      <c r="O73" s="115">
        <v>11.58</v>
      </c>
      <c r="P73" s="78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69</v>
      </c>
      <c r="B74" s="10" t="s">
        <v>973</v>
      </c>
      <c r="C74" s="19" t="s">
        <v>312</v>
      </c>
      <c r="D74" s="10" t="s">
        <v>434</v>
      </c>
      <c r="E74" s="46">
        <f>+ยกมา!J74</f>
        <v>0</v>
      </c>
      <c r="F74" s="44">
        <f>ยกมา!F74+' 1 หยุด'!F74+'2'!F74+'3'!F74+'4'!F74+'5'!F74+'6'!F74+'7'!F74+'8 หยุด'!F74+'9'!F74+'10'!F74+'11'!F74+'12'!F74+'13'!F74+'14'!F74+'15'!F74+'16'!F74+'17'!F74+'18'!F74+'19'!F74+'20'!F74+'21'!F74+'22'!F74+'23'!F74+'24'!F74+'25'!F74+'26'!F74+'27'!F74+'28 หยุด'!F74+'29'!F74+'30'!F74+'31.'!F74</f>
        <v>0</v>
      </c>
      <c r="G74" s="43">
        <f t="shared" si="10"/>
        <v>0</v>
      </c>
      <c r="H74" s="77">
        <f>+ยกมา!H74+' 1 หยุด'!H74+'2'!H74+'3'!H74+'4'!H74+'5'!H74+'6'!H74+'7'!H74+'8 หยุด'!H74+'9'!H74+'10'!H74+'11'!H74+'12'!H74+'13'!H74+'14'!H74+'15'!H74+'16'!H74+'17'!H74+'18'!H74+'19'!H74+'20'!H74+'21'!H74+'22'!H74+'23'!H74+'24'!H74+'25'!H74+'26'!H74+'27'!H74+'28 หยุด'!H74+'29'!H74+'30'!H74+'31.'!H74</f>
        <v>0</v>
      </c>
      <c r="I74" s="75">
        <f>+ยกมา!I74+' 1 หยุด'!I74+'2'!I74+'3'!I74+'4'!I74+'5'!I74+'6'!I74+'7'!I74+'8 หยุด'!I74+'9'!I74+'10'!I74+'11'!I74+'12'!I74+'13'!I74+'14'!I74+'15'!I74+'16'!I74+'17'!I74+'18'!I74+'19'!I74+'20'!I74+'21'!I74+'22'!I74+'23'!I74+'24'!I74+'25'!I74+'26'!I74+'27'!I74+'28 หยุด'!I74+'29'!I74+'30'!I74+'31.'!I74</f>
        <v>0</v>
      </c>
      <c r="J74" s="43">
        <f>+ยกมา!J74+' 1 หยุด'!J74+'2'!J74+'3'!J74+'4'!J74+'5'!J74+'6'!J74+'7'!J74+'8 หยุด'!J74+'9'!J74+'10'!J74+'11'!J74+'12'!J74+'13'!J74+'14'!J74+'15'!J74+'16'!J74+'17'!J74+'19'!J74+'19'!J74+'20'!J74+'21'!J74+'22'!J74+'23'!J74+'24'!J74+'25'!J74+'26'!J74+'27'!J74+'28 หยุด'!J74+'29'!J74+'30'!J74+'31.'!J74</f>
        <v>0</v>
      </c>
      <c r="K74" s="44">
        <f>ยกมา!K74+' 1 หยุด'!K74+'2'!K74+'3'!K74+'4'!K74+'5'!K74+'6'!K74+'7'!K74+'8 หยุด'!K74+'9'!K74+'10'!K74+'11'!K74+'12'!K74+'13'!K74+'14'!K74+'15'!K74+'16'!K74+'17'!K74+'18'!K74+'19'!K74+'20'!K74+'21'!K74+'22'!K74+'23'!K74+'24'!K74+'25'!K74+'26'!K74+'27'!K74+'28 หยุด'!K74+'29'!K74+'30'!K74+'31.'!K74</f>
        <v>0</v>
      </c>
      <c r="L74" s="20">
        <v>55</v>
      </c>
      <c r="M74" s="44">
        <f>ยกมา!M74+' 1 หยุด'!M74+'2'!M74+'3'!M74+'4'!M74+'5'!M74+'6'!M74+'7'!M74+'8 หยุด'!M74+'9'!M74+'10'!M74+'11'!M74+'12'!M74+'13'!M74+'14'!M74+'15'!M74+'16'!M74+'17'!M74+'18'!M74+'19'!M74+'20'!M74+'21'!M74+'22'!M74+'23'!M74+'24'!M74+'25'!M74+'26'!M74+'27'!M74+'28 หยุด'!M74+'29'!M74+'30'!M74+'31.'!M74</f>
        <v>0</v>
      </c>
      <c r="N74" s="19"/>
      <c r="O74" s="115">
        <v>14.35</v>
      </c>
      <c r="P74" s="78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70</v>
      </c>
      <c r="B75" s="112" t="s">
        <v>1318</v>
      </c>
      <c r="C75" s="19" t="s">
        <v>1373</v>
      </c>
      <c r="D75" s="10" t="s">
        <v>564</v>
      </c>
      <c r="E75" s="46">
        <f>+ยกมา!J75</f>
        <v>0</v>
      </c>
      <c r="F75" s="44">
        <f>ยกมา!F75+' 1 หยุด'!F75+'2'!F75+'3'!F75+'4'!F75+'5'!F75+'6'!F75+'7'!F75+'8 หยุด'!F75+'9'!F75+'10'!F75+'11'!F75+'12'!F75+'13'!F75+'14'!F75+'15'!F75+'16'!F75+'17'!F75+'18'!F75+'19'!F75+'20'!F75+'21'!F75+'22'!F75+'23'!F75+'24'!F75+'25'!F75+'26'!F75+'27'!F75+'28 หยุด'!F75+'29'!F75+'30'!F75+'31.'!F75</f>
        <v>0</v>
      </c>
      <c r="G75" s="43">
        <f t="shared" si="10"/>
        <v>0</v>
      </c>
      <c r="H75" s="77">
        <f>+ยกมา!H75+' 1 หยุด'!H75+'2'!H75+'3'!H75+'4'!H75+'5'!H75+'6'!H75+'7'!H75+'8 หยุด'!H75+'9'!H75+'10'!H75+'11'!H75+'12'!H75+'13'!H75+'14'!H75+'15'!H75+'16'!H75+'17'!H75+'18'!H75+'19'!H75+'20'!H75+'21'!H75+'22'!H75+'23'!H75+'24'!H75+'25'!H75+'26'!H75+'27'!H75+'28 หยุด'!H75+'29'!H75+'30'!H75+'31.'!H75</f>
        <v>0</v>
      </c>
      <c r="I75" s="75">
        <f>+ยกมา!I75+' 1 หยุด'!I75+'2'!I75+'3'!I75+'4'!I75+'5'!I75+'6'!I75+'7'!I75+'8 หยุด'!I75+'9'!I75+'10'!I75+'11'!I75+'12'!I75+'13'!I75+'14'!I75+'15'!I75+'16'!I75+'17'!I75+'18'!I75+'19'!I75+'20'!I75+'21'!I75+'22'!I75+'23'!I75+'24'!I75+'25'!I75+'26'!I75+'27'!I75+'28 หยุด'!I75+'29'!I75+'30'!I75+'31.'!I75</f>
        <v>0</v>
      </c>
      <c r="J75" s="43">
        <f>+ยกมา!J75+' 1 หยุด'!J75+'2'!J75+'3'!J75+'4'!J75+'5'!J75+'6'!J75+'7'!J75+'8 หยุด'!J75+'9'!J75+'10'!J75+'11'!J75+'12'!J75+'13'!J75+'14'!J75+'15'!J75+'16'!J75+'17'!J75+'19'!J75+'19'!J75+'20'!J75+'21'!J75+'22'!J75+'23'!J75+'24'!J75+'25'!J75+'26'!J75+'27'!J75+'28 หยุด'!J75+'29'!J75+'30'!J75+'31.'!J75</f>
        <v>0</v>
      </c>
      <c r="K75" s="44">
        <f>ยกมา!K75+' 1 หยุด'!K75+'2'!K75+'3'!K75+'4'!K75+'5'!K75+'6'!K75+'7'!K75+'8 หยุด'!K75+'9'!K75+'10'!K75+'11'!K75+'12'!K75+'13'!K75+'14'!K75+'15'!K75+'16'!K75+'17'!K75+'18'!K75+'19'!K75+'20'!K75+'21'!K75+'22'!K75+'23'!K75+'24'!K75+'25'!K75+'26'!K75+'27'!K75+'28 หยุด'!K75+'29'!K75+'30'!K75+'31.'!K75</f>
        <v>0</v>
      </c>
      <c r="L75" s="20">
        <v>55</v>
      </c>
      <c r="M75" s="44">
        <f>ยกมา!M75+' 1 หยุด'!M75+'2'!M75+'3'!M75+'4'!M75+'5'!M75+'6'!M75+'7'!M75+'8 หยุด'!M75+'9'!M75+'10'!M75+'11'!M75+'12'!M75+'13'!M75+'14'!M75+'15'!M75+'16'!M75+'17'!M75+'18'!M75+'19'!M75+'20'!M75+'21'!M75+'22'!M75+'23'!M75+'24'!M75+'25'!M75+'26'!M75+'27'!M75+'28 หยุด'!M75+'29'!M75+'30'!M75+'31.'!M75</f>
        <v>0</v>
      </c>
      <c r="N75" s="19"/>
      <c r="O75" s="89">
        <v>18.95</v>
      </c>
      <c r="P75" s="78">
        <f t="shared" si="11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55000000000000004">
      <c r="A76" s="10">
        <v>71</v>
      </c>
      <c r="B76" s="10" t="s">
        <v>971</v>
      </c>
      <c r="C76" s="19" t="s">
        <v>101</v>
      </c>
      <c r="D76" s="10" t="s">
        <v>434</v>
      </c>
      <c r="E76" s="46">
        <f>+ยกมา!J76</f>
        <v>0</v>
      </c>
      <c r="F76" s="44">
        <f>ยกมา!F76+' 1 หยุด'!F76+'2'!F76+'3'!F76+'4'!F76+'5'!F76+'6'!F76+'7'!F76+'8 หยุด'!F76+'9'!F76+'10'!F76+'11'!F76+'12'!F76+'13'!F76+'14'!F76+'15'!F76+'16'!F76+'17'!F76+'18'!F76+'19'!F76+'20'!F76+'21'!F76+'22'!F76+'23'!F76+'24'!F76+'25'!F76+'26'!F76+'27'!F76+'28 หยุด'!F76+'29'!F76+'30'!F76+'31.'!F76</f>
        <v>2</v>
      </c>
      <c r="G76" s="43">
        <f t="shared" si="10"/>
        <v>2</v>
      </c>
      <c r="H76" s="77">
        <f>+ยกมา!H76+' 1 หยุด'!H76+'2'!H76+'3'!H76+'4'!H76+'5'!H76+'6'!H76+'7'!H76+'8 หยุด'!H76+'9'!H76+'10'!H76+'11'!H76+'12'!H76+'13'!H76+'14'!H76+'15'!H76+'16'!H76+'17'!H76+'18'!H76+'19'!H76+'20'!H76+'21'!H76+'22'!H76+'23'!H76+'24'!H76+'25'!H76+'26'!H76+'27'!H76+'28 หยุด'!H76+'29'!H76+'30'!H76+'31.'!H76</f>
        <v>0</v>
      </c>
      <c r="I76" s="75">
        <f>+ยกมา!I76+' 1 หยุด'!I76+'2'!I76+'3'!I76+'4'!I76+'5'!I76+'6'!I76+'7'!I76+'8 หยุด'!I76+'9'!I76+'10'!I76+'11'!I76+'12'!I76+'13'!I76+'14'!I76+'15'!I76+'16'!I76+'17'!I76+'18'!I76+'19'!I76+'20'!I76+'21'!I76+'22'!I76+'23'!I76+'24'!I76+'25'!I76+'26'!I76+'27'!I76+'28 หยุด'!I76+'29'!I76+'30'!I76+'31.'!I76</f>
        <v>0</v>
      </c>
      <c r="J76" s="43">
        <f>+ยกมา!J76+' 1 หยุด'!J76+'2'!J76+'3'!J76+'4'!J76+'5'!J76+'6'!J76+'7'!J76+'8 หยุด'!J76+'9'!J76+'10'!J76+'11'!J76+'12'!J76+'13'!J76+'14'!J76+'15'!J76+'16'!J76+'17'!J76+'19'!J76+'19'!J76+'20'!J76+'21'!J76+'22'!J76+'23'!J76+'24'!J76+'25'!J76+'26'!J76+'27'!J76+'28 หยุด'!J76+'29'!J76+'30'!J76+'31.'!J76</f>
        <v>10</v>
      </c>
      <c r="K76" s="44">
        <f>ยกมา!K76+' 1 หยุด'!K76+'2'!K76+'3'!K76+'4'!K76+'5'!K76+'6'!K76+'7'!K76+'8 หยุด'!K76+'9'!K76+'10'!K76+'11'!K76+'12'!K76+'13'!K76+'14'!K76+'15'!K76+'16'!K76+'17'!K76+'18'!K76+'19'!K76+'20'!K76+'21'!K76+'22'!K76+'23'!K76+'24'!K76+'25'!K76+'26'!K76+'27'!K76+'28 หยุด'!K76+'29'!K76+'30'!K76+'31.'!K76</f>
        <v>2</v>
      </c>
      <c r="L76" s="20">
        <v>50</v>
      </c>
      <c r="M76" s="44">
        <f>ยกมา!M76+' 1 หยุด'!M76+'2'!M76+'3'!M76+'4'!M76+'5'!M76+'6'!M76+'7'!M76+'8 หยุด'!M76+'9'!M76+'10'!M76+'11'!M76+'12'!M76+'13'!M76+'14'!M76+'15'!M76+'16'!M76+'17'!M76+'18'!M76+'19'!M76+'20'!M76+'21'!M76+'22'!M76+'23'!M76+'24'!M76+'25'!M76+'26'!M76+'27'!M76+'28 หยุด'!M76+'29'!M76+'30'!M76+'31.'!M76</f>
        <v>100</v>
      </c>
      <c r="N76" s="19"/>
      <c r="O76" s="89">
        <v>18.14</v>
      </c>
      <c r="P76" s="78">
        <f t="shared" si="11"/>
        <v>36.28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24" customHeight="1" x14ac:dyDescent="0.55000000000000004">
      <c r="A77" s="10">
        <v>72</v>
      </c>
      <c r="B77" s="10" t="s">
        <v>999</v>
      </c>
      <c r="C77" s="19" t="s">
        <v>102</v>
      </c>
      <c r="D77" s="10" t="s">
        <v>434</v>
      </c>
      <c r="E77" s="46">
        <f>+ยกมา!J77</f>
        <v>0</v>
      </c>
      <c r="F77" s="44">
        <f>ยกมา!F77+' 1 หยุด'!F77+'2'!F77+'3'!F77+'4'!F77+'5'!F77+'6'!F77+'7'!F77+'8 หยุด'!F77+'9'!F77+'10'!F77+'11'!F77+'12'!F77+'13'!F77+'14'!F77+'15'!F77+'16'!F77+'17'!F77+'18'!F77+'19'!F77+'20'!F77+'21'!F77+'22'!F77+'23'!F77+'24'!F77+'25'!F77+'26'!F77+'27'!F77+'28 หยุด'!F77+'29'!F77+'30'!F77+'31.'!F77</f>
        <v>0</v>
      </c>
      <c r="G77" s="43">
        <f t="shared" si="10"/>
        <v>0</v>
      </c>
      <c r="H77" s="77">
        <f>+ยกมา!H77+' 1 หยุด'!H77+'2'!H77+'3'!H77+'4'!H77+'5'!H77+'6'!H77+'7'!H77+'8 หยุด'!H77+'9'!H77+'10'!H77+'11'!H77+'12'!H77+'13'!H77+'14'!H77+'15'!H77+'16'!H77+'17'!H77+'18'!H77+'19'!H77+'20'!H77+'21'!H77+'22'!H77+'23'!H77+'24'!H77+'25'!H77+'26'!H77+'27'!H77+'28 หยุด'!H77+'29'!H77+'30'!H77+'31.'!H77</f>
        <v>0</v>
      </c>
      <c r="I77" s="75">
        <f>+ยกมา!I77+' 1 หยุด'!I77+'2'!I77+'3'!I77+'4'!I77+'5'!I77+'6'!I77+'7'!I77+'8 หยุด'!I77+'9'!I77+'10'!I77+'11'!I77+'12'!I77+'13'!I77+'14'!I77+'15'!I77+'16'!I77+'17'!I77+'18'!I77+'19'!I77+'20'!I77+'21'!I77+'22'!I77+'23'!I77+'24'!I77+'25'!I77+'26'!I77+'27'!I77+'28 หยุด'!I77+'29'!I77+'30'!I77+'31.'!I77</f>
        <v>0</v>
      </c>
      <c r="J77" s="43">
        <f>+ยกมา!J77+' 1 หยุด'!J77+'2'!J77+'3'!J77+'4'!J77+'5'!J77+'6'!J77+'7'!J77+'8 หยุด'!J77+'9'!J77+'10'!J77+'11'!J77+'12'!J77+'13'!J77+'14'!J77+'15'!J77+'16'!J77+'17'!J77+'19'!J77+'19'!J77+'20'!J77+'21'!J77+'22'!J77+'23'!J77+'24'!J77+'25'!J77+'26'!J77+'27'!J77+'28 หยุด'!J77+'29'!J77+'30'!J77+'31.'!J77</f>
        <v>0</v>
      </c>
      <c r="K77" s="44">
        <f>ยกมา!K77+' 1 หยุด'!K77+'2'!K77+'3'!K77+'4'!K77+'5'!K77+'6'!K77+'7'!K77+'8 หยุด'!K77+'9'!K77+'10'!K77+'11'!K77+'12'!K77+'13'!K77+'14'!K77+'15'!K77+'16'!K77+'17'!K77+'18'!K77+'19'!K77+'20'!K77+'21'!K77+'22'!K77+'23'!K77+'24'!K77+'25'!K77+'26'!K77+'27'!K77+'28 หยุด'!K77+'29'!K77+'30'!K77+'31.'!K77</f>
        <v>0</v>
      </c>
      <c r="L77" s="20">
        <v>50</v>
      </c>
      <c r="M77" s="44">
        <f>ยกมา!M77+' 1 หยุด'!M77+'2'!M77+'3'!M77+'4'!M77+'5'!M77+'6'!M77+'7'!M77+'8 หยุด'!M77+'9'!M77+'10'!M77+'11'!M77+'12'!M77+'13'!M77+'14'!M77+'15'!M77+'16'!M77+'17'!M77+'18'!M77+'19'!M77+'20'!M77+'21'!M77+'22'!M77+'23'!M77+'24'!M77+'25'!M77+'26'!M77+'27'!M77+'28 หยุด'!M77+'29'!M77+'30'!M77+'31.'!M77</f>
        <v>0</v>
      </c>
      <c r="N77" s="19"/>
      <c r="O77" s="89">
        <v>12.94</v>
      </c>
      <c r="P77" s="78">
        <f>+K77*O77</f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73</v>
      </c>
      <c r="B78" s="112" t="s">
        <v>1382</v>
      </c>
      <c r="C78" s="19" t="s">
        <v>1381</v>
      </c>
      <c r="D78" s="10" t="s">
        <v>434</v>
      </c>
      <c r="E78" s="46">
        <f>+ยกมา!J78</f>
        <v>0</v>
      </c>
      <c r="F78" s="44">
        <f>ยกมา!F78+' 1 หยุด'!F78+'2'!F78+'3'!F78+'4'!F78+'5'!F78+'6'!F78+'7'!F78+'8 หยุด'!F78+'9'!F78+'10'!F78+'11'!F78+'12'!F78+'13'!F78+'14'!F78+'15'!F78+'16'!F78+'17'!F78+'18'!F78+'19'!F78+'20'!F78+'21'!F78+'22'!F78+'23'!F78+'24'!F78+'25'!F78+'26'!F78+'27'!F78+'28 หยุด'!F78+'29'!F78+'30'!F78+'31.'!F78</f>
        <v>0</v>
      </c>
      <c r="G78" s="43">
        <f t="shared" si="10"/>
        <v>0</v>
      </c>
      <c r="H78" s="77">
        <f>+ยกมา!H78+' 1 หยุด'!H78+'2'!H78+'3'!H78+'4'!H78+'5'!H78+'6'!H78+'7'!H78+'8 หยุด'!H78+'9'!H78+'10'!H78+'11'!H78+'12'!H78+'13'!H78+'14'!H78+'15'!H78+'16'!H78+'17'!H78+'18'!H78+'19'!H78+'20'!H78+'21'!H78+'22'!H78+'23'!H78+'24'!H78+'25'!H78+'26'!H78+'27'!H78+'28 หยุด'!H78+'29'!H78+'30'!H78+'31.'!H78</f>
        <v>0</v>
      </c>
      <c r="I78" s="75">
        <f>+ยกมา!I78+' 1 หยุด'!I78+'2'!I78+'3'!I78+'4'!I78+'5'!I78+'6'!I78+'7'!I78+'8 หยุด'!I78+'9'!I78+'10'!I78+'11'!I78+'12'!I78+'13'!I78+'14'!I78+'15'!I78+'16'!I78+'17'!I78+'18'!I78+'19'!I78+'20'!I78+'21'!I78+'22'!I78+'23'!I78+'24'!I78+'25'!I78+'26'!I78+'27'!I78+'28 หยุด'!I78+'29'!I78+'30'!I78+'31.'!I78</f>
        <v>0</v>
      </c>
      <c r="J78" s="43">
        <f>+ยกมา!J78+' 1 หยุด'!J78+'2'!J78+'3'!J78+'4'!J78+'5'!J78+'6'!J78+'7'!J78+'8 หยุด'!J78+'9'!J78+'10'!J78+'11'!J78+'12'!J78+'13'!J78+'14'!J78+'15'!J78+'16'!J78+'17'!J78+'19'!J78+'19'!J78+'20'!J78+'21'!J78+'22'!J78+'23'!J78+'24'!J78+'25'!J78+'26'!J78+'27'!J78+'28 หยุด'!J78+'29'!J78+'30'!J78+'31.'!J78</f>
        <v>0</v>
      </c>
      <c r="K78" s="44">
        <f>ยกมา!K78+' 1 หยุด'!K78+'2'!K78+'3'!K78+'4'!K78+'5'!K78+'6'!K78+'7'!K78+'8 หยุด'!K78+'9'!K78+'10'!K78+'11'!K78+'12'!K78+'13'!K78+'14'!K78+'15'!K78+'16'!K78+'17'!K78+'18'!K78+'19'!K78+'20'!K78+'21'!K78+'22'!K78+'23'!K78+'24'!K78+'25'!K78+'26'!K78+'27'!K78+'28 หยุด'!K78+'29'!K78+'30'!K78+'31.'!K78</f>
        <v>0</v>
      </c>
      <c r="L78" s="20">
        <v>35</v>
      </c>
      <c r="M78" s="44">
        <f>ยกมา!M78+' 1 หยุด'!M78+'2'!M78+'3'!M78+'4'!M78+'5'!M78+'6'!M78+'7'!M78+'8 หยุด'!M78+'9'!M78+'10'!M78+'11'!M78+'12'!M78+'13'!M78+'14'!M78+'15'!M78+'16'!M78+'17'!M78+'18'!M78+'19'!M78+'20'!M78+'21'!M78+'22'!M78+'23'!M78+'24'!M78+'25'!M78+'26'!M78+'27'!M78+'28 หยุด'!M78+'29'!M78+'30'!M78+'31.'!M78</f>
        <v>0</v>
      </c>
      <c r="N78" s="19"/>
      <c r="O78" s="133">
        <v>8.98</v>
      </c>
      <c r="P78" s="78">
        <f t="shared" si="11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74</v>
      </c>
      <c r="B79" s="10" t="s">
        <v>637</v>
      </c>
      <c r="C79" s="19" t="s">
        <v>420</v>
      </c>
      <c r="D79" s="10" t="s">
        <v>434</v>
      </c>
      <c r="E79" s="46">
        <f>+ยกมา!J79</f>
        <v>0</v>
      </c>
      <c r="F79" s="44">
        <f>ยกมา!F79+' 1 หยุด'!F79+'2'!F79+'3'!F79+'4'!F79+'5'!F79+'6'!F79+'7'!F79+'8 หยุด'!F79+'9'!F79+'10'!F79+'11'!F79+'12'!F79+'13'!F79+'14'!F79+'15'!F79+'16'!F79+'17'!F79+'18'!F79+'19'!F79+'20'!F79+'21'!F79+'22'!F79+'23'!F79+'24'!F79+'25'!F79+'26'!F79+'27'!F79+'28 หยุด'!F79+'29'!F79+'30'!F79+'31.'!F79</f>
        <v>0</v>
      </c>
      <c r="G79" s="43">
        <f t="shared" si="10"/>
        <v>0</v>
      </c>
      <c r="H79" s="77">
        <f>+ยกมา!H79+' 1 หยุด'!H79+'2'!H79+'3'!H79+'4'!H79+'5'!H79+'6'!H79+'7'!H79+'8 หยุด'!H79+'9'!H79+'10'!H79+'11'!H79+'12'!H79+'13'!H79+'14'!H79+'15'!H79+'16'!H79+'17'!H79+'18'!H79+'19'!H79+'20'!H79+'21'!H79+'22'!H79+'23'!H79+'24'!H79+'25'!H79+'26'!H79+'27'!H79+'28 หยุด'!H79+'29'!H79+'30'!H79+'31.'!H79</f>
        <v>0</v>
      </c>
      <c r="I79" s="75">
        <f>+ยกมา!I79+' 1 หยุด'!I79+'2'!I79+'3'!I79+'4'!I79+'5'!I79+'6'!I79+'7'!I79+'8 หยุด'!I79+'9'!I79+'10'!I79+'11'!I79+'12'!I79+'13'!I79+'14'!I79+'15'!I79+'16'!I79+'17'!I79+'18'!I79+'19'!I79+'20'!I79+'21'!I79+'22'!I79+'23'!I79+'24'!I79+'25'!I79+'26'!I79+'27'!I79+'28 หยุด'!I79+'29'!I79+'30'!I79+'31.'!I79</f>
        <v>0</v>
      </c>
      <c r="J79" s="43">
        <f>+ยกมา!J79+' 1 หยุด'!J79+'2'!J79+'3'!J79+'4'!J79+'5'!J79+'6'!J79+'7'!J79+'8 หยุด'!J79+'9'!J79+'10'!J79+'11'!J79+'12'!J79+'13'!J79+'14'!J79+'15'!J79+'16'!J79+'17'!J79+'19'!J79+'19'!J79+'20'!J79+'21'!J79+'22'!J79+'23'!J79+'24'!J79+'25'!J79+'26'!J79+'27'!J79+'28 หยุด'!J79+'29'!J79+'30'!J79+'31.'!J79</f>
        <v>0</v>
      </c>
      <c r="K79" s="44">
        <f>ยกมา!K79+' 1 หยุด'!K79+'2'!K79+'3'!K79+'4'!K79+'5'!K79+'6'!K79+'7'!K79+'8 หยุด'!K79+'9'!K79+'10'!K79+'11'!K79+'12'!K79+'13'!K79+'14'!K79+'15'!K79+'16'!K79+'17'!K79+'18'!K79+'19'!K79+'20'!K79+'21'!K79+'22'!K79+'23'!K79+'24'!K79+'25'!K79+'26'!K79+'27'!K79+'28 หยุด'!K79+'29'!K79+'30'!K79+'31.'!K79</f>
        <v>0</v>
      </c>
      <c r="L79" s="20">
        <v>45</v>
      </c>
      <c r="M79" s="44">
        <f>ยกมา!M79+' 1 หยุด'!M79+'2'!M79+'3'!M79+'4'!M79+'5'!M79+'6'!M79+'7'!M79+'8 หยุด'!M79+'9'!M79+'10'!M79+'11'!M79+'12'!M79+'13'!M79+'14'!M79+'15'!M79+'16'!M79+'17'!M79+'18'!M79+'19'!M79+'20'!M79+'21'!M79+'22'!M79+'23'!M79+'24'!M79+'25'!M79+'26'!M79+'27'!M79+'28 หยุด'!M79+'29'!M79+'30'!M79+'31.'!M79</f>
        <v>0</v>
      </c>
      <c r="N79" s="19"/>
      <c r="O79" s="89">
        <v>18.28</v>
      </c>
      <c r="P79" s="78">
        <f t="shared" si="11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75</v>
      </c>
      <c r="B80" s="10" t="s">
        <v>1320</v>
      </c>
      <c r="C80" s="19" t="s">
        <v>357</v>
      </c>
      <c r="D80" s="10" t="s">
        <v>434</v>
      </c>
      <c r="E80" s="46">
        <f>+ยกมา!J80</f>
        <v>0</v>
      </c>
      <c r="F80" s="44">
        <f>ยกมา!F80+' 1 หยุด'!F80+'2'!F80+'3'!F80+'4'!F80+'5'!F80+'6'!F80+'7'!F80+'8 หยุด'!F80+'9'!F80+'10'!F80+'11'!F80+'12'!F80+'13'!F80+'14'!F80+'15'!F80+'16'!F80+'17'!F80+'18'!F80+'19'!F80+'20'!F80+'21'!F80+'22'!F80+'23'!F80+'24'!F80+'25'!F80+'26'!F80+'27'!F80+'28 หยุด'!F80+'29'!F80+'30'!F80+'31.'!F80</f>
        <v>0</v>
      </c>
      <c r="G80" s="43">
        <f t="shared" si="10"/>
        <v>0</v>
      </c>
      <c r="H80" s="77">
        <f>+ยกมา!H80+' 1 หยุด'!H80+'2'!H80+'3'!H80+'4'!H80+'5'!H80+'6'!H80+'7'!H80+'8 หยุด'!H80+'9'!H80+'10'!H80+'11'!H80+'12'!H80+'13'!H80+'14'!H80+'15'!H80+'16'!H80+'17'!H80+'18'!H80+'19'!H80+'20'!H80+'21'!H80+'22'!H80+'23'!H80+'24'!H80+'25'!H80+'26'!H80+'27'!H80+'28 หยุด'!H80+'29'!H80+'30'!H80+'31.'!H80</f>
        <v>0</v>
      </c>
      <c r="I80" s="75">
        <f>+ยกมา!I80+' 1 หยุด'!I80+'2'!I80+'3'!I80+'4'!I80+'5'!I80+'6'!I80+'7'!I80+'8 หยุด'!I80+'9'!I80+'10'!I80+'11'!I80+'12'!I80+'13'!I80+'14'!I80+'15'!I80+'16'!I80+'17'!I80+'18'!I80+'19'!I80+'20'!I80+'21'!I80+'22'!I80+'23'!I80+'24'!I80+'25'!I80+'26'!I80+'27'!I80+'28 หยุด'!I80+'29'!I80+'30'!I80+'31.'!I80</f>
        <v>0</v>
      </c>
      <c r="J80" s="43">
        <f>+ยกมา!J80+' 1 หยุด'!J80+'2'!J80+'3'!J80+'4'!J80+'5'!J80+'6'!J80+'7'!J80+'8 หยุด'!J80+'9'!J80+'10'!J80+'11'!J80+'12'!J80+'13'!J80+'14'!J80+'15'!J80+'16'!J80+'17'!J80+'19'!J80+'19'!J80+'20'!J80+'21'!J80+'22'!J80+'23'!J80+'24'!J80+'25'!J80+'26'!J80+'27'!J80+'28 หยุด'!J80+'29'!J80+'30'!J80+'31.'!J80</f>
        <v>0</v>
      </c>
      <c r="K80" s="44">
        <f>ยกมา!K80+' 1 หยุด'!K80+'2'!K80+'3'!K80+'4'!K80+'5'!K80+'6'!K80+'7'!K80+'8 หยุด'!K80+'9'!K80+'10'!K80+'11'!K80+'12'!K80+'13'!K80+'14'!K80+'15'!K80+'16'!K80+'17'!K80+'18'!K80+'19'!K80+'20'!K80+'21'!K80+'22'!K80+'23'!K80+'24'!K80+'25'!K80+'26'!K80+'27'!K80+'28 หยุด'!K80+'29'!K80+'30'!K80+'31.'!K80</f>
        <v>0</v>
      </c>
      <c r="L80" s="20">
        <v>35</v>
      </c>
      <c r="M80" s="44">
        <f>ยกมา!M80+' 1 หยุด'!M80+'2'!M80+'3'!M80+'4'!M80+'5'!M80+'6'!M80+'7'!M80+'8 หยุด'!M80+'9'!M80+'10'!M80+'11'!M80+'12'!M80+'13'!M80+'14'!M80+'15'!M80+'16'!M80+'17'!M80+'18'!M80+'19'!M80+'20'!M80+'21'!M80+'22'!M80+'23'!M80+'24'!M80+'25'!M80+'26'!M80+'27'!M80+'28 หยุด'!M80+'29'!M80+'30'!M80+'31.'!M80</f>
        <v>0</v>
      </c>
      <c r="N80" s="19"/>
      <c r="O80" s="115">
        <v>18.63</v>
      </c>
      <c r="P80" s="78">
        <f t="shared" si="11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76</v>
      </c>
      <c r="B81" s="10" t="s">
        <v>1322</v>
      </c>
      <c r="C81" s="19" t="s">
        <v>360</v>
      </c>
      <c r="D81" s="10" t="s">
        <v>434</v>
      </c>
      <c r="E81" s="46">
        <f>+ยกมา!J81</f>
        <v>0</v>
      </c>
      <c r="F81" s="44">
        <f>ยกมา!F81+' 1 หยุด'!F81+'2'!F81+'3'!F81+'4'!F81+'5'!F81+'6'!F81+'7'!F81+'8 หยุด'!F81+'9'!F81+'10'!F81+'11'!F81+'12'!F81+'13'!F81+'14'!F81+'15'!F81+'16'!F81+'17'!F81+'18'!F81+'19'!F81+'20'!F81+'21'!F81+'22'!F81+'23'!F81+'24'!F81+'25'!F81+'26'!F81+'27'!F81+'28 หยุด'!F81+'29'!F81+'30'!F81+'31.'!F81</f>
        <v>0</v>
      </c>
      <c r="G81" s="43">
        <f t="shared" si="10"/>
        <v>0</v>
      </c>
      <c r="H81" s="77">
        <f>+ยกมา!H81+' 1 หยุด'!H81+'2'!H81+'3'!H81+'4'!H81+'5'!H81+'6'!H81+'7'!H81+'8 หยุด'!H81+'9'!H81+'10'!H81+'11'!H81+'12'!H81+'13'!H81+'14'!H81+'15'!H81+'16'!H81+'17'!H81+'18'!H81+'19'!H81+'20'!H81+'21'!H81+'22'!H81+'23'!H81+'24'!H81+'25'!H81+'26'!H81+'27'!H81+'28 หยุด'!H81+'29'!H81+'30'!H81+'31.'!H81</f>
        <v>0</v>
      </c>
      <c r="I81" s="75">
        <f>+ยกมา!I81+' 1 หยุด'!I81+'2'!I81+'3'!I81+'4'!I81+'5'!I81+'6'!I81+'7'!I81+'8 หยุด'!I81+'9'!I81+'10'!I81+'11'!I81+'12'!I81+'13'!I81+'14'!I81+'15'!I81+'16'!I81+'17'!I81+'18'!I81+'19'!I81+'20'!I81+'21'!I81+'22'!I81+'23'!I81+'24'!I81+'25'!I81+'26'!I81+'27'!I81+'28 หยุด'!I81+'29'!I81+'30'!I81+'31.'!I81</f>
        <v>0</v>
      </c>
      <c r="J81" s="43">
        <f>+ยกมา!J81+' 1 หยุด'!J81+'2'!J81+'3'!J81+'4'!J81+'5'!J81+'6'!J81+'7'!J81+'8 หยุด'!J81+'9'!J81+'10'!J81+'11'!J81+'12'!J81+'13'!J81+'14'!J81+'15'!J81+'16'!J81+'17'!J81+'19'!J81+'19'!J81+'20'!J81+'21'!J81+'22'!J81+'23'!J81+'24'!J81+'25'!J81+'26'!J81+'27'!J81+'28 หยุด'!J81+'29'!J81+'30'!J81+'31.'!J81</f>
        <v>0</v>
      </c>
      <c r="K81" s="44">
        <f>ยกมา!K81+' 1 หยุด'!K81+'2'!K81+'3'!K81+'4'!K81+'5'!K81+'6'!K81+'7'!K81+'8 หยุด'!K81+'9'!K81+'10'!K81+'11'!K81+'12'!K81+'13'!K81+'14'!K81+'15'!K81+'16'!K81+'17'!K81+'18'!K81+'19'!K81+'20'!K81+'21'!K81+'22'!K81+'23'!K81+'24'!K81+'25'!K81+'26'!K81+'27'!K81+'28 หยุด'!K81+'29'!K81+'30'!K81+'31.'!K81</f>
        <v>0</v>
      </c>
      <c r="L81" s="20">
        <v>45</v>
      </c>
      <c r="M81" s="44">
        <f>ยกมา!M81+' 1 หยุด'!M81+'2'!M81+'3'!M81+'4'!M81+'5'!M81+'6'!M81+'7'!M81+'8 หยุด'!M81+'9'!M81+'10'!M81+'11'!M81+'12'!M81+'13'!M81+'14'!M81+'15'!M81+'16'!M81+'17'!M81+'18'!M81+'19'!M81+'20'!M81+'21'!M81+'22'!M81+'23'!M81+'24'!M81+'25'!M81+'26'!M81+'27'!M81+'28 หยุด'!M81+'29'!M81+'30'!M81+'31.'!M81</f>
        <v>0</v>
      </c>
      <c r="N81" s="19"/>
      <c r="O81" s="115"/>
      <c r="P81" s="78">
        <f t="shared" si="11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x14ac:dyDescent="0.55000000000000004">
      <c r="A82" s="10">
        <v>77</v>
      </c>
      <c r="B82" s="112" t="s">
        <v>1383</v>
      </c>
      <c r="C82" s="19" t="s">
        <v>1356</v>
      </c>
      <c r="D82" s="10" t="s">
        <v>564</v>
      </c>
      <c r="E82" s="46">
        <f>+ยกมา!J82</f>
        <v>0</v>
      </c>
      <c r="F82" s="44">
        <f>ยกมา!F82+' 1 หยุด'!F82+'2'!F82+'3'!F82+'4'!F82+'5'!F82+'6'!F82+'7'!F82+'8 หยุด'!F82+'9'!F82+'10'!F82+'11'!F82+'12'!F82+'13'!F82+'14'!F82+'15'!F82+'16'!F82+'17'!F82+'18'!F82+'19'!F82+'20'!F82+'21'!F82+'22'!F82+'23'!F82+'24'!F82+'25'!F82+'26'!F82+'27'!F82+'28 หยุด'!F82+'29'!F82+'30'!F82+'31.'!F82</f>
        <v>0</v>
      </c>
      <c r="G82" s="43">
        <f t="shared" si="10"/>
        <v>0</v>
      </c>
      <c r="H82" s="77">
        <f>+ยกมา!H82+' 1 หยุด'!H82+'2'!H82+'3'!H82+'4'!H82+'5'!H82+'6'!H82+'7'!H82+'8 หยุด'!H82+'9'!H82+'10'!H82+'11'!H82+'12'!H82+'13'!H82+'14'!H82+'15'!H82+'16'!H82+'17'!H82+'18'!H82+'19'!H82+'20'!H82+'21'!H82+'22'!H82+'23'!H82+'24'!H82+'25'!H82+'26'!H82+'27'!H82+'28 หยุด'!H82+'29'!H82+'30'!H82+'31.'!H82</f>
        <v>0</v>
      </c>
      <c r="I82" s="75">
        <f>+ยกมา!I82+' 1 หยุด'!I82+'2'!I82+'3'!I82+'4'!I82+'5'!I82+'6'!I82+'7'!I82+'8 หยุด'!I82+'9'!I82+'10'!I82+'11'!I82+'12'!I82+'13'!I82+'14'!I82+'15'!I82+'16'!I82+'17'!I82+'18'!I82+'19'!I82+'20'!I82+'21'!I82+'22'!I82+'23'!I82+'24'!I82+'25'!I82+'26'!I82+'27'!I82+'28 หยุด'!I82+'29'!I82+'30'!I82+'31.'!I82</f>
        <v>0</v>
      </c>
      <c r="J82" s="43">
        <f>+ยกมา!J82+' 1 หยุด'!J82+'2'!J82+'3'!J82+'4'!J82+'5'!J82+'6'!J82+'7'!J82+'8 หยุด'!J82+'9'!J82+'10'!J82+'11'!J82+'12'!J82+'13'!J82+'14'!J82+'15'!J82+'16'!J82+'17'!J82+'19'!J82+'19'!J82+'20'!J82+'21'!J82+'22'!J82+'23'!J82+'24'!J82+'25'!J82+'26'!J82+'27'!J82+'28 หยุด'!J82+'29'!J82+'30'!J82+'31.'!J82</f>
        <v>0</v>
      </c>
      <c r="K82" s="44">
        <f>ยกมา!K82+' 1 หยุด'!K82+'2'!K82+'3'!K82+'4'!K82+'5'!K82+'6'!K82+'7'!K82+'8 หยุด'!K82+'9'!K82+'10'!K82+'11'!K82+'12'!K82+'13'!K82+'14'!K82+'15'!K82+'16'!K82+'17'!K82+'18'!K82+'19'!K82+'20'!K82+'21'!K82+'22'!K82+'23'!K82+'24'!K82+'25'!K82+'26'!K82+'27'!K82+'28 หยุด'!K82+'29'!K82+'30'!K82+'31.'!K82</f>
        <v>0</v>
      </c>
      <c r="L82" s="20">
        <v>35</v>
      </c>
      <c r="M82" s="44">
        <f>ยกมา!M82+' 1 หยุด'!M82+'2'!M82+'3'!M82+'4'!M82+'5'!M82+'6'!M82+'7'!M82+'8 หยุด'!M82+'9'!M82+'10'!M82+'11'!M82+'12'!M82+'13'!M82+'14'!M82+'15'!M82+'16'!M82+'17'!M82+'18'!M82+'19'!M82+'20'!M82+'21'!M82+'22'!M82+'23'!M82+'24'!M82+'25'!M82+'26'!M82+'27'!M82+'28 หยุด'!M82+'29'!M82+'30'!M82+'31.'!M82</f>
        <v>0</v>
      </c>
      <c r="N82" s="19"/>
      <c r="O82" s="114">
        <v>20.350000000000001</v>
      </c>
      <c r="P82" s="78">
        <f t="shared" si="11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24" customHeight="1" x14ac:dyDescent="0.55000000000000004">
      <c r="A83" s="10">
        <v>78</v>
      </c>
      <c r="B83" s="10">
        <v>20057679</v>
      </c>
      <c r="C83" s="19" t="s">
        <v>1377</v>
      </c>
      <c r="D83" s="10" t="s">
        <v>564</v>
      </c>
      <c r="E83" s="46">
        <f>+ยกมา!J83</f>
        <v>0</v>
      </c>
      <c r="F83" s="44">
        <f>ยกมา!F83+' 1 หยุด'!F83+'2'!F83+'3'!F83+'4'!F83+'5'!F83+'6'!F83+'7'!F83+'8 หยุด'!F83+'9'!F83+'10'!F83+'11'!F83+'12'!F83+'13'!F83+'14'!F83+'15'!F83+'16'!F83+'17'!F83+'18'!F83+'19'!F83+'20'!F83+'21'!F83+'22'!F83+'23'!F83+'24'!F83+'25'!F83+'26'!F83+'27'!F83+'28 หยุด'!F83+'29'!F83+'30'!F83+'31.'!F83</f>
        <v>0</v>
      </c>
      <c r="G83" s="43">
        <f t="shared" si="10"/>
        <v>0</v>
      </c>
      <c r="H83" s="77">
        <f>+ยกมา!H83+' 1 หยุด'!H83+'2'!H83+'3'!H83+'4'!H83+'5'!H83+'6'!H83+'7'!H83+'8 หยุด'!H83+'9'!H83+'10'!H83+'11'!H83+'12'!H83+'13'!H83+'14'!H83+'15'!H83+'16'!H83+'17'!H83+'18'!H83+'19'!H83+'20'!H83+'21'!H83+'22'!H83+'23'!H83+'24'!H83+'25'!H83+'26'!H83+'27'!H83+'28 หยุด'!H83+'29'!H83+'30'!H83+'31.'!H83</f>
        <v>0</v>
      </c>
      <c r="I83" s="75">
        <f>+ยกมา!I83+' 1 หยุด'!I83+'2'!I83+'3'!I83+'4'!I83+'5'!I83+'6'!I83+'7'!I83+'8 หยุด'!I83+'9'!I83+'10'!I83+'11'!I83+'12'!I83+'13'!I83+'14'!I83+'15'!I83+'16'!I83+'17'!I83+'18'!I83+'19'!I83+'20'!I83+'21'!I83+'22'!I83+'23'!I83+'24'!I83+'25'!I83+'26'!I83+'27'!I83+'28 หยุด'!I83+'29'!I83+'30'!I83+'31.'!I83</f>
        <v>0</v>
      </c>
      <c r="J83" s="43">
        <f>+ยกมา!J83+' 1 หยุด'!J83+'2'!J83+'3'!J83+'4'!J83+'5'!J83+'6'!J83+'7'!J83+'8 หยุด'!J83+'9'!J83+'10'!J83+'11'!J83+'12'!J83+'13'!J83+'14'!J83+'15'!J83+'16'!J83+'17'!J83+'19'!J83+'19'!J83+'20'!J83+'21'!J83+'22'!J83+'23'!J83+'24'!J83+'25'!J83+'26'!J83+'27'!J83+'28 หยุด'!J83+'29'!J83+'30'!J83+'31.'!J83</f>
        <v>0</v>
      </c>
      <c r="K83" s="44">
        <f>ยกมา!K83+' 1 หยุด'!K83+'2'!K83+'3'!K83+'4'!K83+'5'!K83+'6'!K83+'7'!K83+'8 หยุด'!K83+'9'!K83+'10'!K83+'11'!K83+'12'!K83+'13'!K83+'14'!K83+'15'!K83+'16'!K83+'17'!K83+'18'!K83+'19'!K83+'20'!K83+'21'!K83+'22'!K83+'23'!K83+'24'!K83+'25'!K83+'26'!K83+'27'!K83+'28 หยุด'!K83+'29'!K83+'30'!K83+'31.'!K83</f>
        <v>0</v>
      </c>
      <c r="L83" s="20">
        <v>49</v>
      </c>
      <c r="M83" s="44">
        <f>ยกมา!M83+' 1 หยุด'!M83+'2'!M83+'3'!M83+'4'!M83+'5'!M83+'6'!M83+'7'!M83+'8 หยุด'!M83+'9'!M83+'10'!M83+'11'!M83+'12'!M83+'13'!M83+'14'!M83+'15'!M83+'16'!M83+'17'!M83+'18'!M83+'19'!M83+'20'!M83+'21'!M83+'22'!M83+'23'!M83+'24'!M83+'25'!M83+'26'!M83+'27'!M83+'28 หยุด'!M83+'29'!M83+'30'!M83+'31.'!M83</f>
        <v>0</v>
      </c>
      <c r="N83" s="19"/>
      <c r="O83" s="89"/>
      <c r="P83" s="78">
        <f>+K83*O83</f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79</v>
      </c>
      <c r="B84" s="10" t="s">
        <v>1301</v>
      </c>
      <c r="C84" s="19" t="s">
        <v>363</v>
      </c>
      <c r="D84" s="10" t="s">
        <v>564</v>
      </c>
      <c r="E84" s="46">
        <f>+ยกมา!J84</f>
        <v>0</v>
      </c>
      <c r="F84" s="44">
        <f>ยกมา!F84+' 1 หยุด'!F84+'2'!F84+'3'!F84+'4'!F84+'5'!F84+'6'!F84+'7'!F84+'8 หยุด'!F84+'9'!F84+'10'!F84+'11'!F84+'12'!F84+'13'!F84+'14'!F84+'15'!F84+'16'!F84+'17'!F84+'18'!F84+'19'!F84+'20'!F84+'21'!F84+'22'!F84+'23'!F84+'24'!F84+'25'!F84+'26'!F84+'27'!F84+'28 หยุด'!F84+'29'!F84+'30'!F84+'31.'!F84</f>
        <v>0</v>
      </c>
      <c r="G84" s="43">
        <f t="shared" si="10"/>
        <v>0</v>
      </c>
      <c r="H84" s="77">
        <f>+ยกมา!H84+' 1 หยุด'!H84+'2'!H84+'3'!H84+'4'!H84+'5'!H84+'6'!H84+'7'!H84+'8 หยุด'!H84+'9'!H84+'10'!H84+'11'!H84+'12'!H84+'13'!H84+'14'!H84+'15'!H84+'16'!H84+'17'!H84+'18'!H84+'19'!H84+'20'!H84+'21'!H84+'22'!H84+'23'!H84+'24'!H84+'25'!H84+'26'!H84+'27'!H84+'28 หยุด'!H84+'29'!H84+'30'!H84+'31.'!H84</f>
        <v>0</v>
      </c>
      <c r="I84" s="75">
        <f>+ยกมา!I84+' 1 หยุด'!I84+'2'!I84+'3'!I84+'4'!I84+'5'!I84+'6'!I84+'7'!I84+'8 หยุด'!I84+'9'!I84+'10'!I84+'11'!I84+'12'!I84+'13'!I84+'14'!I84+'15'!I84+'16'!I84+'17'!I84+'18'!I84+'19'!I84+'20'!I84+'21'!I84+'22'!I84+'23'!I84+'24'!I84+'25'!I84+'26'!I84+'27'!I84+'28 หยุด'!I84+'29'!I84+'30'!I84+'31.'!I84</f>
        <v>0</v>
      </c>
      <c r="J84" s="43">
        <f>+ยกมา!J84+' 1 หยุด'!J84+'2'!J84+'3'!J84+'4'!J84+'5'!J84+'6'!J84+'7'!J84+'8 หยุด'!J84+'9'!J84+'10'!J84+'11'!J84+'12'!J84+'13'!J84+'14'!J84+'15'!J84+'16'!J84+'17'!J84+'19'!J84+'19'!J84+'20'!J84+'21'!J84+'22'!J84+'23'!J84+'24'!J84+'25'!J84+'26'!J84+'27'!J84+'28 หยุด'!J84+'29'!J84+'30'!J84+'31.'!J84</f>
        <v>0</v>
      </c>
      <c r="K84" s="44">
        <f>ยกมา!K84+' 1 หยุด'!K84+'2'!K84+'3'!K84+'4'!K84+'5'!K84+'6'!K84+'7'!K84+'8 หยุด'!K84+'9'!K84+'10'!K84+'11'!K84+'12'!K84+'13'!K84+'14'!K84+'15'!K84+'16'!K84+'17'!K84+'18'!K84+'19'!K84+'20'!K84+'21'!K84+'22'!K84+'23'!K84+'24'!K84+'25'!K84+'26'!K84+'27'!K84+'28 หยุด'!K84+'29'!K84+'30'!K84+'31.'!K84</f>
        <v>0</v>
      </c>
      <c r="L84" s="20">
        <v>35</v>
      </c>
      <c r="M84" s="44">
        <f>ยกมา!M84+' 1 หยุด'!M84+'2'!M84+'3'!M84+'4'!M84+'5'!M84+'6'!M84+'7'!M84+'8 หยุด'!M84+'9'!M84+'10'!M84+'11'!M84+'12'!M84+'13'!M84+'14'!M84+'15'!M84+'16'!M84+'17'!M84+'18'!M84+'19'!M84+'20'!M84+'21'!M84+'22'!M84+'23'!M84+'24'!M84+'25'!M84+'26'!M84+'27'!M84+'28 หยุด'!M84+'29'!M84+'30'!M84+'31.'!M84</f>
        <v>0</v>
      </c>
      <c r="N84" s="19"/>
      <c r="O84" s="89"/>
      <c r="P84" s="78">
        <f t="shared" si="11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80</v>
      </c>
      <c r="B85" s="10" t="s">
        <v>1141</v>
      </c>
      <c r="C85" s="19" t="s">
        <v>364</v>
      </c>
      <c r="D85" s="10" t="s">
        <v>564</v>
      </c>
      <c r="E85" s="46">
        <f>+ยกมา!J85</f>
        <v>0</v>
      </c>
      <c r="F85" s="44">
        <f>ยกมา!F85+' 1 หยุด'!F85+'2'!F85+'3'!F85+'4'!F85+'5'!F85+'6'!F85+'7'!F85+'8 หยุด'!F85+'9'!F85+'10'!F85+'11'!F85+'12'!F85+'13'!F85+'14'!F85+'15'!F85+'16'!F85+'17'!F85+'18'!F85+'19'!F85+'20'!F85+'21'!F85+'22'!F85+'23'!F85+'24'!F85+'25'!F85+'26'!F85+'27'!F85+'28 หยุด'!F85+'29'!F85+'30'!F85+'31.'!F85</f>
        <v>0</v>
      </c>
      <c r="G85" s="43">
        <f t="shared" si="10"/>
        <v>0</v>
      </c>
      <c r="H85" s="77">
        <f>+ยกมา!H85+' 1 หยุด'!H85+'2'!H85+'3'!H85+'4'!H85+'5'!H85+'6'!H85+'7'!H85+'8 หยุด'!H85+'9'!H85+'10'!H85+'11'!H85+'12'!H85+'13'!H85+'14'!H85+'15'!H85+'16'!H85+'17'!H85+'18'!H85+'19'!H85+'20'!H85+'21'!H85+'22'!H85+'23'!H85+'24'!H85+'25'!H85+'26'!H85+'27'!H85+'28 หยุด'!H85+'29'!H85+'30'!H85+'31.'!H85</f>
        <v>0</v>
      </c>
      <c r="I85" s="75">
        <f>+ยกมา!I85+' 1 หยุด'!I85+'2'!I85+'3'!I85+'4'!I85+'5'!I85+'6'!I85+'7'!I85+'8 หยุด'!I85+'9'!I85+'10'!I85+'11'!I85+'12'!I85+'13'!I85+'14'!I85+'15'!I85+'16'!I85+'17'!I85+'18'!I85+'19'!I85+'20'!I85+'21'!I85+'22'!I85+'23'!I85+'24'!I85+'25'!I85+'26'!I85+'27'!I85+'28 หยุด'!I85+'29'!I85+'30'!I85+'31.'!I85</f>
        <v>0</v>
      </c>
      <c r="J85" s="43">
        <f>+ยกมา!J85+' 1 หยุด'!J85+'2'!J85+'3'!J85+'4'!J85+'5'!J85+'6'!J85+'7'!J85+'8 หยุด'!J85+'9'!J85+'10'!J85+'11'!J85+'12'!J85+'13'!J85+'14'!J85+'15'!J85+'16'!J85+'17'!J85+'19'!J85+'19'!J85+'20'!J85+'21'!J85+'22'!J85+'23'!J85+'24'!J85+'25'!J85+'26'!J85+'27'!J85+'28 หยุด'!J85+'29'!J85+'30'!J85+'31.'!J85</f>
        <v>0</v>
      </c>
      <c r="K85" s="44">
        <f>ยกมา!K85+' 1 หยุด'!K85+'2'!K85+'3'!K85+'4'!K85+'5'!K85+'6'!K85+'7'!K85+'8 หยุด'!K85+'9'!K85+'10'!K85+'11'!K85+'12'!K85+'13'!K85+'14'!K85+'15'!K85+'16'!K85+'17'!K85+'18'!K85+'19'!K85+'20'!K85+'21'!K85+'22'!K85+'23'!K85+'24'!K85+'25'!K85+'26'!K85+'27'!K85+'28 หยุด'!K85+'29'!K85+'30'!K85+'31.'!K85</f>
        <v>0</v>
      </c>
      <c r="L85" s="20">
        <v>35</v>
      </c>
      <c r="M85" s="44">
        <f>ยกมา!M85+' 1 หยุด'!M85+'2'!M85+'3'!M85+'4'!M85+'5'!M85+'6'!M85+'7'!M85+'8 หยุด'!M85+'9'!M85+'10'!M85+'11'!M85+'12'!M85+'13'!M85+'14'!M85+'15'!M85+'16'!M85+'17'!M85+'18'!M85+'19'!M85+'20'!M85+'21'!M85+'22'!M85+'23'!M85+'24'!M85+'25'!M85+'26'!M85+'27'!M85+'28 หยุด'!M85+'29'!M85+'30'!M85+'31.'!M85</f>
        <v>0</v>
      </c>
      <c r="N85" s="19"/>
      <c r="O85" s="89"/>
      <c r="P85" s="78">
        <f t="shared" si="11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81</v>
      </c>
      <c r="B86" s="10" t="s">
        <v>1253</v>
      </c>
      <c r="C86" s="19" t="s">
        <v>367</v>
      </c>
      <c r="D86" s="10" t="s">
        <v>564</v>
      </c>
      <c r="E86" s="46">
        <f>+ยกมา!J86</f>
        <v>0</v>
      </c>
      <c r="F86" s="44">
        <f>ยกมา!F86+' 1 หยุด'!F86+'2'!F86+'3'!F86+'4'!F86+'5'!F86+'6'!F86+'7'!F86+'8 หยุด'!F86+'9'!F86+'10'!F86+'11'!F86+'12'!F86+'13'!F86+'14'!F86+'15'!F86+'16'!F86+'17'!F86+'18'!F86+'19'!F86+'20'!F86+'21'!F86+'22'!F86+'23'!F86+'24'!F86+'25'!F86+'26'!F86+'27'!F86+'28 หยุด'!F86+'29'!F86+'30'!F86+'31.'!F86</f>
        <v>0</v>
      </c>
      <c r="G86" s="43">
        <f t="shared" si="10"/>
        <v>0</v>
      </c>
      <c r="H86" s="77">
        <f>+ยกมา!H86+' 1 หยุด'!H86+'2'!H86+'3'!H86+'4'!H86+'5'!H86+'6'!H86+'7'!H86+'8 หยุด'!H86+'9'!H86+'10'!H86+'11'!H86+'12'!H86+'13'!H86+'14'!H86+'15'!H86+'16'!H86+'17'!H86+'18'!H86+'19'!H86+'20'!H86+'21'!H86+'22'!H86+'23'!H86+'24'!H86+'25'!H86+'26'!H86+'27'!H86+'28 หยุด'!H86+'29'!H86+'30'!H86+'31.'!H86</f>
        <v>0</v>
      </c>
      <c r="I86" s="75">
        <f>+ยกมา!I86+' 1 หยุด'!I86+'2'!I86+'3'!I86+'4'!I86+'5'!I86+'6'!I86+'7'!I86+'8 หยุด'!I86+'9'!I86+'10'!I86+'11'!I86+'12'!I86+'13'!I86+'14'!I86+'15'!I86+'16'!I86+'17'!I86+'18'!I86+'19'!I86+'20'!I86+'21'!I86+'22'!I86+'23'!I86+'24'!I86+'25'!I86+'26'!I86+'27'!I86+'28 หยุด'!I86+'29'!I86+'30'!I86+'31.'!I86</f>
        <v>0</v>
      </c>
      <c r="J86" s="43">
        <f>+ยกมา!J86+' 1 หยุด'!J86+'2'!J86+'3'!J86+'4'!J86+'5'!J86+'6'!J86+'7'!J86+'8 หยุด'!J86+'9'!J86+'10'!J86+'11'!J86+'12'!J86+'13'!J86+'14'!J86+'15'!J86+'16'!J86+'17'!J86+'19'!J86+'19'!J86+'20'!J86+'21'!J86+'22'!J86+'23'!J86+'24'!J86+'25'!J86+'26'!J86+'27'!J86+'28 หยุด'!J86+'29'!J86+'30'!J86+'31.'!J86</f>
        <v>0</v>
      </c>
      <c r="K86" s="44">
        <f>ยกมา!K86+' 1 หยุด'!K86+'2'!K86+'3'!K86+'4'!K86+'5'!K86+'6'!K86+'7'!K86+'8 หยุด'!K86+'9'!K86+'10'!K86+'11'!K86+'12'!K86+'13'!K86+'14'!K86+'15'!K86+'16'!K86+'17'!K86+'18'!K86+'19'!K86+'20'!K86+'21'!K86+'22'!K86+'23'!K86+'24'!K86+'25'!K86+'26'!K86+'27'!K86+'28 หยุด'!K86+'29'!K86+'30'!K86+'31.'!K86</f>
        <v>0</v>
      </c>
      <c r="L86" s="20">
        <v>120</v>
      </c>
      <c r="M86" s="44">
        <f>ยกมา!M86+' 1 หยุด'!M86+'2'!M86+'3'!M86+'4'!M86+'5'!M86+'6'!M86+'7'!M86+'8 หยุด'!M86+'9'!M86+'10'!M86+'11'!M86+'12'!M86+'13'!M86+'14'!M86+'15'!M86+'16'!M86+'17'!M86+'18'!M86+'19'!M86+'20'!M86+'21'!M86+'22'!M86+'23'!M86+'24'!M86+'25'!M86+'26'!M86+'27'!M86+'28 หยุด'!M86+'29'!M86+'30'!M86+'31.'!M86</f>
        <v>0</v>
      </c>
      <c r="N86" s="19"/>
      <c r="O86" s="89"/>
      <c r="P86" s="78">
        <f t="shared" si="11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82</v>
      </c>
      <c r="B87" s="10" t="s">
        <v>592</v>
      </c>
      <c r="C87" s="19" t="s">
        <v>368</v>
      </c>
      <c r="D87" s="10" t="s">
        <v>564</v>
      </c>
      <c r="E87" s="46">
        <f>+ยกมา!J87</f>
        <v>0</v>
      </c>
      <c r="F87" s="44">
        <f>ยกมา!F87+' 1 หยุด'!F87+'2'!F87+'3'!F87+'4'!F87+'5'!F87+'6'!F87+'7'!F87+'8 หยุด'!F87+'9'!F87+'10'!F87+'11'!F87+'12'!F87+'13'!F87+'14'!F87+'15'!F87+'16'!F87+'17'!F87+'18'!F87+'19'!F87+'20'!F87+'21'!F87+'22'!F87+'23'!F87+'24'!F87+'25'!F87+'26'!F87+'27'!F87+'28 หยุด'!F87+'29'!F87+'30'!F87+'31.'!F87</f>
        <v>0</v>
      </c>
      <c r="G87" s="43">
        <f t="shared" si="10"/>
        <v>0</v>
      </c>
      <c r="H87" s="77">
        <f>+ยกมา!H87+' 1 หยุด'!H87+'2'!H87+'3'!H87+'4'!H87+'5'!H87+'6'!H87+'7'!H87+'8 หยุด'!H87+'9'!H87+'10'!H87+'11'!H87+'12'!H87+'13'!H87+'14'!H87+'15'!H87+'16'!H87+'17'!H87+'18'!H87+'19'!H87+'20'!H87+'21'!H87+'22'!H87+'23'!H87+'24'!H87+'25'!H87+'26'!H87+'27'!H87+'28 หยุด'!H87+'29'!H87+'30'!H87+'31.'!H87</f>
        <v>0</v>
      </c>
      <c r="I87" s="75">
        <f>+ยกมา!I87+' 1 หยุด'!I87+'2'!I87+'3'!I87+'4'!I87+'5'!I87+'6'!I87+'7'!I87+'8 หยุด'!I87+'9'!I87+'10'!I87+'11'!I87+'12'!I87+'13'!I87+'14'!I87+'15'!I87+'16'!I87+'17'!I87+'18'!I87+'19'!I87+'20'!I87+'21'!I87+'22'!I87+'23'!I87+'24'!I87+'25'!I87+'26'!I87+'27'!I87+'28 หยุด'!I87+'29'!I87+'30'!I87+'31.'!I87</f>
        <v>0</v>
      </c>
      <c r="J87" s="43">
        <f>+ยกมา!J87+' 1 หยุด'!J87+'2'!J87+'3'!J87+'4'!J87+'5'!J87+'6'!J87+'7'!J87+'8 หยุด'!J87+'9'!J87+'10'!J87+'11'!J87+'12'!J87+'13'!J87+'14'!J87+'15'!J87+'16'!J87+'17'!J87+'19'!J87+'19'!J87+'20'!J87+'21'!J87+'22'!J87+'23'!J87+'24'!J87+'25'!J87+'26'!J87+'27'!J87+'28 หยุด'!J87+'29'!J87+'30'!J87+'31.'!J87</f>
        <v>0</v>
      </c>
      <c r="K87" s="44">
        <f>ยกมา!K87+' 1 หยุด'!K87+'2'!K87+'3'!K87+'4'!K87+'5'!K87+'6'!K87+'7'!K87+'8 หยุด'!K87+'9'!K87+'10'!K87+'11'!K87+'12'!K87+'13'!K87+'14'!K87+'15'!K87+'16'!K87+'17'!K87+'18'!K87+'19'!K87+'20'!K87+'21'!K87+'22'!K87+'23'!K87+'24'!K87+'25'!K87+'26'!K87+'27'!K87+'28 หยุด'!K87+'29'!K87+'30'!K87+'31.'!K87</f>
        <v>0</v>
      </c>
      <c r="L87" s="20">
        <v>250</v>
      </c>
      <c r="M87" s="44">
        <f>ยกมา!M87+' 1 หยุด'!M87+'2'!M87+'3'!M87+'4'!M87+'5'!M87+'6'!M87+'7'!M87+'8 หยุด'!M87+'9'!M87+'10'!M87+'11'!M87+'12'!M87+'13'!M87+'14'!M87+'15'!M87+'16'!M87+'17'!M87+'18'!M87+'19'!M87+'20'!M87+'21'!M87+'22'!M87+'23'!M87+'24'!M87+'25'!M87+'26'!M87+'27'!M87+'28 หยุด'!M87+'29'!M87+'30'!M87+'31.'!M87</f>
        <v>0</v>
      </c>
      <c r="N87" s="19"/>
      <c r="O87" s="89"/>
      <c r="P87" s="78">
        <f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83</v>
      </c>
      <c r="B88" s="10" t="s">
        <v>949</v>
      </c>
      <c r="C88" s="19" t="s">
        <v>248</v>
      </c>
      <c r="D88" s="10" t="s">
        <v>441</v>
      </c>
      <c r="E88" s="46">
        <f>+ยกมา!J88</f>
        <v>25</v>
      </c>
      <c r="F88" s="44">
        <f>ยกมา!F88+' 1 หยุด'!F88+'2'!F88+'3'!F88+'4'!F88+'5'!F88+'6'!F88+'7'!F88+'8 หยุด'!F88+'9'!F88+'10'!F88+'11'!F88+'12'!F88+'13'!F88+'14'!F88+'15'!F88+'16'!F88+'17'!F88+'18'!F88+'19'!F88+'20'!F88+'21'!F88+'22'!F88+'23'!F88+'24'!F88+'25'!F88+'26'!F88+'27'!F88+'28 หยุด'!F88+'29'!F88+'30'!F88+'31.'!F88</f>
        <v>0</v>
      </c>
      <c r="G88" s="43">
        <f t="shared" si="10"/>
        <v>25</v>
      </c>
      <c r="H88" s="77">
        <f>+ยกมา!H88+' 1 หยุด'!H88+'2'!H88+'3'!H88+'4'!H88+'5'!H88+'6'!H88+'7'!H88+'8 หยุด'!H88+'9'!H88+'10'!H88+'11'!H88+'12'!H88+'13'!H88+'14'!H88+'15'!H88+'16'!H88+'17'!H88+'18'!H88+'19'!H88+'20'!H88+'21'!H88+'22'!H88+'23'!H88+'24'!H88+'25'!H88+'26'!H88+'27'!H88+'28 หยุด'!H88+'29'!H88+'30'!H88+'31.'!H88</f>
        <v>0</v>
      </c>
      <c r="I88" s="75">
        <f>+ยกมา!I88+' 1 หยุด'!I88+'2'!I88+'3'!I88+'4'!I88+'5'!I88+'6'!I88+'7'!I88+'8 หยุด'!I88+'9'!I88+'10'!I88+'11'!I88+'12'!I88+'13'!I88+'14'!I88+'15'!I88+'16'!I88+'17'!I88+'18'!I88+'19'!I88+'20'!I88+'21'!I88+'22'!I88+'23'!I88+'24'!I88+'25'!I88+'26'!I88+'27'!I88+'28 หยุด'!I88+'29'!I88+'30'!I88+'31.'!I88</f>
        <v>0</v>
      </c>
      <c r="J88" s="43">
        <f>+ยกมา!J88+' 1 หยุด'!J88+'2'!J88+'3'!J88+'4'!J88+'5'!J88+'6'!J88+'7'!J88+'8 หยุด'!J88+'9'!J88+'10'!J88+'11'!J88+'12'!J88+'13'!J88+'14'!J88+'15'!J88+'16'!J88+'17'!J88+'19'!J88+'19'!J88+'20'!J88+'21'!J88+'22'!J88+'23'!J88+'24'!J88+'25'!J88+'26'!J88+'27'!J88+'28 หยุด'!J88+'29'!J88+'30'!J88+'31.'!J88</f>
        <v>652</v>
      </c>
      <c r="K88" s="44">
        <f>ยกมา!K88+' 1 หยุด'!K88+'2'!K88+'3'!K88+'4'!K88+'5'!K88+'6'!K88+'7'!K88+'8 หยุด'!K88+'9'!K88+'10'!K88+'11'!K88+'12'!K88+'13'!K88+'14'!K88+'15'!K88+'16'!K88+'17'!K88+'18'!K88+'19'!K88+'20'!K88+'21'!K88+'22'!K88+'23'!K88+'24'!K88+'25'!K88+'26'!K88+'27'!K88+'28 หยุด'!K88+'29'!K88+'30'!K88+'31.'!K88</f>
        <v>5</v>
      </c>
      <c r="L88" s="20">
        <v>100</v>
      </c>
      <c r="M88" s="44">
        <f>ยกมา!M88+' 1 หยุด'!M88+'2'!M88+'3'!M88+'4'!M88+'5'!M88+'6'!M88+'7'!M88+'8 หยุด'!M88+'9'!M88+'10'!M88+'11'!M88+'12'!M88+'13'!M88+'14'!M88+'15'!M88+'16'!M88+'17'!M88+'18'!M88+'19'!M88+'20'!M88+'21'!M88+'22'!M88+'23'!M88+'24'!M88+'25'!M88+'26'!M88+'27'!M88+'28 หยุด'!M88+'29'!M88+'30'!M88+'31.'!M88</f>
        <v>400</v>
      </c>
      <c r="N88" s="19"/>
      <c r="O88" s="115">
        <v>34.25</v>
      </c>
      <c r="P88" s="78">
        <f t="shared" ref="P88" si="12">+K88*O88</f>
        <v>171.25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84</v>
      </c>
      <c r="B89" s="10" t="s">
        <v>951</v>
      </c>
      <c r="C89" s="19" t="s">
        <v>249</v>
      </c>
      <c r="D89" s="10" t="s">
        <v>434</v>
      </c>
      <c r="E89" s="46">
        <f>+ยกมา!J89</f>
        <v>24</v>
      </c>
      <c r="F89" s="44">
        <f>ยกมา!F89+' 1 หยุด'!F89+'2'!F89+'3'!F89+'4'!F89+'5'!F89+'6'!F89+'7'!F89+'8 หยุด'!F89+'9'!F89+'10'!F89+'11'!F89+'12'!F89+'13'!F89+'14'!F89+'15'!F89+'16'!F89+'17'!F89+'18'!F89+'19'!F89+'20'!F89+'21'!F89+'22'!F89+'23'!F89+'24'!F89+'25'!F89+'26'!F89+'27'!F89+'28 หยุด'!F89+'29'!F89+'30'!F89+'31.'!F89</f>
        <v>0</v>
      </c>
      <c r="G89" s="43">
        <f t="shared" si="10"/>
        <v>24</v>
      </c>
      <c r="H89" s="77">
        <f>+ยกมา!H89+' 1 หยุด'!H89+'2'!H89+'3'!H89+'4'!H89+'5'!H89+'6'!H89+'7'!H89+'8 หยุด'!H89+'9'!H89+'10'!H89+'11'!H89+'12'!H89+'13'!H89+'14'!H89+'15'!H89+'16'!H89+'17'!H89+'18'!H89+'19'!H89+'20'!H89+'21'!H89+'22'!H89+'23'!H89+'24'!H89+'25'!H89+'26'!H89+'27'!H89+'28 หยุด'!H89+'29'!H89+'30'!H89+'31.'!H89</f>
        <v>0</v>
      </c>
      <c r="I89" s="75">
        <f>+ยกมา!I89+' 1 หยุด'!I89+'2'!I89+'3'!I89+'4'!I89+'5'!I89+'6'!I89+'7'!I89+'8 หยุด'!I89+'9'!I89+'10'!I89+'11'!I89+'12'!I89+'13'!I89+'14'!I89+'15'!I89+'16'!I89+'17'!I89+'18'!I89+'19'!I89+'20'!I89+'21'!I89+'22'!I89+'23'!I89+'24'!I89+'25'!I89+'26'!I89+'27'!I89+'28 หยุด'!I89+'29'!I89+'30'!I89+'31.'!I89</f>
        <v>0</v>
      </c>
      <c r="J89" s="43">
        <f>+ยกมา!J89+' 1 หยุด'!J89+'2'!J89+'3'!J89+'4'!J89+'5'!J89+'6'!J89+'7'!J89+'8 หยุด'!J89+'9'!J89+'10'!J89+'11'!J89+'12'!J89+'13'!J89+'14'!J89+'15'!J89+'16'!J89+'17'!J89+'19'!J89+'19'!J89+'20'!J89+'21'!J89+'22'!J89+'23'!J89+'24'!J89+'25'!J89+'26'!J89+'27'!J89+'28 หยุด'!J89+'29'!J89+'30'!J89+'31.'!J89</f>
        <v>637</v>
      </c>
      <c r="K89" s="44">
        <f>ยกมา!K89+' 1 หยุด'!K89+'2'!K89+'3'!K89+'4'!K89+'5'!K89+'6'!K89+'7'!K89+'8 หยุด'!K89+'9'!K89+'10'!K89+'11'!K89+'12'!K89+'13'!K89+'14'!K89+'15'!K89+'16'!K89+'17'!K89+'18'!K89+'19'!K89+'20'!K89+'21'!K89+'22'!K89+'23'!K89+'24'!K89+'25'!K89+'26'!K89+'27'!K89+'28 หยุด'!K89+'29'!K89+'30'!K89+'31.'!K89</f>
        <v>4</v>
      </c>
      <c r="L89" s="20">
        <v>55</v>
      </c>
      <c r="M89" s="44">
        <f>ยกมา!M89+' 1 หยุด'!M89+'2'!M89+'3'!M89+'4'!M89+'5'!M89+'6'!M89+'7'!M89+'8 หยุด'!M89+'9'!M89+'10'!M89+'11'!M89+'12'!M89+'13'!M89+'14'!M89+'15'!M89+'16'!M89+'17'!M89+'18'!M89+'19'!M89+'20'!M89+'21'!M89+'22'!M89+'23'!M89+'24'!M89+'25'!M89+'26'!M89+'27'!M89+'28 หยุด'!M89+'29'!M89+'30'!M89+'31.'!M89</f>
        <v>165</v>
      </c>
      <c r="N89" s="19"/>
      <c r="O89" s="115">
        <v>22.55</v>
      </c>
      <c r="P89" s="78">
        <f t="shared" ref="P89" si="13">+K89*O89</f>
        <v>90.2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85</v>
      </c>
      <c r="B90" s="10" t="s">
        <v>962</v>
      </c>
      <c r="C90" s="19" t="s">
        <v>370</v>
      </c>
      <c r="D90" s="10" t="s">
        <v>601</v>
      </c>
      <c r="E90" s="46">
        <f>+ยกมา!J90</f>
        <v>32</v>
      </c>
      <c r="F90" s="44">
        <f>ยกมา!F90+' 1 หยุด'!F90+'2'!F90+'3'!F90+'4'!F90+'5'!F90+'6'!F90+'7'!F90+'8 หยุด'!F90+'9'!F90+'10'!F90+'11'!F90+'12'!F90+'13'!F90+'14'!F90+'15'!F90+'16'!F90+'17'!F90+'18'!F90+'19'!F90+'20'!F90+'21'!F90+'22'!F90+'23'!F90+'24'!F90+'25'!F90+'26'!F90+'27'!F90+'28 หยุด'!F90+'29'!F90+'30'!F90+'31.'!F90</f>
        <v>0</v>
      </c>
      <c r="G90" s="43">
        <f t="shared" si="10"/>
        <v>32</v>
      </c>
      <c r="H90" s="77">
        <f>+ยกมา!H90+' 1 หยุด'!H90+'2'!H90+'3'!H90+'4'!H90+'5'!H90+'6'!H90+'7'!H90+'8 หยุด'!H90+'9'!H90+'10'!H90+'11'!H90+'12'!H90+'13'!H90+'14'!H90+'15'!H90+'16'!H90+'17'!H90+'18'!H90+'19'!H90+'20'!H90+'21'!H90+'22'!H90+'23'!H90+'24'!H90+'25'!H90+'26'!H90+'27'!H90+'28 หยุด'!H90+'29'!H90+'30'!H90+'31.'!H90</f>
        <v>0</v>
      </c>
      <c r="I90" s="75">
        <f>+ยกมา!I90+' 1 หยุด'!I90+'2'!I90+'3'!I90+'4'!I90+'5'!I90+'6'!I90+'7'!I90+'8 หยุด'!I90+'9'!I90+'10'!I90+'11'!I90+'12'!I90+'13'!I90+'14'!I90+'15'!I90+'16'!I90+'17'!I90+'18'!I90+'19'!I90+'20'!I90+'21'!I90+'22'!I90+'23'!I90+'24'!I90+'25'!I90+'26'!I90+'27'!I90+'28 หยุด'!I90+'29'!I90+'30'!I90+'31.'!I90</f>
        <v>0</v>
      </c>
      <c r="J90" s="43">
        <f>+ยกมา!J90+' 1 หยุด'!J90+'2'!J90+'3'!J90+'4'!J90+'5'!J90+'6'!J90+'7'!J90+'8 หยุด'!J90+'9'!J90+'10'!J90+'11'!J90+'12'!J90+'13'!J90+'14'!J90+'15'!J90+'16'!J90+'17'!J90+'19'!J90+'19'!J90+'20'!J90+'21'!J90+'22'!J90+'23'!J90+'24'!J90+'25'!J90+'26'!J90+'27'!J90+'28 หยุด'!J90+'29'!J90+'30'!J90+'31.'!J90</f>
        <v>717</v>
      </c>
      <c r="K90" s="44">
        <f>ยกมา!K90+' 1 หยุด'!K90+'2'!K90+'3'!K90+'4'!K90+'5'!K90+'6'!K90+'7'!K90+'8 หยุด'!K90+'9'!K90+'10'!K90+'11'!K90+'12'!K90+'13'!K90+'14'!K90+'15'!K90+'16'!K90+'17'!K90+'18'!K90+'19'!K90+'20'!K90+'21'!K90+'22'!K90+'23'!K90+'24'!K90+'25'!K90+'26'!K90+'27'!K90+'28 หยุด'!K90+'29'!K90+'30'!K90+'31.'!K90</f>
        <v>16</v>
      </c>
      <c r="L90" s="20">
        <v>60</v>
      </c>
      <c r="M90" s="44">
        <f>ยกมา!M90+' 1 หยุด'!M90+'2'!M90+'3'!M90+'4'!M90+'5'!M90+'6'!M90+'7'!M90+'8 หยุด'!M90+'9'!M90+'10'!M90+'11'!M90+'12'!M90+'13'!M90+'14'!M90+'15'!M90+'16'!M90+'17'!M90+'18'!M90+'19'!M90+'20'!M90+'21'!M90+'22'!M90+'23'!M90+'24'!M90+'25'!M90+'26'!M90+'27'!M90+'28 หยุด'!M90+'29'!M90+'30'!M90+'31.'!M90</f>
        <v>960</v>
      </c>
      <c r="N90" s="19"/>
      <c r="O90" s="115">
        <v>23.61</v>
      </c>
      <c r="P90" s="78">
        <f>+K90*O90</f>
        <v>377.76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86</v>
      </c>
      <c r="B91" s="10" t="s">
        <v>934</v>
      </c>
      <c r="C91" s="19" t="s">
        <v>372</v>
      </c>
      <c r="D91" s="10" t="s">
        <v>613</v>
      </c>
      <c r="E91" s="46">
        <f>+ยกมา!J91</f>
        <v>16</v>
      </c>
      <c r="F91" s="44">
        <f>ยกมา!F91+' 1 หยุด'!F91+'2'!F91+'3'!F91+'4'!F91+'5'!F91+'6'!F91+'7'!F91+'8 หยุด'!F91+'9'!F91+'10'!F91+'11'!F91+'12'!F91+'13'!F91+'14'!F91+'15'!F91+'16'!F91+'17'!F91+'18'!F91+'19'!F91+'20'!F91+'21'!F91+'22'!F91+'23'!F91+'24'!F91+'25'!F91+'26'!F91+'27'!F91+'28 หยุด'!F91+'29'!F91+'30'!F91+'31.'!F91</f>
        <v>0</v>
      </c>
      <c r="G91" s="43">
        <f t="shared" si="10"/>
        <v>16</v>
      </c>
      <c r="H91" s="77">
        <f>+ยกมา!H91+' 1 หยุด'!H91+'2'!H91+'3'!H91+'4'!H91+'5'!H91+'6'!H91+'7'!H91+'8 หยุด'!H91+'9'!H91+'10'!H91+'11'!H91+'12'!H91+'13'!H91+'14'!H91+'15'!H91+'16'!H91+'17'!H91+'18'!H91+'19'!H91+'20'!H91+'21'!H91+'22'!H91+'23'!H91+'24'!H91+'25'!H91+'26'!H91+'27'!H91+'28 หยุด'!H91+'29'!H91+'30'!H91+'31.'!H91</f>
        <v>0</v>
      </c>
      <c r="I91" s="75">
        <f>+ยกมา!I91+' 1 หยุด'!I91+'2'!I91+'3'!I91+'4'!I91+'5'!I91+'6'!I91+'7'!I91+'8 หยุด'!I91+'9'!I91+'10'!I91+'11'!I91+'12'!I91+'13'!I91+'14'!I91+'15'!I91+'16'!I91+'17'!I91+'18'!I91+'19'!I91+'20'!I91+'21'!I91+'22'!I91+'23'!I91+'24'!I91+'25'!I91+'26'!I91+'27'!I91+'28 หยุด'!I91+'29'!I91+'30'!I91+'31.'!I91</f>
        <v>0</v>
      </c>
      <c r="J91" s="43">
        <f>+ยกมา!J91+' 1 หยุด'!J91+'2'!J91+'3'!J91+'4'!J91+'5'!J91+'6'!J91+'7'!J91+'8 หยุด'!J91+'9'!J91+'10'!J91+'11'!J91+'12'!J91+'13'!J91+'14'!J91+'15'!J91+'16'!J91+'17'!J91+'19'!J91+'19'!J91+'20'!J91+'21'!J91+'22'!J91+'23'!J91+'24'!J91+'25'!J91+'26'!J91+'27'!J91+'28 หยุด'!J91+'29'!J91+'30'!J91+'31.'!J91</f>
        <v>412</v>
      </c>
      <c r="K91" s="44">
        <f>ยกมา!K91+' 1 หยุด'!K91+'2'!K91+'3'!K91+'4'!K91+'5'!K91+'6'!K91+'7'!K91+'8 หยุด'!K91+'9'!K91+'10'!K91+'11'!K91+'12'!K91+'13'!K91+'14'!K91+'15'!K91+'16'!K91+'17'!K91+'18'!K91+'19'!K91+'20'!K91+'21'!K91+'22'!K91+'23'!K91+'24'!K91+'25'!K91+'26'!K91+'27'!K91+'28 หยุด'!K91+'29'!K91+'30'!K91+'31.'!K91</f>
        <v>5</v>
      </c>
      <c r="L91" s="20">
        <v>100</v>
      </c>
      <c r="M91" s="44">
        <f>ยกมา!M91+' 1 หยุด'!M91+'2'!M91+'3'!M91+'4'!M91+'5'!M91+'6'!M91+'7'!M91+'8 หยุด'!M91+'9'!M91+'10'!M91+'11'!M91+'12'!M91+'13'!M91+'14'!M91+'15'!M91+'16'!M91+'17'!M91+'18'!M91+'19'!M91+'20'!M91+'21'!M91+'22'!M91+'23'!M91+'24'!M91+'25'!M91+'26'!M91+'27'!M91+'28 หยุด'!M91+'29'!M91+'30'!M91+'31.'!M91</f>
        <v>400</v>
      </c>
      <c r="N91" s="19"/>
      <c r="O91" s="115">
        <v>13.03</v>
      </c>
      <c r="P91" s="78">
        <f>+K91*O91</f>
        <v>65.149999999999991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87</v>
      </c>
      <c r="B92" s="10" t="s">
        <v>961</v>
      </c>
      <c r="C92" s="19" t="s">
        <v>371</v>
      </c>
      <c r="D92" s="10" t="s">
        <v>601</v>
      </c>
      <c r="E92" s="46">
        <f>+ยกมา!J92</f>
        <v>11</v>
      </c>
      <c r="F92" s="44">
        <f>ยกมา!F92+' 1 หยุด'!F92+'2'!F92+'3'!F92+'4'!F92+'5'!F92+'6'!F92+'7'!F92+'8 หยุด'!F92+'9'!F92+'10'!F92+'11'!F92+'12'!F92+'13'!F92+'14'!F92+'15'!F92+'16'!F92+'17'!F92+'18'!F92+'19'!F92+'20'!F92+'21'!F92+'22'!F92+'23'!F92+'24'!F92+'25'!F92+'26'!F92+'27'!F92+'28 หยุด'!F92+'29'!F92+'30'!F92+'31.'!F92</f>
        <v>0</v>
      </c>
      <c r="G92" s="43">
        <f t="shared" si="10"/>
        <v>11</v>
      </c>
      <c r="H92" s="77">
        <f>+ยกมา!H92+' 1 หยุด'!H92+'2'!H92+'3'!H92+'4'!H92+'5'!H92+'6'!H92+'7'!H92+'8 หยุด'!H92+'9'!H92+'10'!H92+'11'!H92+'12'!H92+'13'!H92+'14'!H92+'15'!H92+'16'!H92+'17'!H92+'18'!H92+'19'!H92+'20'!H92+'21'!H92+'22'!H92+'23'!H92+'24'!H92+'25'!H92+'26'!H92+'27'!H92+'28 หยุด'!H92+'29'!H92+'30'!H92+'31.'!H92</f>
        <v>0</v>
      </c>
      <c r="I92" s="75">
        <f>+ยกมา!I92+' 1 หยุด'!I92+'2'!I92+'3'!I92+'4'!I92+'5'!I92+'6'!I92+'7'!I92+'8 หยุด'!I92+'9'!I92+'10'!I92+'11'!I92+'12'!I92+'13'!I92+'14'!I92+'15'!I92+'16'!I92+'17'!I92+'18'!I92+'19'!I92+'20'!I92+'21'!I92+'22'!I92+'23'!I92+'24'!I92+'25'!I92+'26'!I92+'27'!I92+'28 หยุด'!I92+'29'!I92+'30'!I92+'31.'!I92</f>
        <v>0</v>
      </c>
      <c r="J92" s="43">
        <f>+ยกมา!J92+' 1 หยุด'!J92+'2'!J92+'3'!J92+'4'!J92+'5'!J92+'6'!J92+'7'!J92+'8 หยุด'!J92+'9'!J92+'10'!J92+'11'!J92+'12'!J92+'13'!J92+'14'!J92+'15'!J92+'16'!J92+'17'!J92+'19'!J92+'19'!J92+'20'!J92+'21'!J92+'22'!J92+'23'!J92+'24'!J92+'25'!J92+'26'!J92+'27'!J92+'28 หยุด'!J92+'29'!J92+'30'!J92+'31.'!J92</f>
        <v>288</v>
      </c>
      <c r="K92" s="44">
        <f>ยกมา!K92+' 1 หยุด'!K92+'2'!K92+'3'!K92+'4'!K92+'5'!K92+'6'!K92+'7'!K92+'8 หยุด'!K92+'9'!K92+'10'!K92+'11'!K92+'12'!K92+'13'!K92+'14'!K92+'15'!K92+'16'!K92+'17'!K92+'18'!K92+'19'!K92+'20'!K92+'21'!K92+'22'!K92+'23'!K92+'24'!K92+'25'!K92+'26'!K92+'27'!K92+'28 หยุด'!K92+'29'!K92+'30'!K92+'31.'!K92</f>
        <v>2</v>
      </c>
      <c r="L92" s="20">
        <v>55</v>
      </c>
      <c r="M92" s="44">
        <f>ยกมา!M92+' 1 หยุด'!M92+'2'!M92+'3'!M92+'4'!M92+'5'!M92+'6'!M92+'7'!M92+'8 หยุด'!M92+'9'!M92+'10'!M92+'11'!M92+'12'!M92+'13'!M92+'14'!M92+'15'!M92+'16'!M92+'17'!M92+'18'!M92+'19'!M92+'20'!M92+'21'!M92+'22'!M92+'23'!M92+'24'!M92+'25'!M92+'26'!M92+'27'!M92+'28 หยุด'!M92+'29'!M92+'30'!M92+'31.'!M92</f>
        <v>55</v>
      </c>
      <c r="N92" s="19"/>
      <c r="O92" s="115">
        <v>11.91</v>
      </c>
      <c r="P92" s="78">
        <f t="shared" si="11"/>
        <v>23.82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88</v>
      </c>
      <c r="B93" s="10" t="s">
        <v>1193</v>
      </c>
      <c r="C93" s="19" t="s">
        <v>375</v>
      </c>
      <c r="D93" s="10" t="s">
        <v>434</v>
      </c>
      <c r="E93" s="46">
        <f>+ยกมา!J93</f>
        <v>0</v>
      </c>
      <c r="F93" s="44">
        <f>ยกมา!F93+' 1 หยุด'!F93+'2'!F93+'3'!F93+'4'!F93+'5'!F93+'6'!F93+'7'!F93+'8 หยุด'!F93+'9'!F93+'10'!F93+'11'!F93+'12'!F93+'13'!F93+'14'!F93+'15'!F93+'16'!F93+'17'!F93+'18'!F93+'19'!F93+'20'!F93+'21'!F93+'22'!F93+'23'!F93+'24'!F93+'25'!F93+'26'!F93+'27'!F93+'28 หยุด'!F93+'29'!F93+'30'!F93+'31.'!F93</f>
        <v>4</v>
      </c>
      <c r="G93" s="43">
        <f t="shared" si="10"/>
        <v>4</v>
      </c>
      <c r="H93" s="77">
        <f>+ยกมา!H93+' 1 หยุด'!H93+'2'!H93+'3'!H93+'4'!H93+'5'!H93+'6'!H93+'7'!H93+'8 หยุด'!H93+'9'!H93+'10'!H93+'11'!H93+'12'!H93+'13'!H93+'14'!H93+'15'!H93+'16'!H93+'17'!H93+'18'!H93+'19'!H93+'20'!H93+'21'!H93+'22'!H93+'23'!H93+'24'!H93+'25'!H93+'26'!H93+'27'!H93+'28 หยุด'!H93+'29'!H93+'30'!H93+'31.'!H93</f>
        <v>0</v>
      </c>
      <c r="I93" s="75">
        <f>+ยกมา!I93+' 1 หยุด'!I93+'2'!I93+'3'!I93+'4'!I93+'5'!I93+'6'!I93+'7'!I93+'8 หยุด'!I93+'9'!I93+'10'!I93+'11'!I93+'12'!I93+'13'!I93+'14'!I93+'15'!I93+'16'!I93+'17'!I93+'18'!I93+'19'!I93+'20'!I93+'21'!I93+'22'!I93+'23'!I93+'24'!I93+'25'!I93+'26'!I93+'27'!I93+'28 หยุด'!I93+'29'!I93+'30'!I93+'31.'!I93</f>
        <v>0</v>
      </c>
      <c r="J93" s="43">
        <f>+ยกมา!J93+' 1 หยุด'!J93+'2'!J93+'3'!J93+'4'!J93+'5'!J93+'6'!J93+'7'!J93+'8 หยุด'!J93+'9'!J93+'10'!J93+'11'!J93+'12'!J93+'13'!J93+'14'!J93+'15'!J93+'16'!J93+'17'!J93+'19'!J93+'19'!J93+'20'!J93+'21'!J93+'22'!J93+'23'!J93+'24'!J93+'25'!J93+'26'!J93+'27'!J93+'28 หยุด'!J93+'29'!J93+'30'!J93+'31.'!J93</f>
        <v>6</v>
      </c>
      <c r="K93" s="44">
        <f>ยกมา!K93+' 1 หยุด'!K93+'2'!K93+'3'!K93+'4'!K93+'5'!K93+'6'!K93+'7'!K93+'8 หยุด'!K93+'9'!K93+'10'!K93+'11'!K93+'12'!K93+'13'!K93+'14'!K93+'15'!K93+'16'!K93+'17'!K93+'18'!K93+'19'!K93+'20'!K93+'21'!K93+'22'!K93+'23'!K93+'24'!K93+'25'!K93+'26'!K93+'27'!K93+'28 หยุด'!K93+'29'!K93+'30'!K93+'31.'!K93</f>
        <v>1</v>
      </c>
      <c r="L93" s="20">
        <v>40</v>
      </c>
      <c r="M93" s="44">
        <f>ยกมา!M93+' 1 หยุด'!M93+'2'!M93+'3'!M93+'4'!M93+'5'!M93+'6'!M93+'7'!M93+'8 หยุด'!M93+'9'!M93+'10'!M93+'11'!M93+'12'!M93+'13'!M93+'14'!M93+'15'!M93+'16'!M93+'17'!M93+'18'!M93+'19'!M93+'20'!M93+'21'!M93+'22'!M93+'23'!M93+'24'!M93+'25'!M93+'26'!M93+'27'!M93+'28 หยุด'!M93+'29'!M93+'30'!M93+'31.'!M93</f>
        <v>35</v>
      </c>
      <c r="N93" s="19"/>
      <c r="O93" s="89">
        <v>30</v>
      </c>
      <c r="P93" s="78">
        <f t="shared" si="11"/>
        <v>30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89</v>
      </c>
      <c r="B94" s="10" t="s">
        <v>871</v>
      </c>
      <c r="C94" s="19" t="s">
        <v>378</v>
      </c>
      <c r="D94" s="10" t="s">
        <v>434</v>
      </c>
      <c r="E94" s="46">
        <f>+ยกมา!J94</f>
        <v>0</v>
      </c>
      <c r="F94" s="44">
        <f>ยกมา!F94+' 1 หยุด'!F94+'2'!F94+'3'!F94+'4'!F94+'5'!F94+'6'!F94+'7'!F94+'8 หยุด'!F94+'9'!F94+'10'!F94+'11'!F94+'12'!F94+'13'!F94+'14'!F94+'15'!F94+'16'!F94+'17'!F94+'18'!F94+'19'!F94+'20'!F94+'21'!F94+'22'!F94+'23'!F94+'24'!F94+'25'!F94+'26'!F94+'27'!F94+'28 หยุด'!F94+'29'!F94+'30'!F94+'31.'!F94</f>
        <v>0</v>
      </c>
      <c r="G94" s="43">
        <f t="shared" si="10"/>
        <v>0</v>
      </c>
      <c r="H94" s="77">
        <f>+ยกมา!H94+' 1 หยุด'!H94+'2'!H94+'3'!H94+'4'!H94+'5'!H94+'6'!H94+'7'!H94+'8 หยุด'!H94+'9'!H94+'10'!H94+'11'!H94+'12'!H94+'13'!H94+'14'!H94+'15'!H94+'16'!H94+'17'!H94+'18'!H94+'19'!H94+'20'!H94+'21'!H94+'22'!H94+'23'!H94+'24'!H94+'25'!H94+'26'!H94+'27'!H94+'28 หยุด'!H94+'29'!H94+'30'!H94+'31.'!H94</f>
        <v>0</v>
      </c>
      <c r="I94" s="75">
        <f>+ยกมา!I94+' 1 หยุด'!I94+'2'!I94+'3'!I94+'4'!I94+'5'!I94+'6'!I94+'7'!I94+'8 หยุด'!I94+'9'!I94+'10'!I94+'11'!I94+'12'!I94+'13'!I94+'14'!I94+'15'!I94+'16'!I94+'17'!I94+'18'!I94+'19'!I94+'20'!I94+'21'!I94+'22'!I94+'23'!I94+'24'!I94+'25'!I94+'26'!I94+'27'!I94+'28 หยุด'!I94+'29'!I94+'30'!I94+'31.'!I94</f>
        <v>0</v>
      </c>
      <c r="J94" s="43">
        <f>+ยกมา!J94+' 1 หยุด'!J94+'2'!J94+'3'!J94+'4'!J94+'5'!J94+'6'!J94+'7'!J94+'8 หยุด'!J94+'9'!J94+'10'!J94+'11'!J94+'12'!J94+'13'!J94+'14'!J94+'15'!J94+'16'!J94+'17'!J94+'19'!J94+'19'!J94+'20'!J94+'21'!J94+'22'!J94+'23'!J94+'24'!J94+'25'!J94+'26'!J94+'27'!J94+'28 หยุด'!J94+'29'!J94+'30'!J94+'31.'!J94</f>
        <v>0</v>
      </c>
      <c r="K94" s="44">
        <f>ยกมา!K94+' 1 หยุด'!K94+'2'!K94+'3'!K94+'4'!K94+'5'!K94+'6'!K94+'7'!K94+'8 หยุด'!K94+'9'!K94+'10'!K94+'11'!K94+'12'!K94+'13'!K94+'14'!K94+'15'!K94+'16'!K94+'17'!K94+'18'!K94+'19'!K94+'20'!K94+'21'!K94+'22'!K94+'23'!K94+'24'!K94+'25'!K94+'26'!K94+'27'!K94+'28 หยุด'!K94+'29'!K94+'30'!K94+'31.'!K94</f>
        <v>0</v>
      </c>
      <c r="L94" s="20">
        <v>60</v>
      </c>
      <c r="M94" s="44">
        <f>ยกมา!M94+' 1 หยุด'!M94+'2'!M94+'3'!M94+'4'!M94+'5'!M94+'6'!M94+'7'!M94+'8 หยุด'!M94+'9'!M94+'10'!M94+'11'!M94+'12'!M94+'13'!M94+'14'!M94+'15'!M94+'16'!M94+'17'!M94+'18'!M94+'19'!M94+'20'!M94+'21'!M94+'22'!M94+'23'!M94+'24'!M94+'25'!M94+'26'!M94+'27'!M94+'28 หยุด'!M94+'29'!M94+'30'!M94+'31.'!M94</f>
        <v>0</v>
      </c>
      <c r="N94" s="19"/>
      <c r="O94" s="89">
        <v>30</v>
      </c>
      <c r="P94" s="78">
        <f t="shared" si="11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90</v>
      </c>
      <c r="B95" s="10" t="s">
        <v>1337</v>
      </c>
      <c r="C95" s="19" t="s">
        <v>379</v>
      </c>
      <c r="D95" s="10" t="s">
        <v>584</v>
      </c>
      <c r="E95" s="46">
        <f>+ยกมา!J95</f>
        <v>0</v>
      </c>
      <c r="F95" s="44">
        <f>ยกมา!F95+' 1 หยุด'!F95+'2'!F95+'3'!F95+'4'!F95+'5'!F95+'6'!F95+'7'!F95+'8 หยุด'!F95+'9'!F95+'10'!F95+'11'!F95+'12'!F95+'13'!F95+'14'!F95+'15'!F95+'16'!F95+'17'!F95+'18'!F95+'19'!F95+'20'!F95+'21'!F95+'22'!F95+'23'!F95+'24'!F95+'25'!F95+'26'!F95+'27'!F95+'28 หยุด'!F95+'29'!F95+'30'!F95+'31.'!F95</f>
        <v>0</v>
      </c>
      <c r="G95" s="43">
        <f t="shared" si="10"/>
        <v>0</v>
      </c>
      <c r="H95" s="77">
        <f>+ยกมา!H95+' 1 หยุด'!H95+'2'!H95+'3'!H95+'4'!H95+'5'!H95+'6'!H95+'7'!H95+'8 หยุด'!H95+'9'!H95+'10'!H95+'11'!H95+'12'!H95+'13'!H95+'14'!H95+'15'!H95+'16'!H95+'17'!H95+'18'!H95+'19'!H95+'20'!H95+'21'!H95+'22'!H95+'23'!H95+'24'!H95+'25'!H95+'26'!H95+'27'!H95+'28 หยุด'!H95+'29'!H95+'30'!H95+'31.'!H95</f>
        <v>0</v>
      </c>
      <c r="I95" s="75">
        <f>+ยกมา!I95+' 1 หยุด'!I95+'2'!I95+'3'!I95+'4'!I95+'5'!I95+'6'!I95+'7'!I95+'8 หยุด'!I95+'9'!I95+'10'!I95+'11'!I95+'12'!I95+'13'!I95+'14'!I95+'15'!I95+'16'!I95+'17'!I95+'18'!I95+'19'!I95+'20'!I95+'21'!I95+'22'!I95+'23'!I95+'24'!I95+'25'!I95+'26'!I95+'27'!I95+'28 หยุด'!I95+'29'!I95+'30'!I95+'31.'!I95</f>
        <v>0</v>
      </c>
      <c r="J95" s="43">
        <f>+ยกมา!J95+' 1 หยุด'!J95+'2'!J95+'3'!J95+'4'!J95+'5'!J95+'6'!J95+'7'!J95+'8 หยุด'!J95+'9'!J95+'10'!J95+'11'!J95+'12'!J95+'13'!J95+'14'!J95+'15'!J95+'16'!J95+'17'!J95+'19'!J95+'19'!J95+'20'!J95+'21'!J95+'22'!J95+'23'!J95+'24'!J95+'25'!J95+'26'!J95+'27'!J95+'28 หยุด'!J95+'29'!J95+'30'!J95+'31.'!J95</f>
        <v>0</v>
      </c>
      <c r="K95" s="44">
        <f>ยกมา!K95+' 1 หยุด'!K95+'2'!K95+'3'!K95+'4'!K95+'5'!K95+'6'!K95+'7'!K95+'8 หยุด'!K95+'9'!K95+'10'!K95+'11'!K95+'12'!K95+'13'!K95+'14'!K95+'15'!K95+'16'!K95+'17'!K95+'18'!K95+'19'!K95+'20'!K95+'21'!K95+'22'!K95+'23'!K95+'24'!K95+'25'!K95+'26'!K95+'27'!K95+'28 หยุด'!K95+'29'!K95+'30'!K95+'31.'!K95</f>
        <v>0</v>
      </c>
      <c r="L95" s="20">
        <v>50</v>
      </c>
      <c r="M95" s="44">
        <f>ยกมา!M95+' 1 หยุด'!M95+'2'!M95+'3'!M95+'4'!M95+'5'!M95+'6'!M95+'7'!M95+'8 หยุด'!M95+'9'!M95+'10'!M95+'11'!M95+'12'!M95+'13'!M95+'14'!M95+'15'!M95+'16'!M95+'17'!M95+'18'!M95+'19'!M95+'20'!M95+'21'!M95+'22'!M95+'23'!M95+'24'!M95+'25'!M95+'26'!M95+'27'!M95+'28 หยุด'!M95+'29'!M95+'30'!M95+'31.'!M95</f>
        <v>0</v>
      </c>
      <c r="N95" s="19"/>
      <c r="O95" s="89">
        <v>33</v>
      </c>
      <c r="P95" s="78">
        <f t="shared" si="11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91</v>
      </c>
      <c r="B96" s="10" t="s">
        <v>1338</v>
      </c>
      <c r="C96" s="19" t="s">
        <v>380</v>
      </c>
      <c r="D96" s="10" t="s">
        <v>584</v>
      </c>
      <c r="E96" s="46">
        <f>+ยกมา!J96</f>
        <v>0</v>
      </c>
      <c r="F96" s="44">
        <f>ยกมา!F96+' 1 หยุด'!F96+'2'!F96+'3'!F96+'4'!F96+'5'!F96+'6'!F96+'7'!F96+'8 หยุด'!F96+'9'!F96+'10'!F96+'11'!F96+'12'!F96+'13'!F96+'14'!F96+'15'!F96+'16'!F96+'17'!F96+'18'!F96+'19'!F96+'20'!F96+'21'!F96+'22'!F96+'23'!F96+'24'!F96+'25'!F96+'26'!F96+'27'!F96+'28 หยุด'!F96+'29'!F96+'30'!F96+'31.'!F96</f>
        <v>0</v>
      </c>
      <c r="G96" s="43">
        <f t="shared" si="10"/>
        <v>0</v>
      </c>
      <c r="H96" s="77">
        <f>+ยกมา!H96+' 1 หยุด'!H96+'2'!H96+'3'!H96+'4'!H96+'5'!H96+'6'!H96+'7'!H96+'8 หยุด'!H96+'9'!H96+'10'!H96+'11'!H96+'12'!H96+'13'!H96+'14'!H96+'15'!H96+'16'!H96+'17'!H96+'18'!H96+'19'!H96+'20'!H96+'21'!H96+'22'!H96+'23'!H96+'24'!H96+'25'!H96+'26'!H96+'27'!H96+'28 หยุด'!H96+'29'!H96+'30'!H96+'31.'!H96</f>
        <v>0</v>
      </c>
      <c r="I96" s="75">
        <f>+ยกมา!I96+' 1 หยุด'!I96+'2'!I96+'3'!I96+'4'!I96+'5'!I96+'6'!I96+'7'!I96+'8 หยุด'!I96+'9'!I96+'10'!I96+'11'!I96+'12'!I96+'13'!I96+'14'!I96+'15'!I96+'16'!I96+'17'!I96+'18'!I96+'19'!I96+'20'!I96+'21'!I96+'22'!I96+'23'!I96+'24'!I96+'25'!I96+'26'!I96+'27'!I96+'28 หยุด'!I96+'29'!I96+'30'!I96+'31.'!I96</f>
        <v>0</v>
      </c>
      <c r="J96" s="43">
        <f>+ยกมา!J96+' 1 หยุด'!J96+'2'!J96+'3'!J96+'4'!J96+'5'!J96+'6'!J96+'7'!J96+'8 หยุด'!J96+'9'!J96+'10'!J96+'11'!J96+'12'!J96+'13'!J96+'14'!J96+'15'!J96+'16'!J96+'17'!J96+'19'!J96+'19'!J96+'20'!J96+'21'!J96+'22'!J96+'23'!J96+'24'!J96+'25'!J96+'26'!J96+'27'!J96+'28 หยุด'!J96+'29'!J96+'30'!J96+'31.'!J96</f>
        <v>0</v>
      </c>
      <c r="K96" s="44">
        <f>ยกมา!K96+' 1 หยุด'!K96+'2'!K96+'3'!K96+'4'!K96+'5'!K96+'6'!K96+'7'!K96+'8 หยุด'!K96+'9'!K96+'10'!K96+'11'!K96+'12'!K96+'13'!K96+'14'!K96+'15'!K96+'16'!K96+'17'!K96+'18'!K96+'19'!K96+'20'!K96+'21'!K96+'22'!K96+'23'!K96+'24'!K96+'25'!K96+'26'!K96+'27'!K96+'28 หยุด'!K96+'29'!K96+'30'!K96+'31.'!K96</f>
        <v>0</v>
      </c>
      <c r="L96" s="20">
        <v>100</v>
      </c>
      <c r="M96" s="44">
        <f>ยกมา!M96+' 1 หยุด'!M96+'2'!M96+'3'!M96+'4'!M96+'5'!M96+'6'!M96+'7'!M96+'8 หยุด'!M96+'9'!M96+'10'!M96+'11'!M96+'12'!M96+'13'!M96+'14'!M96+'15'!M96+'16'!M96+'17'!M96+'18'!M96+'19'!M96+'20'!M96+'21'!M96+'22'!M96+'23'!M96+'24'!M96+'25'!M96+'26'!M96+'27'!M96+'28 หยุด'!M96+'29'!M96+'30'!M96+'31.'!M96</f>
        <v>0</v>
      </c>
      <c r="N96" s="19"/>
      <c r="O96" s="89">
        <v>68</v>
      </c>
      <c r="P96" s="78">
        <f t="shared" si="11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92</v>
      </c>
      <c r="B97" s="10" t="s">
        <v>604</v>
      </c>
      <c r="C97" s="19" t="s">
        <v>381</v>
      </c>
      <c r="D97" s="10" t="s">
        <v>434</v>
      </c>
      <c r="E97" s="46">
        <f>+ยกมา!J97</f>
        <v>0</v>
      </c>
      <c r="F97" s="44">
        <f>ยกมา!F97+' 1 หยุด'!F97+'2'!F97+'3'!F97+'4'!F97+'5'!F97+'6'!F97+'7'!F97+'8 หยุด'!F97+'9'!F97+'10'!F97+'11'!F97+'12'!F97+'13'!F97+'14'!F97+'15'!F97+'16'!F97+'17'!F97+'18'!F97+'19'!F97+'20'!F97+'21'!F97+'22'!F97+'23'!F97+'24'!F97+'25'!F97+'26'!F97+'27'!F97+'28 หยุด'!F97+'29'!F97+'30'!F97+'31.'!F97</f>
        <v>0</v>
      </c>
      <c r="G97" s="43">
        <f t="shared" si="10"/>
        <v>0</v>
      </c>
      <c r="H97" s="77">
        <f>+ยกมา!H97+' 1 หยุด'!H97+'2'!H97+'3'!H97+'4'!H97+'5'!H97+'6'!H97+'7'!H97+'8 หยุด'!H97+'9'!H97+'10'!H97+'11'!H97+'12'!H97+'13'!H97+'14'!H97+'15'!H97+'16'!H97+'17'!H97+'18'!H97+'19'!H97+'20'!H97+'21'!H97+'22'!H97+'23'!H97+'24'!H97+'25'!H97+'26'!H97+'27'!H97+'28 หยุด'!H97+'29'!H97+'30'!H97+'31.'!H97</f>
        <v>0</v>
      </c>
      <c r="I97" s="75">
        <f>+ยกมา!I97+' 1 หยุด'!I97+'2'!I97+'3'!I97+'4'!I97+'5'!I97+'6'!I97+'7'!I97+'8 หยุด'!I97+'9'!I97+'10'!I97+'11'!I97+'12'!I97+'13'!I97+'14'!I97+'15'!I97+'16'!I97+'17'!I97+'18'!I97+'19'!I97+'20'!I97+'21'!I97+'22'!I97+'23'!I97+'24'!I97+'25'!I97+'26'!I97+'27'!I97+'28 หยุด'!I97+'29'!I97+'30'!I97+'31.'!I97</f>
        <v>0</v>
      </c>
      <c r="J97" s="43">
        <f>+ยกมา!J97+' 1 หยุด'!J97+'2'!J97+'3'!J97+'4'!J97+'5'!J97+'6'!J97+'7'!J97+'8 หยุด'!J97+'9'!J97+'10'!J97+'11'!J97+'12'!J97+'13'!J97+'14'!J97+'15'!J97+'16'!J97+'17'!J97+'19'!J97+'19'!J97+'20'!J97+'21'!J97+'22'!J97+'23'!J97+'24'!J97+'25'!J97+'26'!J97+'27'!J97+'28 หยุด'!J97+'29'!J97+'30'!J97+'31.'!J97</f>
        <v>0</v>
      </c>
      <c r="K97" s="44">
        <f>ยกมา!K97+' 1 หยุด'!K97+'2'!K97+'3'!K97+'4'!K97+'5'!K97+'6'!K97+'7'!K97+'8 หยุด'!K97+'9'!K97+'10'!K97+'11'!K97+'12'!K97+'13'!K97+'14'!K97+'15'!K97+'16'!K97+'17'!K97+'18'!K97+'19'!K97+'20'!K97+'21'!K97+'22'!K97+'23'!K97+'24'!K97+'25'!K97+'26'!K97+'27'!K97+'28 หยุด'!K97+'29'!K97+'30'!K97+'31.'!K97</f>
        <v>0</v>
      </c>
      <c r="L97" s="20">
        <v>39</v>
      </c>
      <c r="M97" s="44">
        <f>ยกมา!M97+' 1 หยุด'!M97+'2'!M97+'3'!M97+'4'!M97+'5'!M97+'6'!M97+'7'!M97+'8 หยุด'!M97+'9'!M97+'10'!M97+'11'!M97+'12'!M97+'13'!M97+'14'!M97+'15'!M97+'16'!M97+'17'!M97+'18'!M97+'19'!M97+'20'!M97+'21'!M97+'22'!M97+'23'!M97+'24'!M97+'25'!M97+'26'!M97+'27'!M97+'28 หยุด'!M97+'29'!M97+'30'!M97+'31.'!M97</f>
        <v>0</v>
      </c>
      <c r="N97" s="19"/>
      <c r="O97" s="89">
        <v>13.67</v>
      </c>
      <c r="P97" s="78">
        <f t="shared" si="11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93</v>
      </c>
      <c r="B98" s="10" t="s">
        <v>606</v>
      </c>
      <c r="C98" s="19" t="s">
        <v>382</v>
      </c>
      <c r="D98" s="10" t="s">
        <v>434</v>
      </c>
      <c r="E98" s="46">
        <f>+ยกมา!J98</f>
        <v>0</v>
      </c>
      <c r="F98" s="44">
        <f>ยกมา!F98+' 1 หยุด'!F98+'2'!F98+'3'!F98+'4'!F98+'5'!F98+'6'!F98+'7'!F98+'8 หยุด'!F98+'9'!F98+'10'!F98+'11'!F98+'12'!F98+'13'!F98+'14'!F98+'15'!F98+'16'!F98+'17'!F98+'18'!F98+'19'!F98+'20'!F98+'21'!F98+'22'!F98+'23'!F98+'24'!F98+'25'!F98+'26'!F98+'27'!F98+'28 หยุด'!F98+'29'!F98+'30'!F98+'31.'!F98</f>
        <v>0</v>
      </c>
      <c r="G98" s="43">
        <f t="shared" si="10"/>
        <v>0</v>
      </c>
      <c r="H98" s="77">
        <f>+ยกมา!H98+' 1 หยุด'!H98+'2'!H98+'3'!H98+'4'!H98+'5'!H98+'6'!H98+'7'!H98+'8 หยุด'!H98+'9'!H98+'10'!H98+'11'!H98+'12'!H98+'13'!H98+'14'!H98+'15'!H98+'16'!H98+'17'!H98+'18'!H98+'19'!H98+'20'!H98+'21'!H98+'22'!H98+'23'!H98+'24'!H98+'25'!H98+'26'!H98+'27'!H98+'28 หยุด'!H98+'29'!H98+'30'!H98+'31.'!H98</f>
        <v>0</v>
      </c>
      <c r="I98" s="75">
        <f>+ยกมา!I98+' 1 หยุด'!I98+'2'!I98+'3'!I98+'4'!I98+'5'!I98+'6'!I98+'7'!I98+'8 หยุด'!I98+'9'!I98+'10'!I98+'11'!I98+'12'!I98+'13'!I98+'14'!I98+'15'!I98+'16'!I98+'17'!I98+'18'!I98+'19'!I98+'20'!I98+'21'!I98+'22'!I98+'23'!I98+'24'!I98+'25'!I98+'26'!I98+'27'!I98+'28 หยุด'!I98+'29'!I98+'30'!I98+'31.'!I98</f>
        <v>0</v>
      </c>
      <c r="J98" s="43">
        <f>+ยกมา!J98+' 1 หยุด'!J98+'2'!J98+'3'!J98+'4'!J98+'5'!J98+'6'!J98+'7'!J98+'8 หยุด'!J98+'9'!J98+'10'!J98+'11'!J98+'12'!J98+'13'!J98+'14'!J98+'15'!J98+'16'!J98+'17'!J98+'19'!J98+'19'!J98+'20'!J98+'21'!J98+'22'!J98+'23'!J98+'24'!J98+'25'!J98+'26'!J98+'27'!J98+'28 หยุด'!J98+'29'!J98+'30'!J98+'31.'!J98</f>
        <v>0</v>
      </c>
      <c r="K98" s="44">
        <f>ยกมา!K98+' 1 หยุด'!K98+'2'!K98+'3'!K98+'4'!K98+'5'!K98+'6'!K98+'7'!K98+'8 หยุด'!K98+'9'!K98+'10'!K98+'11'!K98+'12'!K98+'13'!K98+'14'!K98+'15'!K98+'16'!K98+'17'!K98+'18'!K98+'19'!K98+'20'!K98+'21'!K98+'22'!K98+'23'!K98+'24'!K98+'25'!K98+'26'!K98+'27'!K98+'28 หยุด'!K98+'29'!K98+'30'!K98+'31.'!K98</f>
        <v>0</v>
      </c>
      <c r="L98" s="20">
        <v>35</v>
      </c>
      <c r="M98" s="44">
        <f>ยกมา!M98+' 1 หยุด'!M98+'2'!M98+'3'!M98+'4'!M98+'5'!M98+'6'!M98+'7'!M98+'8 หยุด'!M98+'9'!M98+'10'!M98+'11'!M98+'12'!M98+'13'!M98+'14'!M98+'15'!M98+'16'!M98+'17'!M98+'18'!M98+'19'!M98+'20'!M98+'21'!M98+'22'!M98+'23'!M98+'24'!M98+'25'!M98+'26'!M98+'27'!M98+'28 หยุด'!M98+'29'!M98+'30'!M98+'31.'!M98</f>
        <v>0</v>
      </c>
      <c r="N98" s="19"/>
      <c r="O98" s="89">
        <v>11.48</v>
      </c>
      <c r="P98" s="78">
        <f t="shared" si="11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94</v>
      </c>
      <c r="B99" s="10" t="s">
        <v>1045</v>
      </c>
      <c r="C99" s="19" t="s">
        <v>385</v>
      </c>
      <c r="D99" s="10" t="s">
        <v>434</v>
      </c>
      <c r="E99" s="46">
        <f>+ยกมา!J99</f>
        <v>0</v>
      </c>
      <c r="F99" s="44">
        <f>ยกมา!F99+' 1 หยุด'!F99+'2'!F99+'3'!F99+'4'!F99+'5'!F99+'6'!F99+'7'!F99+'8 หยุด'!F99+'9'!F99+'10'!F99+'11'!F99+'12'!F99+'13'!F99+'14'!F99+'15'!F99+'16'!F99+'17'!F99+'18'!F99+'19'!F99+'20'!F99+'21'!F99+'22'!F99+'23'!F99+'24'!F99+'25'!F99+'26'!F99+'27'!F99+'28 หยุด'!F99+'29'!F99+'30'!F99+'31.'!F99</f>
        <v>0</v>
      </c>
      <c r="G99" s="43">
        <f t="shared" si="10"/>
        <v>0</v>
      </c>
      <c r="H99" s="77">
        <f>+ยกมา!H99+' 1 หยุด'!H99+'2'!H99+'3'!H99+'4'!H99+'5'!H99+'6'!H99+'7'!H99+'8 หยุด'!H99+'9'!H99+'10'!H99+'11'!H99+'12'!H99+'13'!H99+'14'!H99+'15'!H99+'16'!H99+'17'!H99+'18'!H99+'19'!H99+'20'!H99+'21'!H99+'22'!H99+'23'!H99+'24'!H99+'25'!H99+'26'!H99+'27'!H99+'28 หยุด'!H99+'29'!H99+'30'!H99+'31.'!H99</f>
        <v>0</v>
      </c>
      <c r="I99" s="75">
        <f>+ยกมา!I99+' 1 หยุด'!I99+'2'!I99+'3'!I99+'4'!I99+'5'!I99+'6'!I99+'7'!I99+'8 หยุด'!I99+'9'!I99+'10'!I99+'11'!I99+'12'!I99+'13'!I99+'14'!I99+'15'!I99+'16'!I99+'17'!I99+'18'!I99+'19'!I99+'20'!I99+'21'!I99+'22'!I99+'23'!I99+'24'!I99+'25'!I99+'26'!I99+'27'!I99+'28 หยุด'!I99+'29'!I99+'30'!I99+'31.'!I99</f>
        <v>0</v>
      </c>
      <c r="J99" s="43">
        <f>+ยกมา!J99+' 1 หยุด'!J99+'2'!J99+'3'!J99+'4'!J99+'5'!J99+'6'!J99+'7'!J99+'8 หยุด'!J99+'9'!J99+'10'!J99+'11'!J99+'12'!J99+'13'!J99+'14'!J99+'15'!J99+'16'!J99+'17'!J99+'19'!J99+'19'!J99+'20'!J99+'21'!J99+'22'!J99+'23'!J99+'24'!J99+'25'!J99+'26'!J99+'27'!J99+'28 หยุด'!J99+'29'!J99+'30'!J99+'31.'!J99</f>
        <v>0</v>
      </c>
      <c r="K99" s="44">
        <f>ยกมา!K99+' 1 หยุด'!K99+'2'!K99+'3'!K99+'4'!K99+'5'!K99+'6'!K99+'7'!K99+'8 หยุด'!K99+'9'!K99+'10'!K99+'11'!K99+'12'!K99+'13'!K99+'14'!K99+'15'!K99+'16'!K99+'17'!K99+'18'!K99+'19'!K99+'20'!K99+'21'!K99+'22'!K99+'23'!K99+'24'!K99+'25'!K99+'26'!K99+'27'!K99+'28 หยุด'!K99+'29'!K99+'30'!K99+'31.'!K99</f>
        <v>0</v>
      </c>
      <c r="L99" s="20">
        <v>25</v>
      </c>
      <c r="M99" s="44">
        <f>ยกมา!M99+' 1 หยุด'!M99+'2'!M99+'3'!M99+'4'!M99+'5'!M99+'6'!M99+'7'!M99+'8 หยุด'!M99+'9'!M99+'10'!M99+'11'!M99+'12'!M99+'13'!M99+'14'!M99+'15'!M99+'16'!M99+'17'!M99+'18'!M99+'19'!M99+'20'!M99+'21'!M99+'22'!M99+'23'!M99+'24'!M99+'25'!M99+'26'!M99+'27'!M99+'28 หยุด'!M99+'29'!M99+'30'!M99+'31.'!M99</f>
        <v>0</v>
      </c>
      <c r="N99" s="19"/>
      <c r="O99" s="89">
        <v>5.86</v>
      </c>
      <c r="P99" s="78">
        <f t="shared" si="11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95</v>
      </c>
      <c r="B100" s="10" t="s">
        <v>963</v>
      </c>
      <c r="C100" s="19" t="s">
        <v>384</v>
      </c>
      <c r="D100" s="10" t="s">
        <v>613</v>
      </c>
      <c r="E100" s="46">
        <f>+ยกมา!J100</f>
        <v>3</v>
      </c>
      <c r="F100" s="44">
        <f>ยกมา!F100+' 1 หยุด'!F100+'2'!F100+'3'!F100+'4'!F100+'5'!F100+'6'!F100+'7'!F100+'8 หยุด'!F100+'9'!F100+'10'!F100+'11'!F100+'12'!F100+'13'!F100+'14'!F100+'15'!F100+'16'!F100+'17'!F100+'18'!F100+'19'!F100+'20'!F100+'21'!F100+'22'!F100+'23'!F100+'24'!F100+'25'!F100+'26'!F100+'27'!F100+'28 หยุด'!F100+'29'!F100+'30'!F100+'31.'!F100</f>
        <v>6</v>
      </c>
      <c r="G100" s="43">
        <f t="shared" si="10"/>
        <v>9</v>
      </c>
      <c r="H100" s="77">
        <f>+ยกมา!H100+' 1 หยุด'!H100+'2'!H100+'3'!H100+'4'!H100+'5'!H100+'6'!H100+'7'!H100+'8 หยุด'!H100+'9'!H100+'10'!H100+'11'!H100+'12'!H100+'13'!H100+'14'!H100+'15'!H100+'16'!H100+'17'!H100+'18'!H100+'19'!H100+'20'!H100+'21'!H100+'22'!H100+'23'!H100+'24'!H100+'25'!H100+'26'!H100+'27'!H100+'28 หยุด'!H100+'29'!H100+'30'!H100+'31.'!H100</f>
        <v>0</v>
      </c>
      <c r="I100" s="75">
        <f>+ยกมา!I100+' 1 หยุด'!I100+'2'!I100+'3'!I100+'4'!I100+'5'!I100+'6'!I100+'7'!I100+'8 หยุด'!I100+'9'!I100+'10'!I100+'11'!I100+'12'!I100+'13'!I100+'14'!I100+'15'!I100+'16'!I100+'17'!I100+'18'!I100+'19'!I100+'20'!I100+'21'!I100+'22'!I100+'23'!I100+'24'!I100+'25'!I100+'26'!I100+'27'!I100+'28 หยุด'!I100+'29'!I100+'30'!I100+'31.'!I100</f>
        <v>0</v>
      </c>
      <c r="J100" s="43">
        <f>+ยกมา!J100+' 1 หยุด'!J100+'2'!J100+'3'!J100+'4'!J100+'5'!J100+'6'!J100+'7'!J100+'8 หยุด'!J100+'9'!J100+'10'!J100+'11'!J100+'12'!J100+'13'!J100+'14'!J100+'15'!J100+'16'!J100+'17'!J100+'19'!J100+'19'!J100+'20'!J100+'21'!J100+'22'!J100+'23'!J100+'24'!J100+'25'!J100+'26'!J100+'27'!J100+'28 หยุด'!J100+'29'!J100+'30'!J100+'31.'!J100</f>
        <v>42</v>
      </c>
      <c r="K100" s="44">
        <f>ยกมา!K100+' 1 หยุด'!K100+'2'!K100+'3'!K100+'4'!K100+'5'!K100+'6'!K100+'7'!K100+'8 หยุด'!K100+'9'!K100+'10'!K100+'11'!K100+'12'!K100+'13'!K100+'14'!K100+'15'!K100+'16'!K100+'17'!K100+'18'!K100+'19'!K100+'20'!K100+'21'!K100+'22'!K100+'23'!K100+'24'!K100+'25'!K100+'26'!K100+'27'!K100+'28 หยุด'!K100+'29'!K100+'30'!K100+'31.'!K100</f>
        <v>9</v>
      </c>
      <c r="L100" s="20">
        <v>50</v>
      </c>
      <c r="M100" s="44">
        <f>ยกมา!M100+' 1 หยุด'!M100+'2'!M100+'3'!M100+'4'!M100+'5'!M100+'6'!M100+'7'!M100+'8 หยุด'!M100+'9'!M100+'10'!M100+'11'!M100+'12'!M100+'13'!M100+'14'!M100+'15'!M100+'16'!M100+'17'!M100+'18'!M100+'19'!M100+'20'!M100+'21'!M100+'22'!M100+'23'!M100+'24'!M100+'25'!M100+'26'!M100+'27'!M100+'28 หยุด'!M100+'29'!M100+'30'!M100+'31.'!M100</f>
        <v>400</v>
      </c>
      <c r="N100" s="19"/>
      <c r="O100" s="115">
        <v>9.91</v>
      </c>
      <c r="P100" s="78">
        <f t="shared" ref="P100:P106" si="14">+K100*O100</f>
        <v>89.19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96</v>
      </c>
      <c r="B101" s="10" t="s">
        <v>1067</v>
      </c>
      <c r="C101" s="19" t="s">
        <v>386</v>
      </c>
      <c r="D101" s="10" t="s">
        <v>434</v>
      </c>
      <c r="E101" s="46">
        <f>+ยกมา!J101</f>
        <v>0</v>
      </c>
      <c r="F101" s="44">
        <f>ยกมา!F101+' 1 หยุด'!F101+'2'!F101+'3'!F101+'4'!F101+'5'!F101+'6'!F101+'7'!F101+'8 หยุด'!F101+'9'!F101+'10'!F101+'11'!F101+'12'!F101+'13'!F101+'14'!F101+'15'!F101+'16'!F101+'17'!F101+'18'!F101+'19'!F101+'20'!F101+'21'!F101+'22'!F101+'23'!F101+'24'!F101+'25'!F101+'26'!F101+'27'!F101+'28 หยุด'!F101+'29'!F101+'30'!F101+'31.'!F101</f>
        <v>15</v>
      </c>
      <c r="G101" s="43">
        <f t="shared" si="10"/>
        <v>15</v>
      </c>
      <c r="H101" s="77">
        <f>+ยกมา!H101+' 1 หยุด'!H101+'2'!H101+'3'!H101+'4'!H101+'5'!H101+'6'!H101+'7'!H101+'8 หยุด'!H101+'9'!H101+'10'!H101+'11'!H101+'12'!H101+'13'!H101+'14'!H101+'15'!H101+'16'!H101+'17'!H101+'18'!H101+'19'!H101+'20'!H101+'21'!H101+'22'!H101+'23'!H101+'24'!H101+'25'!H101+'26'!H101+'27'!H101+'28 หยุด'!H101+'29'!H101+'30'!H101+'31.'!H101</f>
        <v>0</v>
      </c>
      <c r="I101" s="75">
        <f>+ยกมา!I101+' 1 หยุด'!I101+'2'!I101+'3'!I101+'4'!I101+'5'!I101+'6'!I101+'7'!I101+'8 หยุด'!I101+'9'!I101+'10'!I101+'11'!I101+'12'!I101+'13'!I101+'14'!I101+'15'!I101+'16'!I101+'17'!I101+'18'!I101+'19'!I101+'20'!I101+'21'!I101+'22'!I101+'23'!I101+'24'!I101+'25'!I101+'26'!I101+'27'!I101+'28 หยุด'!I101+'29'!I101+'30'!I101+'31.'!I101</f>
        <v>0</v>
      </c>
      <c r="J101" s="43">
        <f>+ยกมา!J101+' 1 หยุด'!J101+'2'!J101+'3'!J101+'4'!J101+'5'!J101+'6'!J101+'7'!J101+'8 หยุด'!J101+'9'!J101+'10'!J101+'11'!J101+'12'!J101+'13'!J101+'14'!J101+'15'!J101+'16'!J101+'17'!J101+'19'!J101+'19'!J101+'20'!J101+'21'!J101+'22'!J101+'23'!J101+'24'!J101+'25'!J101+'26'!J101+'27'!J101+'28 หยุด'!J101+'29'!J101+'30'!J101+'31.'!J101</f>
        <v>54</v>
      </c>
      <c r="K101" s="44">
        <f>ยกมา!K101+' 1 หยุด'!K101+'2'!K101+'3'!K101+'4'!K101+'5'!K101+'6'!K101+'7'!K101+'8 หยุด'!K101+'9'!K101+'10'!K101+'11'!K101+'12'!K101+'13'!K101+'14'!K101+'15'!K101+'16'!K101+'17'!K101+'18'!K101+'19'!K101+'20'!K101+'21'!K101+'22'!K101+'23'!K101+'24'!K101+'25'!K101+'26'!K101+'27'!K101+'28 หยุด'!K101+'29'!K101+'30'!K101+'31.'!K101</f>
        <v>10</v>
      </c>
      <c r="L101" s="20">
        <v>60</v>
      </c>
      <c r="M101" s="44">
        <f>ยกมา!M101+' 1 หยุด'!M101+'2'!M101+'3'!M101+'4'!M101+'5'!M101+'6'!M101+'7'!M101+'8 หยุด'!M101+'9'!M101+'10'!M101+'11'!M101+'12'!M101+'13'!M101+'14'!M101+'15'!M101+'16'!M101+'17'!M101+'18'!M101+'19'!M101+'20'!M101+'21'!M101+'22'!M101+'23'!M101+'24'!M101+'25'!M101+'26'!M101+'27'!M101+'28 หยุด'!M101+'29'!M101+'30'!M101+'31.'!M101</f>
        <v>600</v>
      </c>
      <c r="N101" s="19"/>
      <c r="O101" s="115">
        <v>16.690000000000001</v>
      </c>
      <c r="P101" s="78">
        <f t="shared" si="14"/>
        <v>166.9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97</v>
      </c>
      <c r="B102" s="10" t="s">
        <v>996</v>
      </c>
      <c r="C102" s="19" t="s">
        <v>250</v>
      </c>
      <c r="D102" s="10" t="s">
        <v>434</v>
      </c>
      <c r="E102" s="46">
        <f>+ยกมา!J102</f>
        <v>2</v>
      </c>
      <c r="F102" s="44">
        <f>ยกมา!F102+' 1 หยุด'!F102+'2'!F102+'3'!F102+'4'!F102+'5'!F102+'6'!F102+'7'!F102+'8 หยุด'!F102+'9'!F102+'10'!F102+'11'!F102+'12'!F102+'13'!F102+'14'!F102+'15'!F102+'16'!F102+'17'!F102+'18'!F102+'19'!F102+'20'!F102+'21'!F102+'22'!F102+'23'!F102+'24'!F102+'25'!F102+'26'!F102+'27'!F102+'28 หยุด'!F102+'29'!F102+'30'!F102+'31.'!F102</f>
        <v>18</v>
      </c>
      <c r="G102" s="43">
        <f t="shared" si="10"/>
        <v>20</v>
      </c>
      <c r="H102" s="77">
        <f>+ยกมา!H102+' 1 หยุด'!H102+'2'!H102+'3'!H102+'4'!H102+'5'!H102+'6'!H102+'7'!H102+'8 หยุด'!H102+'9'!H102+'10'!H102+'11'!H102+'12'!H102+'13'!H102+'14'!H102+'15'!H102+'16'!H102+'17'!H102+'18'!H102+'19'!H102+'20'!H102+'21'!H102+'22'!H102+'23'!H102+'24'!H102+'25'!H102+'26'!H102+'27'!H102+'28 หยุด'!H102+'29'!H102+'30'!H102+'31.'!H102</f>
        <v>0</v>
      </c>
      <c r="I102" s="75">
        <f>+ยกมา!I102+' 1 หยุด'!I102+'2'!I102+'3'!I102+'4'!I102+'5'!I102+'6'!I102+'7'!I102+'8 หยุด'!I102+'9'!I102+'10'!I102+'11'!I102+'12'!I102+'13'!I102+'14'!I102+'15'!I102+'16'!I102+'17'!I102+'18'!I102+'19'!I102+'20'!I102+'21'!I102+'22'!I102+'23'!I102+'24'!I102+'25'!I102+'26'!I102+'27'!I102+'28 หยุด'!I102+'29'!I102+'30'!I102+'31.'!I102</f>
        <v>0</v>
      </c>
      <c r="J102" s="43">
        <f>+ยกมา!J102+' 1 หยุด'!J102+'2'!J102+'3'!J102+'4'!J102+'5'!J102+'6'!J102+'7'!J102+'8 หยุด'!J102+'9'!J102+'10'!J102+'11'!J102+'12'!J102+'13'!J102+'14'!J102+'15'!J102+'16'!J102+'17'!J102+'19'!J102+'19'!J102+'20'!J102+'21'!J102+'22'!J102+'23'!J102+'24'!J102+'25'!J102+'26'!J102+'27'!J102+'28 หยุด'!J102+'29'!J102+'30'!J102+'31.'!J102</f>
        <v>77</v>
      </c>
      <c r="K102" s="44">
        <f>ยกมา!K102+' 1 หยุด'!K102+'2'!K102+'3'!K102+'4'!K102+'5'!K102+'6'!K102+'7'!K102+'8 หยุด'!K102+'9'!K102+'10'!K102+'11'!K102+'12'!K102+'13'!K102+'14'!K102+'15'!K102+'16'!K102+'17'!K102+'18'!K102+'19'!K102+'20'!K102+'21'!K102+'22'!K102+'23'!K102+'24'!K102+'25'!K102+'26'!K102+'27'!K102+'28 หยุด'!K102+'29'!K102+'30'!K102+'31.'!K102</f>
        <v>16</v>
      </c>
      <c r="L102" s="20">
        <v>50</v>
      </c>
      <c r="M102" s="44">
        <f>ยกมา!M102+' 1 หยุด'!M102+'2'!M102+'3'!M102+'4'!M102+'5'!M102+'6'!M102+'7'!M102+'8 หยุด'!M102+'9'!M102+'10'!M102+'11'!M102+'12'!M102+'13'!M102+'14'!M102+'15'!M102+'16'!M102+'17'!M102+'18'!M102+'19'!M102+'20'!M102+'21'!M102+'22'!M102+'23'!M102+'24'!M102+'25'!M102+'26'!M102+'27'!M102+'28 หยุด'!M102+'29'!M102+'30'!M102+'31.'!M102</f>
        <v>700</v>
      </c>
      <c r="N102" s="19"/>
      <c r="O102" s="115">
        <v>24.21</v>
      </c>
      <c r="P102" s="78">
        <f t="shared" si="14"/>
        <v>387.36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55000000000000004">
      <c r="A103" s="10">
        <v>98</v>
      </c>
      <c r="B103" s="112" t="s">
        <v>1385</v>
      </c>
      <c r="C103" s="19" t="s">
        <v>1384</v>
      </c>
      <c r="D103" s="10" t="s">
        <v>434</v>
      </c>
      <c r="E103" s="46">
        <f>+ยกมา!J103</f>
        <v>0</v>
      </c>
      <c r="F103" s="44">
        <f>ยกมา!F103+' 1 หยุด'!F103+'2'!F103+'3'!F103+'4'!F103+'5'!F103+'6'!F103+'7'!F103+'8 หยุด'!F103+'9'!F103+'10'!F103+'11'!F103+'12'!F103+'13'!F103+'14'!F103+'15'!F103+'16'!F103+'17'!F103+'18'!F103+'19'!F103+'20'!F103+'21'!F103+'22'!F103+'23'!F103+'24'!F103+'25'!F103+'26'!F103+'27'!F103+'28 หยุด'!F103+'29'!F103+'30'!F103+'31.'!F103</f>
        <v>0</v>
      </c>
      <c r="G103" s="43">
        <f t="shared" si="10"/>
        <v>0</v>
      </c>
      <c r="H103" s="77">
        <f>+ยกมา!H103+' 1 หยุด'!H103+'2'!H103+'3'!H103+'4'!H103+'5'!H103+'6'!H103+'7'!H103+'8 หยุด'!H103+'9'!H103+'10'!H103+'11'!H103+'12'!H103+'13'!H103+'14'!H103+'15'!H103+'16'!H103+'17'!H103+'18'!H103+'19'!H103+'20'!H103+'21'!H103+'22'!H103+'23'!H103+'24'!H103+'25'!H103+'26'!H103+'27'!H103+'28 หยุด'!H103+'29'!H103+'30'!H103+'31.'!H103</f>
        <v>0</v>
      </c>
      <c r="I103" s="75">
        <f>+ยกมา!I103+' 1 หยุด'!I103+'2'!I103+'3'!I103+'4'!I103+'5'!I103+'6'!I103+'7'!I103+'8 หยุด'!I103+'9'!I103+'10'!I103+'11'!I103+'12'!I103+'13'!I103+'14'!I103+'15'!I103+'16'!I103+'17'!I103+'18'!I103+'19'!I103+'20'!I103+'21'!I103+'22'!I103+'23'!I103+'24'!I103+'25'!I103+'26'!I103+'27'!I103+'28 หยุด'!I103+'29'!I103+'30'!I103+'31.'!I103</f>
        <v>0</v>
      </c>
      <c r="J103" s="43">
        <f>+ยกมา!J103+' 1 หยุด'!J103+'2'!J103+'3'!J103+'4'!J103+'5'!J103+'6'!J103+'7'!J103+'8 หยุด'!J103+'9'!J103+'10'!J103+'11'!J103+'12'!J103+'13'!J103+'14'!J103+'15'!J103+'16'!J103+'17'!J103+'19'!J103+'19'!J103+'20'!J103+'21'!J103+'22'!J103+'23'!J103+'24'!J103+'25'!J103+'26'!J103+'27'!J103+'28 หยุด'!J103+'29'!J103+'30'!J103+'31.'!J103</f>
        <v>0</v>
      </c>
      <c r="K103" s="44">
        <f>ยกมา!K103+' 1 หยุด'!K103+'2'!K103+'3'!K103+'4'!K103+'5'!K103+'6'!K103+'7'!K103+'8 หยุด'!K103+'9'!K103+'10'!K103+'11'!K103+'12'!K103+'13'!K103+'14'!K103+'15'!K103+'16'!K103+'17'!K103+'18'!K103+'19'!K103+'20'!K103+'21'!K103+'22'!K103+'23'!K103+'24'!K103+'25'!K103+'26'!K103+'27'!K103+'28 หยุด'!K103+'29'!K103+'30'!K103+'31.'!K103</f>
        <v>0</v>
      </c>
      <c r="L103" s="20">
        <v>35</v>
      </c>
      <c r="M103" s="44">
        <f>ยกมา!M103+' 1 หยุด'!M103+'2'!M103+'3'!M103+'4'!M103+'5'!M103+'6'!M103+'7'!M103+'8 หยุด'!M103+'9'!M103+'10'!M103+'11'!M103+'12'!M103+'13'!M103+'14'!M103+'15'!M103+'16'!M103+'17'!M103+'18'!M103+'19'!M103+'20'!M103+'21'!M103+'22'!M103+'23'!M103+'24'!M103+'25'!M103+'26'!M103+'27'!M103+'28 หยุด'!M103+'29'!M103+'30'!M103+'31.'!M103</f>
        <v>0</v>
      </c>
      <c r="N103" s="19"/>
      <c r="O103" s="114"/>
      <c r="P103" s="78">
        <f t="shared" si="14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2.9" customHeight="1" x14ac:dyDescent="0.55000000000000004">
      <c r="A104" s="10">
        <v>99</v>
      </c>
      <c r="B104" s="10" t="s">
        <v>977</v>
      </c>
      <c r="C104" s="19" t="s">
        <v>279</v>
      </c>
      <c r="D104" s="10" t="s">
        <v>434</v>
      </c>
      <c r="E104" s="46">
        <f>+ยกมา!J104</f>
        <v>0</v>
      </c>
      <c r="F104" s="44">
        <f>ยกมา!F104+' 1 หยุด'!F104+'2'!F104+'3'!F104+'4'!F104+'5'!F104+'6'!F104+'7'!F104+'8 หยุด'!F104+'9'!F104+'10'!F104+'11'!F104+'12'!F104+'13'!F104+'14'!F104+'15'!F104+'16'!F104+'17'!F104+'18'!F104+'19'!F104+'20'!F104+'21'!F104+'22'!F104+'23'!F104+'24'!F104+'25'!F104+'26'!F104+'27'!F104+'28 หยุด'!F104+'29'!F104+'30'!F104+'31.'!F104</f>
        <v>1</v>
      </c>
      <c r="G104" s="43">
        <f t="shared" si="10"/>
        <v>1</v>
      </c>
      <c r="H104" s="77">
        <f>+ยกมา!H104+' 1 หยุด'!H104+'2'!H104+'3'!H104+'4'!H104+'5'!H104+'6'!H104+'7'!H104+'8 หยุด'!H104+'9'!H104+'10'!H104+'11'!H104+'12'!H104+'13'!H104+'14'!H104+'15'!H104+'16'!H104+'17'!H104+'18'!H104+'19'!H104+'20'!H104+'21'!H104+'22'!H104+'23'!H104+'24'!H104+'25'!H104+'26'!H104+'27'!H104+'28 หยุด'!H104+'29'!H104+'30'!H104+'31.'!H104</f>
        <v>0</v>
      </c>
      <c r="I104" s="75">
        <f>+ยกมา!I104+' 1 หยุด'!I104+'2'!I104+'3'!I104+'4'!I104+'5'!I104+'6'!I104+'7'!I104+'8 หยุด'!I104+'9'!I104+'10'!I104+'11'!I104+'12'!I104+'13'!I104+'14'!I104+'15'!I104+'16'!I104+'17'!I104+'18'!I104+'19'!I104+'20'!I104+'21'!I104+'22'!I104+'23'!I104+'24'!I104+'25'!I104+'26'!I104+'27'!I104+'28 หยุด'!I104+'29'!I104+'30'!I104+'31.'!I104</f>
        <v>0</v>
      </c>
      <c r="J104" s="43">
        <f>+ยกมา!J104+' 1 หยุด'!J104+'2'!J104+'3'!J104+'4'!J104+'5'!J104+'6'!J104+'7'!J104+'8 หยุด'!J104+'9'!J104+'10'!J104+'11'!J104+'12'!J104+'13'!J104+'14'!J104+'15'!J104+'16'!J104+'17'!J104+'19'!J104+'19'!J104+'20'!J104+'21'!J104+'22'!J104+'23'!J104+'24'!J104+'25'!J104+'26'!J104+'27'!J104+'28 หยุด'!J104+'29'!J104+'30'!J104+'31.'!J104</f>
        <v>1</v>
      </c>
      <c r="K104" s="44">
        <f>ยกมา!K104+' 1 หยุด'!K104+'2'!K104+'3'!K104+'4'!K104+'5'!K104+'6'!K104+'7'!K104+'8 หยุด'!K104+'9'!K104+'10'!K104+'11'!K104+'12'!K104+'13'!K104+'14'!K104+'15'!K104+'16'!K104+'17'!K104+'18'!K104+'19'!K104+'20'!K104+'21'!K104+'22'!K104+'23'!K104+'24'!K104+'25'!K104+'26'!K104+'27'!K104+'28 หยุด'!K104+'29'!K104+'30'!K104+'31.'!K104</f>
        <v>1</v>
      </c>
      <c r="L104" s="20">
        <v>50</v>
      </c>
      <c r="M104" s="44">
        <f>ยกมา!M104+' 1 หยุด'!M104+'2'!M104+'3'!M104+'4'!M104+'5'!M104+'6'!M104+'7'!M104+'8 หยุด'!M104+'9'!M104+'10'!M104+'11'!M104+'12'!M104+'13'!M104+'14'!M104+'15'!M104+'16'!M104+'17'!M104+'18'!M104+'19'!M104+'20'!M104+'21'!M104+'22'!M104+'23'!M104+'24'!M104+'25'!M104+'26'!M104+'27'!M104+'28 หยุด'!M104+'29'!M104+'30'!M104+'31.'!M104</f>
        <v>0</v>
      </c>
      <c r="N104" s="19"/>
      <c r="O104" s="89">
        <v>22.91</v>
      </c>
      <c r="P104" s="78">
        <f t="shared" si="14"/>
        <v>22.91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100</v>
      </c>
      <c r="B105" s="10" t="s">
        <v>1075</v>
      </c>
      <c r="C105" s="19" t="s">
        <v>134</v>
      </c>
      <c r="D105" s="10" t="s">
        <v>434</v>
      </c>
      <c r="E105" s="46">
        <f>+ยกมา!J105</f>
        <v>0</v>
      </c>
      <c r="F105" s="44">
        <f>ยกมา!F105+' 1 หยุด'!F105+'2'!F105+'3'!F105+'4'!F105+'5'!F105+'6'!F105+'7'!F105+'8 หยุด'!F105+'9'!F105+'10'!F105+'11'!F105+'12'!F105+'13'!F105+'14'!F105+'15'!F105+'16'!F105+'17'!F105+'18'!F105+'19'!F105+'20'!F105+'21'!F105+'22'!F105+'23'!F105+'24'!F105+'25'!F105+'26'!F105+'27'!F105+'28 หยุด'!F105+'29'!F105+'30'!F105+'31.'!F105</f>
        <v>0</v>
      </c>
      <c r="G105" s="43">
        <f t="shared" si="10"/>
        <v>0</v>
      </c>
      <c r="H105" s="77">
        <f>+ยกมา!H105+' 1 หยุด'!H105+'2'!H105+'3'!H105+'4'!H105+'5'!H105+'6'!H105+'7'!H105+'8 หยุด'!H105+'9'!H105+'10'!H105+'11'!H105+'12'!H105+'13'!H105+'14'!H105+'15'!H105+'16'!H105+'17'!H105+'18'!H105+'19'!H105+'20'!H105+'21'!H105+'22'!H105+'23'!H105+'24'!H105+'25'!H105+'26'!H105+'27'!H105+'28 หยุด'!H105+'29'!H105+'30'!H105+'31.'!H105</f>
        <v>0</v>
      </c>
      <c r="I105" s="75">
        <f>+ยกมา!I105+' 1 หยุด'!I105+'2'!I105+'3'!I105+'4'!I105+'5'!I105+'6'!I105+'7'!I105+'8 หยุด'!I105+'9'!I105+'10'!I105+'11'!I105+'12'!I105+'13'!I105+'14'!I105+'15'!I105+'16'!I105+'17'!I105+'18'!I105+'19'!I105+'20'!I105+'21'!I105+'22'!I105+'23'!I105+'24'!I105+'25'!I105+'26'!I105+'27'!I105+'28 หยุด'!I105+'29'!I105+'30'!I105+'31.'!I105</f>
        <v>0</v>
      </c>
      <c r="J105" s="43">
        <f>+ยกมา!J105+' 1 หยุด'!J105+'2'!J105+'3'!J105+'4'!J105+'5'!J105+'6'!J105+'7'!J105+'8 หยุด'!J105+'9'!J105+'10'!J105+'11'!J105+'12'!J105+'13'!J105+'14'!J105+'15'!J105+'16'!J105+'17'!J105+'19'!J105+'19'!J105+'20'!J105+'21'!J105+'22'!J105+'23'!J105+'24'!J105+'25'!J105+'26'!J105+'27'!J105+'28 หยุด'!J105+'29'!J105+'30'!J105+'31.'!J105</f>
        <v>0</v>
      </c>
      <c r="K105" s="44">
        <f>ยกมา!K105+' 1 หยุด'!K105+'2'!K105+'3'!K105+'4'!K105+'5'!K105+'6'!K105+'7'!K105+'8 หยุด'!K105+'9'!K105+'10'!K105+'11'!K105+'12'!K105+'13'!K105+'14'!K105+'15'!K105+'16'!K105+'17'!K105+'18'!K105+'19'!K105+'20'!K105+'21'!K105+'22'!K105+'23'!K105+'24'!K105+'25'!K105+'26'!K105+'27'!K105+'28 หยุด'!K105+'29'!K105+'30'!K105+'31.'!K105</f>
        <v>0</v>
      </c>
      <c r="L105" s="20">
        <v>35</v>
      </c>
      <c r="M105" s="44">
        <f>ยกมา!M105+' 1 หยุด'!M105+'2'!M105+'3'!M105+'4'!M105+'5'!M105+'6'!M105+'7'!M105+'8 หยุด'!M105+'9'!M105+'10'!M105+'11'!M105+'12'!M105+'13'!M105+'14'!M105+'15'!M105+'16'!M105+'17'!M105+'18'!M105+'19'!M105+'20'!M105+'21'!M105+'22'!M105+'23'!M105+'24'!M105+'25'!M105+'26'!M105+'27'!M105+'28 หยุด'!M105+'29'!M105+'30'!M105+'31.'!M105</f>
        <v>0</v>
      </c>
      <c r="N105" s="19"/>
      <c r="O105" s="89">
        <v>3.8</v>
      </c>
      <c r="P105" s="78">
        <f t="shared" si="14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24" customHeight="1" x14ac:dyDescent="0.55000000000000004">
      <c r="A106" s="10">
        <v>101</v>
      </c>
      <c r="B106" s="10" t="s">
        <v>626</v>
      </c>
      <c r="C106" s="19" t="s">
        <v>390</v>
      </c>
      <c r="D106" s="10" t="s">
        <v>564</v>
      </c>
      <c r="E106" s="46">
        <f>+ยกมา!J106</f>
        <v>0</v>
      </c>
      <c r="F106" s="44">
        <f>ยกมา!F106+' 1 หยุด'!F106+'2'!F106+'3'!F106+'4'!F106+'5'!F106+'6'!F106+'7'!F106+'8 หยุด'!F106+'9'!F106+'10'!F106+'11'!F106+'12'!F106+'13'!F106+'14'!F106+'15'!F106+'16'!F106+'17'!F106+'18'!F106+'19'!F106+'20'!F106+'21'!F106+'22'!F106+'23'!F106+'24'!F106+'25'!F106+'26'!F106+'27'!F106+'28 หยุด'!F106+'29'!F106+'30'!F106+'31.'!F106</f>
        <v>0</v>
      </c>
      <c r="G106" s="43">
        <f t="shared" si="10"/>
        <v>0</v>
      </c>
      <c r="H106" s="77">
        <f>+ยกมา!H106+' 1 หยุด'!H106+'2'!H106+'3'!H106+'4'!H106+'5'!H106+'6'!H106+'7'!H106+'8 หยุด'!H106+'9'!H106+'10'!H106+'11'!H106+'12'!H106+'13'!H106+'14'!H106+'15'!H106+'16'!H106+'17'!H106+'18'!H106+'19'!H106+'20'!H106+'21'!H106+'22'!H106+'23'!H106+'24'!H106+'25'!H106+'26'!H106+'27'!H106+'28 หยุด'!H106+'29'!H106+'30'!H106+'31.'!H106</f>
        <v>0</v>
      </c>
      <c r="I106" s="75">
        <f>+ยกมา!I106+' 1 หยุด'!I106+'2'!I106+'3'!I106+'4'!I106+'5'!I106+'6'!I106+'7'!I106+'8 หยุด'!I106+'9'!I106+'10'!I106+'11'!I106+'12'!I106+'13'!I106+'14'!I106+'15'!I106+'16'!I106+'17'!I106+'18'!I106+'19'!I106+'20'!I106+'21'!I106+'22'!I106+'23'!I106+'24'!I106+'25'!I106+'26'!I106+'27'!I106+'28 หยุด'!I106+'29'!I106+'30'!I106+'31.'!I106</f>
        <v>0</v>
      </c>
      <c r="J106" s="43">
        <f>+ยกมา!J106+' 1 หยุด'!J106+'2'!J106+'3'!J106+'4'!J106+'5'!J106+'6'!J106+'7'!J106+'8 หยุด'!J106+'9'!J106+'10'!J106+'11'!J106+'12'!J106+'13'!J106+'14'!J106+'15'!J106+'16'!J106+'17'!J106+'19'!J106+'19'!J106+'20'!J106+'21'!J106+'22'!J106+'23'!J106+'24'!J106+'25'!J106+'26'!J106+'27'!J106+'28 หยุด'!J106+'29'!J106+'30'!J106+'31.'!J106</f>
        <v>0</v>
      </c>
      <c r="K106" s="44">
        <f>ยกมา!K106+' 1 หยุด'!K106+'2'!K106+'3'!K106+'4'!K106+'5'!K106+'6'!K106+'7'!K106+'8 หยุด'!K106+'9'!K106+'10'!K106+'11'!K106+'12'!K106+'13'!K106+'14'!K106+'15'!K106+'16'!K106+'17'!K106+'18'!K106+'19'!K106+'20'!K106+'21'!K106+'22'!K106+'23'!K106+'24'!K106+'25'!K106+'26'!K106+'27'!K106+'28 หยุด'!K106+'29'!K106+'30'!K106+'31.'!K106</f>
        <v>0</v>
      </c>
      <c r="L106" s="20">
        <v>10</v>
      </c>
      <c r="M106" s="44">
        <f>ยกมา!M106+' 1 หยุด'!M106+'2'!M106+'3'!M106+'4'!M106+'5'!M106+'6'!M106+'7'!M106+'8 หยุด'!M106+'9'!M106+'10'!M106+'11'!M106+'12'!M106+'13'!M106+'14'!M106+'15'!M106+'16'!M106+'17'!M106+'18'!M106+'19'!M106+'20'!M106+'21'!M106+'22'!M106+'23'!M106+'24'!M106+'25'!M106+'26'!M106+'27'!M106+'28 หยุด'!M106+'29'!M106+'30'!M106+'31.'!M106</f>
        <v>0</v>
      </c>
      <c r="N106" s="19"/>
      <c r="O106" s="89">
        <v>2.2200000000000002</v>
      </c>
      <c r="P106" s="78">
        <f t="shared" si="14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102</v>
      </c>
      <c r="B107" s="10" t="s">
        <v>625</v>
      </c>
      <c r="C107" s="19" t="s">
        <v>389</v>
      </c>
      <c r="D107" s="10" t="s">
        <v>564</v>
      </c>
      <c r="E107" s="46">
        <f>+ยกมา!J107</f>
        <v>0</v>
      </c>
      <c r="F107" s="44">
        <f>ยกมา!F107+' 1 หยุด'!F107+'2'!F107+'3'!F107+'4'!F107+'5'!F107+'6'!F107+'7'!F107+'8 หยุด'!F107+'9'!F107+'10'!F107+'11'!F107+'12'!F107+'13'!F107+'14'!F107+'15'!F107+'16'!F107+'17'!F107+'18'!F107+'19'!F107+'20'!F107+'21'!F107+'22'!F107+'23'!F107+'24'!F107+'25'!F107+'26'!F107+'27'!F107+'28 หยุด'!F107+'29'!F107+'30'!F107+'31.'!F107</f>
        <v>0</v>
      </c>
      <c r="G107" s="43">
        <f t="shared" si="10"/>
        <v>0</v>
      </c>
      <c r="H107" s="77">
        <f>+ยกมา!H107+' 1 หยุด'!H107+'2'!H107+'3'!H107+'4'!H107+'5'!H107+'6'!H107+'7'!H107+'8 หยุด'!H107+'9'!H107+'10'!H107+'11'!H107+'12'!H107+'13'!H107+'14'!H107+'15'!H107+'16'!H107+'17'!H107+'18'!H107+'19'!H107+'20'!H107+'21'!H107+'22'!H107+'23'!H107+'24'!H107+'25'!H107+'26'!H107+'27'!H107+'28 หยุด'!H107+'29'!H107+'30'!H107+'31.'!H107</f>
        <v>0</v>
      </c>
      <c r="I107" s="75">
        <f>+ยกมา!I107+' 1 หยุด'!I107+'2'!I107+'3'!I107+'4'!I107+'5'!I107+'6'!I107+'7'!I107+'8 หยุด'!I107+'9'!I107+'10'!I107+'11'!I107+'12'!I107+'13'!I107+'14'!I107+'15'!I107+'16'!I107+'17'!I107+'18'!I107+'19'!I107+'20'!I107+'21'!I107+'22'!I107+'23'!I107+'24'!I107+'25'!I107+'26'!I107+'27'!I107+'28 หยุด'!I107+'29'!I107+'30'!I107+'31.'!I107</f>
        <v>0</v>
      </c>
      <c r="J107" s="43">
        <f>+ยกมา!J107+' 1 หยุด'!J107+'2'!J107+'3'!J107+'4'!J107+'5'!J107+'6'!J107+'7'!J107+'8 หยุด'!J107+'9'!J107+'10'!J107+'11'!J107+'12'!J107+'13'!J107+'14'!J107+'15'!J107+'16'!J107+'17'!J107+'19'!J107+'19'!J107+'20'!J107+'21'!J107+'22'!J107+'23'!J107+'24'!J107+'25'!J107+'26'!J107+'27'!J107+'28 หยุด'!J107+'29'!J107+'30'!J107+'31.'!J107</f>
        <v>0</v>
      </c>
      <c r="K107" s="44">
        <f>ยกมา!K107+' 1 หยุด'!K107+'2'!K107+'3'!K107+'4'!K107+'5'!K107+'6'!K107+'7'!K107+'8 หยุด'!K107+'9'!K107+'10'!K107+'11'!K107+'12'!K107+'13'!K107+'14'!K107+'15'!K107+'16'!K107+'17'!K107+'18'!K107+'19'!K107+'20'!K107+'21'!K107+'22'!K107+'23'!K107+'24'!K107+'25'!K107+'26'!K107+'27'!K107+'28 หยุด'!K107+'29'!K107+'30'!K107+'31.'!K107</f>
        <v>0</v>
      </c>
      <c r="L107" s="20">
        <v>10</v>
      </c>
      <c r="M107" s="44">
        <f>ยกมา!M107+' 1 หยุด'!M107+'2'!M107+'3'!M107+'4'!M107+'5'!M107+'6'!M107+'7'!M107+'8 หยุด'!M107+'9'!M107+'10'!M107+'11'!M107+'12'!M107+'13'!M107+'14'!M107+'15'!M107+'16'!M107+'17'!M107+'18'!M107+'19'!M107+'20'!M107+'21'!M107+'22'!M107+'23'!M107+'24'!M107+'25'!M107+'26'!M107+'27'!M107+'28 หยุด'!M107+'29'!M107+'30'!M107+'31.'!M107</f>
        <v>0</v>
      </c>
      <c r="N107" s="19"/>
      <c r="O107" s="89">
        <v>2.2200000000000002</v>
      </c>
      <c r="P107" s="78">
        <f t="shared" si="11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103</v>
      </c>
      <c r="B108" s="10" t="s">
        <v>1175</v>
      </c>
      <c r="C108" s="19" t="s">
        <v>388</v>
      </c>
      <c r="D108" s="10" t="s">
        <v>564</v>
      </c>
      <c r="E108" s="46">
        <f>+ยกมา!J108</f>
        <v>0</v>
      </c>
      <c r="F108" s="44">
        <f>ยกมา!F108+' 1 หยุด'!F108+'2'!F108+'3'!F108+'4'!F108+'5'!F108+'6'!F108+'7'!F108+'8 หยุด'!F108+'9'!F108+'10'!F108+'11'!F108+'12'!F108+'13'!F108+'14'!F108+'15'!F108+'16'!F108+'17'!F108+'18'!F108+'19'!F108+'20'!F108+'21'!F108+'22'!F108+'23'!F108+'24'!F108+'25'!F108+'26'!F108+'27'!F108+'28 หยุด'!F108+'29'!F108+'30'!F108+'31.'!F108</f>
        <v>0</v>
      </c>
      <c r="G108" s="43">
        <f t="shared" si="10"/>
        <v>0</v>
      </c>
      <c r="H108" s="77">
        <f>+ยกมา!H108+' 1 หยุด'!H108+'2'!H108+'3'!H108+'4'!H108+'5'!H108+'6'!H108+'7'!H108+'8 หยุด'!H108+'9'!H108+'10'!H108+'11'!H108+'12'!H108+'13'!H108+'14'!H108+'15'!H108+'16'!H108+'17'!H108+'18'!H108+'19'!H108+'20'!H108+'21'!H108+'22'!H108+'23'!H108+'24'!H108+'25'!H108+'26'!H108+'27'!H108+'28 หยุด'!H108+'29'!H108+'30'!H108+'31.'!H108</f>
        <v>0</v>
      </c>
      <c r="I108" s="75">
        <f>+ยกมา!I108+' 1 หยุด'!I108+'2'!I108+'3'!I108+'4'!I108+'5'!I108+'6'!I108+'7'!I108+'8 หยุด'!I108+'9'!I108+'10'!I108+'11'!I108+'12'!I108+'13'!I108+'14'!I108+'15'!I108+'16'!I108+'17'!I108+'18'!I108+'19'!I108+'20'!I108+'21'!I108+'22'!I108+'23'!I108+'24'!I108+'25'!I108+'26'!I108+'27'!I108+'28 หยุด'!I108+'29'!I108+'30'!I108+'31.'!I108</f>
        <v>0</v>
      </c>
      <c r="J108" s="43">
        <f>+ยกมา!J108+' 1 หยุด'!J108+'2'!J108+'3'!J108+'4'!J108+'5'!J108+'6'!J108+'7'!J108+'8 หยุด'!J108+'9'!J108+'10'!J108+'11'!J108+'12'!J108+'13'!J108+'14'!J108+'15'!J108+'16'!J108+'17'!J108+'19'!J108+'19'!J108+'20'!J108+'21'!J108+'22'!J108+'23'!J108+'24'!J108+'25'!J108+'26'!J108+'27'!J108+'28 หยุด'!J108+'29'!J108+'30'!J108+'31.'!J108</f>
        <v>0</v>
      </c>
      <c r="K108" s="44">
        <f>ยกมา!K108+' 1 หยุด'!K108+'2'!K108+'3'!K108+'4'!K108+'5'!K108+'6'!K108+'7'!K108+'8 หยุด'!K108+'9'!K108+'10'!K108+'11'!K108+'12'!K108+'13'!K108+'14'!K108+'15'!K108+'16'!K108+'17'!K108+'18'!K108+'19'!K108+'20'!K108+'21'!K108+'22'!K108+'23'!K108+'24'!K108+'25'!K108+'26'!K108+'27'!K108+'28 หยุด'!K108+'29'!K108+'30'!K108+'31.'!K108</f>
        <v>0</v>
      </c>
      <c r="L108" s="20">
        <v>10</v>
      </c>
      <c r="M108" s="44">
        <f>ยกมา!M108+' 1 หยุด'!M108+'2'!M108+'3'!M108+'4'!M108+'5'!M108+'6'!M108+'7'!M108+'8 หยุด'!M108+'9'!M108+'10'!M108+'11'!M108+'12'!M108+'13'!M108+'14'!M108+'15'!M108+'16'!M108+'17'!M108+'18'!M108+'19'!M108+'20'!M108+'21'!M108+'22'!M108+'23'!M108+'24'!M108+'25'!M108+'26'!M108+'27'!M108+'28 หยุด'!M108+'29'!M108+'30'!M108+'31.'!M108</f>
        <v>0</v>
      </c>
      <c r="N108" s="19"/>
      <c r="O108" s="89">
        <v>2.17</v>
      </c>
      <c r="P108" s="78">
        <f t="shared" si="11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104</v>
      </c>
      <c r="B109" s="10" t="s">
        <v>1178</v>
      </c>
      <c r="C109" s="19" t="s">
        <v>387</v>
      </c>
      <c r="D109" s="10" t="s">
        <v>564</v>
      </c>
      <c r="E109" s="46">
        <f>+ยกมา!J109</f>
        <v>0</v>
      </c>
      <c r="F109" s="44">
        <f>ยกมา!F109+' 1 หยุด'!F109+'2'!F109+'3'!F109+'4'!F109+'5'!F109+'6'!F109+'7'!F109+'8 หยุด'!F109+'9'!F109+'10'!F109+'11'!F109+'12'!F109+'13'!F109+'14'!F109+'15'!F109+'16'!F109+'17'!F109+'18'!F109+'19'!F109+'20'!F109+'21'!F109+'22'!F109+'23'!F109+'24'!F109+'25'!F109+'26'!F109+'27'!F109+'28 หยุด'!F109+'29'!F109+'30'!F109+'31.'!F109</f>
        <v>0</v>
      </c>
      <c r="G109" s="43">
        <f t="shared" si="10"/>
        <v>0</v>
      </c>
      <c r="H109" s="77">
        <f>+ยกมา!H109+' 1 หยุด'!H109+'2'!H109+'3'!H109+'4'!H109+'5'!H109+'6'!H109+'7'!H109+'8 หยุด'!H109+'9'!H109+'10'!H109+'11'!H109+'12'!H109+'13'!H109+'14'!H109+'15'!H109+'16'!H109+'17'!H109+'18'!H109+'19'!H109+'20'!H109+'21'!H109+'22'!H109+'23'!H109+'24'!H109+'25'!H109+'26'!H109+'27'!H109+'28 หยุด'!H109+'29'!H109+'30'!H109+'31.'!H109</f>
        <v>0</v>
      </c>
      <c r="I109" s="75">
        <f>+ยกมา!I109+' 1 หยุด'!I109+'2'!I109+'3'!I109+'4'!I109+'5'!I109+'6'!I109+'7'!I109+'8 หยุด'!I109+'9'!I109+'10'!I109+'11'!I109+'12'!I109+'13'!I109+'14'!I109+'15'!I109+'16'!I109+'17'!I109+'18'!I109+'19'!I109+'20'!I109+'21'!I109+'22'!I109+'23'!I109+'24'!I109+'25'!I109+'26'!I109+'27'!I109+'28 หยุด'!I109+'29'!I109+'30'!I109+'31.'!I109</f>
        <v>0</v>
      </c>
      <c r="J109" s="43">
        <f>+ยกมา!J109+' 1 หยุด'!J109+'2'!J109+'3'!J109+'4'!J109+'5'!J109+'6'!J109+'7'!J109+'8 หยุด'!J109+'9'!J109+'10'!J109+'11'!J109+'12'!J109+'13'!J109+'14'!J109+'15'!J109+'16'!J109+'17'!J109+'19'!J109+'19'!J109+'20'!J109+'21'!J109+'22'!J109+'23'!J109+'24'!J109+'25'!J109+'26'!J109+'27'!J109+'28 หยุด'!J109+'29'!J109+'30'!J109+'31.'!J109</f>
        <v>0</v>
      </c>
      <c r="K109" s="44">
        <f>ยกมา!K109+' 1 หยุด'!K109+'2'!K109+'3'!K109+'4'!K109+'5'!K109+'6'!K109+'7'!K109+'8 หยุด'!K109+'9'!K109+'10'!K109+'11'!K109+'12'!K109+'13'!K109+'14'!K109+'15'!K109+'16'!K109+'17'!K109+'18'!K109+'19'!K109+'20'!K109+'21'!K109+'22'!K109+'23'!K109+'24'!K109+'25'!K109+'26'!K109+'27'!K109+'28 หยุด'!K109+'29'!K109+'30'!K109+'31.'!K109</f>
        <v>0</v>
      </c>
      <c r="L109" s="20">
        <v>10</v>
      </c>
      <c r="M109" s="44">
        <f>ยกมา!M109+' 1 หยุด'!M109+'2'!M109+'3'!M109+'4'!M109+'5'!M109+'6'!M109+'7'!M109+'8 หยุด'!M109+'9'!M109+'10'!M109+'11'!M109+'12'!M109+'13'!M109+'14'!M109+'15'!M109+'16'!M109+'17'!M109+'18'!M109+'19'!M109+'20'!M109+'21'!M109+'22'!M109+'23'!M109+'24'!M109+'25'!M109+'26'!M109+'27'!M109+'28 หยุด'!M109+'29'!M109+'30'!M109+'31.'!M109</f>
        <v>0</v>
      </c>
      <c r="N109" s="19"/>
      <c r="O109" s="89">
        <v>2.35</v>
      </c>
      <c r="P109" s="78">
        <f t="shared" si="11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105</v>
      </c>
      <c r="B110" s="10" t="s">
        <v>1177</v>
      </c>
      <c r="C110" s="19" t="s">
        <v>391</v>
      </c>
      <c r="D110" s="10" t="s">
        <v>564</v>
      </c>
      <c r="E110" s="46">
        <f>+ยกมา!J110</f>
        <v>0</v>
      </c>
      <c r="F110" s="44">
        <f>ยกมา!F110+' 1 หยุด'!F110+'2'!F110+'3'!F110+'4'!F110+'5'!F110+'6'!F110+'7'!F110+'8 หยุด'!F110+'9'!F110+'10'!F110+'11'!F110+'12'!F110+'13'!F110+'14'!F110+'15'!F110+'16'!F110+'17'!F110+'18'!F110+'19'!F110+'20'!F110+'21'!F110+'22'!F110+'23'!F110+'24'!F110+'25'!F110+'26'!F110+'27'!F110+'28 หยุด'!F110+'29'!F110+'30'!F110+'31.'!F110</f>
        <v>0</v>
      </c>
      <c r="G110" s="43">
        <f t="shared" si="10"/>
        <v>0</v>
      </c>
      <c r="H110" s="77">
        <f>+ยกมา!H110+' 1 หยุด'!H110+'2'!H110+'3'!H110+'4'!H110+'5'!H110+'6'!H110+'7'!H110+'8 หยุด'!H110+'9'!H110+'10'!H110+'11'!H110+'12'!H110+'13'!H110+'14'!H110+'15'!H110+'16'!H110+'17'!H110+'18'!H110+'19'!H110+'20'!H110+'21'!H110+'22'!H110+'23'!H110+'24'!H110+'25'!H110+'26'!H110+'27'!H110+'28 หยุด'!H110+'29'!H110+'30'!H110+'31.'!H110</f>
        <v>0</v>
      </c>
      <c r="I110" s="75">
        <f>+ยกมา!I110+' 1 หยุด'!I110+'2'!I110+'3'!I110+'4'!I110+'5'!I110+'6'!I110+'7'!I110+'8 หยุด'!I110+'9'!I110+'10'!I110+'11'!I110+'12'!I110+'13'!I110+'14'!I110+'15'!I110+'16'!I110+'17'!I110+'18'!I110+'19'!I110+'20'!I110+'21'!I110+'22'!I110+'23'!I110+'24'!I110+'25'!I110+'26'!I110+'27'!I110+'28 หยุด'!I110+'29'!I110+'30'!I110+'31.'!I110</f>
        <v>0</v>
      </c>
      <c r="J110" s="43">
        <f>+ยกมา!J110+' 1 หยุด'!J110+'2'!J110+'3'!J110+'4'!J110+'5'!J110+'6'!J110+'7'!J110+'8 หยุด'!J110+'9'!J110+'10'!J110+'11'!J110+'12'!J110+'13'!J110+'14'!J110+'15'!J110+'16'!J110+'17'!J110+'19'!J110+'19'!J110+'20'!J110+'21'!J110+'22'!J110+'23'!J110+'24'!J110+'25'!J110+'26'!J110+'27'!J110+'28 หยุด'!J110+'29'!J110+'30'!J110+'31.'!J110</f>
        <v>0</v>
      </c>
      <c r="K110" s="44">
        <f>ยกมา!K110+' 1 หยุด'!K110+'2'!K110+'3'!K110+'4'!K110+'5'!K110+'6'!K110+'7'!K110+'8 หยุด'!K110+'9'!K110+'10'!K110+'11'!K110+'12'!K110+'13'!K110+'14'!K110+'15'!K110+'16'!K110+'17'!K110+'18'!K110+'19'!K110+'20'!K110+'21'!K110+'22'!K110+'23'!K110+'24'!K110+'25'!K110+'26'!K110+'27'!K110+'28 หยุด'!K110+'29'!K110+'30'!K110+'31.'!K110</f>
        <v>0</v>
      </c>
      <c r="L110" s="20">
        <v>10</v>
      </c>
      <c r="M110" s="44">
        <f>ยกมา!M110+' 1 หยุด'!M110+'2'!M110+'3'!M110+'4'!M110+'5'!M110+'6'!M110+'7'!M110+'8 หยุด'!M110+'9'!M110+'10'!M110+'11'!M110+'12'!M110+'13'!M110+'14'!M110+'15'!M110+'16'!M110+'17'!M110+'18'!M110+'19'!M110+'20'!M110+'21'!M110+'22'!M110+'23'!M110+'24'!M110+'25'!M110+'26'!M110+'27'!M110+'28 หยุด'!M110+'29'!M110+'30'!M110+'31.'!M110</f>
        <v>0</v>
      </c>
      <c r="N110" s="19"/>
      <c r="O110" s="89">
        <v>2.12</v>
      </c>
      <c r="P110" s="78">
        <f t="shared" si="11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106</v>
      </c>
      <c r="B111" s="10" t="s">
        <v>1179</v>
      </c>
      <c r="C111" s="19" t="s">
        <v>392</v>
      </c>
      <c r="D111" s="10" t="s">
        <v>564</v>
      </c>
      <c r="E111" s="46">
        <f>+ยกมา!J111</f>
        <v>0</v>
      </c>
      <c r="F111" s="44">
        <f>ยกมา!F111+' 1 หยุด'!F111+'2'!F111+'3'!F111+'4'!F111+'5'!F111+'6'!F111+'7'!F111+'8 หยุด'!F111+'9'!F111+'10'!F111+'11'!F111+'12'!F111+'13'!F111+'14'!F111+'15'!F111+'16'!F111+'17'!F111+'18'!F111+'19'!F111+'20'!F111+'21'!F111+'22'!F111+'23'!F111+'24'!F111+'25'!F111+'26'!F111+'27'!F111+'28 หยุด'!F111+'29'!F111+'30'!F111+'31.'!F111</f>
        <v>0</v>
      </c>
      <c r="G111" s="43">
        <f t="shared" si="10"/>
        <v>0</v>
      </c>
      <c r="H111" s="77">
        <f>+ยกมา!H111+' 1 หยุด'!H111+'2'!H111+'3'!H111+'4'!H111+'5'!H111+'6'!H111+'7'!H111+'8 หยุด'!H111+'9'!H111+'10'!H111+'11'!H111+'12'!H111+'13'!H111+'14'!H111+'15'!H111+'16'!H111+'17'!H111+'18'!H111+'19'!H111+'20'!H111+'21'!H111+'22'!H111+'23'!H111+'24'!H111+'25'!H111+'26'!H111+'27'!H111+'28 หยุด'!H111+'29'!H111+'30'!H111+'31.'!H111</f>
        <v>0</v>
      </c>
      <c r="I111" s="75">
        <f>+ยกมา!I111+' 1 หยุด'!I111+'2'!I111+'3'!I111+'4'!I111+'5'!I111+'6'!I111+'7'!I111+'8 หยุด'!I111+'9'!I111+'10'!I111+'11'!I111+'12'!I111+'13'!I111+'14'!I111+'15'!I111+'16'!I111+'17'!I111+'18'!I111+'19'!I111+'20'!I111+'21'!I111+'22'!I111+'23'!I111+'24'!I111+'25'!I111+'26'!I111+'27'!I111+'28 หยุด'!I111+'29'!I111+'30'!I111+'31.'!I111</f>
        <v>0</v>
      </c>
      <c r="J111" s="43">
        <f>+ยกมา!J111+' 1 หยุด'!J111+'2'!J111+'3'!J111+'4'!J111+'5'!J111+'6'!J111+'7'!J111+'8 หยุด'!J111+'9'!J111+'10'!J111+'11'!J111+'12'!J111+'13'!J111+'14'!J111+'15'!J111+'16'!J111+'17'!J111+'19'!J111+'19'!J111+'20'!J111+'21'!J111+'22'!J111+'23'!J111+'24'!J111+'25'!J111+'26'!J111+'27'!J111+'28 หยุด'!J111+'29'!J111+'30'!J111+'31.'!J111</f>
        <v>0</v>
      </c>
      <c r="K111" s="44">
        <f>ยกมา!K111+' 1 หยุด'!K111+'2'!K111+'3'!K111+'4'!K111+'5'!K111+'6'!K111+'7'!K111+'8 หยุด'!K111+'9'!K111+'10'!K111+'11'!K111+'12'!K111+'13'!K111+'14'!K111+'15'!K111+'16'!K111+'17'!K111+'18'!K111+'19'!K111+'20'!K111+'21'!K111+'22'!K111+'23'!K111+'24'!K111+'25'!K111+'26'!K111+'27'!K111+'28 หยุด'!K111+'29'!K111+'30'!K111+'31.'!K111</f>
        <v>0</v>
      </c>
      <c r="L111" s="20">
        <v>10</v>
      </c>
      <c r="M111" s="44">
        <f>ยกมา!M111+' 1 หยุด'!M111+'2'!M111+'3'!M111+'4'!M111+'5'!M111+'6'!M111+'7'!M111+'8 หยุด'!M111+'9'!M111+'10'!M111+'11'!M111+'12'!M111+'13'!M111+'14'!M111+'15'!M111+'16'!M111+'17'!M111+'18'!M111+'19'!M111+'20'!M111+'21'!M111+'22'!M111+'23'!M111+'24'!M111+'25'!M111+'26'!M111+'27'!M111+'28 หยุด'!M111+'29'!M111+'30'!M111+'31.'!M111</f>
        <v>0</v>
      </c>
      <c r="N111" s="19"/>
      <c r="O111" s="89">
        <v>2.17</v>
      </c>
      <c r="P111" s="78">
        <f t="shared" si="11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107</v>
      </c>
      <c r="B112" s="10" t="s">
        <v>1176</v>
      </c>
      <c r="C112" s="19" t="s">
        <v>393</v>
      </c>
      <c r="D112" s="10" t="s">
        <v>564</v>
      </c>
      <c r="E112" s="46">
        <f>+ยกมา!J112</f>
        <v>0</v>
      </c>
      <c r="F112" s="44">
        <f>ยกมา!F112+' 1 หยุด'!F112+'2'!F112+'3'!F112+'4'!F112+'5'!F112+'6'!F112+'7'!F112+'8 หยุด'!F112+'9'!F112+'10'!F112+'11'!F112+'12'!F112+'13'!F112+'14'!F112+'15'!F112+'16'!F112+'17'!F112+'18'!F112+'19'!F112+'20'!F112+'21'!F112+'22'!F112+'23'!F112+'24'!F112+'25'!F112+'26'!F112+'27'!F112+'28 หยุด'!F112+'29'!F112+'30'!F112+'31.'!F112</f>
        <v>0</v>
      </c>
      <c r="G112" s="43">
        <f t="shared" si="10"/>
        <v>0</v>
      </c>
      <c r="H112" s="77">
        <f>+ยกมา!H112+' 1 หยุด'!H112+'2'!H112+'3'!H112+'4'!H112+'5'!H112+'6'!H112+'7'!H112+'8 หยุด'!H112+'9'!H112+'10'!H112+'11'!H112+'12'!H112+'13'!H112+'14'!H112+'15'!H112+'16'!H112+'17'!H112+'18'!H112+'19'!H112+'20'!H112+'21'!H112+'22'!H112+'23'!H112+'24'!H112+'25'!H112+'26'!H112+'27'!H112+'28 หยุด'!H112+'29'!H112+'30'!H112+'31.'!H112</f>
        <v>0</v>
      </c>
      <c r="I112" s="75">
        <f>+ยกมา!I112+' 1 หยุด'!I112+'2'!I112+'3'!I112+'4'!I112+'5'!I112+'6'!I112+'7'!I112+'8 หยุด'!I112+'9'!I112+'10'!I112+'11'!I112+'12'!I112+'13'!I112+'14'!I112+'15'!I112+'16'!I112+'17'!I112+'18'!I112+'19'!I112+'20'!I112+'21'!I112+'22'!I112+'23'!I112+'24'!I112+'25'!I112+'26'!I112+'27'!I112+'28 หยุด'!I112+'29'!I112+'30'!I112+'31.'!I112</f>
        <v>0</v>
      </c>
      <c r="J112" s="43">
        <f>+ยกมา!J112+' 1 หยุด'!J112+'2'!J112+'3'!J112+'4'!J112+'5'!J112+'6'!J112+'7'!J112+'8 หยุด'!J112+'9'!J112+'10'!J112+'11'!J112+'12'!J112+'13'!J112+'14'!J112+'15'!J112+'16'!J112+'17'!J112+'19'!J112+'19'!J112+'20'!J112+'21'!J112+'22'!J112+'23'!J112+'24'!J112+'25'!J112+'26'!J112+'27'!J112+'28 หยุด'!J112+'29'!J112+'30'!J112+'31.'!J112</f>
        <v>0</v>
      </c>
      <c r="K112" s="44">
        <f>ยกมา!K112+' 1 หยุด'!K112+'2'!K112+'3'!K112+'4'!K112+'5'!K112+'6'!K112+'7'!K112+'8 หยุด'!K112+'9'!K112+'10'!K112+'11'!K112+'12'!K112+'13'!K112+'14'!K112+'15'!K112+'16'!K112+'17'!K112+'18'!K112+'19'!K112+'20'!K112+'21'!K112+'22'!K112+'23'!K112+'24'!K112+'25'!K112+'26'!K112+'27'!K112+'28 หยุด'!K112+'29'!K112+'30'!K112+'31.'!K112</f>
        <v>0</v>
      </c>
      <c r="L112" s="20">
        <v>10</v>
      </c>
      <c r="M112" s="44">
        <f>ยกมา!M112+' 1 หยุด'!M112+'2'!M112+'3'!M112+'4'!M112+'5'!M112+'6'!M112+'7'!M112+'8 หยุด'!M112+'9'!M112+'10'!M112+'11'!M112+'12'!M112+'13'!M112+'14'!M112+'15'!M112+'16'!M112+'17'!M112+'18'!M112+'19'!M112+'20'!M112+'21'!M112+'22'!M112+'23'!M112+'24'!M112+'25'!M112+'26'!M112+'27'!M112+'28 หยุด'!M112+'29'!M112+'30'!M112+'31.'!M112</f>
        <v>0</v>
      </c>
      <c r="N112" s="19"/>
      <c r="O112" s="89">
        <v>2.17</v>
      </c>
      <c r="P112" s="78">
        <f t="shared" si="11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108</v>
      </c>
      <c r="B113" s="10">
        <v>1115298</v>
      </c>
      <c r="C113" s="19" t="s">
        <v>251</v>
      </c>
      <c r="D113" s="10" t="s">
        <v>564</v>
      </c>
      <c r="E113" s="46">
        <f>+ยกมา!J113</f>
        <v>0</v>
      </c>
      <c r="F113" s="44">
        <f>ยกมา!F113+' 1 หยุด'!F113+'2'!F113+'3'!F113+'4'!F113+'5'!F113+'6'!F113+'7'!F113+'8 หยุด'!F113+'9'!F113+'10'!F113+'11'!F113+'12'!F113+'13'!F113+'14'!F113+'15'!F113+'16'!F113+'17'!F113+'18'!F113+'19'!F113+'20'!F113+'21'!F113+'22'!F113+'23'!F113+'24'!F113+'25'!F113+'26'!F113+'27'!F113+'28 หยุด'!F113+'29'!F113+'30'!F113+'31.'!F113</f>
        <v>0</v>
      </c>
      <c r="G113" s="43">
        <f t="shared" si="10"/>
        <v>0</v>
      </c>
      <c r="H113" s="77">
        <f>+ยกมา!H113+' 1 หยุด'!H113+'2'!H113+'3'!H113+'4'!H113+'5'!H113+'6'!H113+'7'!H113+'8 หยุด'!H113+'9'!H113+'10'!H113+'11'!H113+'12'!H113+'13'!H113+'14'!H113+'15'!H113+'16'!H113+'17'!H113+'18'!H113+'19'!H113+'20'!H113+'21'!H113+'22'!H113+'23'!H113+'24'!H113+'25'!H113+'26'!H113+'27'!H113+'28 หยุด'!H113+'29'!H113+'30'!H113+'31.'!H113</f>
        <v>0</v>
      </c>
      <c r="I113" s="75">
        <f>+ยกมา!I113+' 1 หยุด'!I113+'2'!I113+'3'!I113+'4'!I113+'5'!I113+'6'!I113+'7'!I113+'8 หยุด'!I113+'9'!I113+'10'!I113+'11'!I113+'12'!I113+'13'!I113+'14'!I113+'15'!I113+'16'!I113+'17'!I113+'18'!I113+'19'!I113+'20'!I113+'21'!I113+'22'!I113+'23'!I113+'24'!I113+'25'!I113+'26'!I113+'27'!I113+'28 หยุด'!I113+'29'!I113+'30'!I113+'31.'!I113</f>
        <v>0</v>
      </c>
      <c r="J113" s="43">
        <f>+ยกมา!J113+' 1 หยุด'!J113+'2'!J113+'3'!J113+'4'!J113+'5'!J113+'6'!J113+'7'!J113+'8 หยุด'!J113+'9'!J113+'10'!J113+'11'!J113+'12'!J113+'13'!J113+'14'!J113+'15'!J113+'16'!J113+'17'!J113+'19'!J113+'19'!J113+'20'!J113+'21'!J113+'22'!J113+'23'!J113+'24'!J113+'25'!J113+'26'!J113+'27'!J113+'28 หยุด'!J113+'29'!J113+'30'!J113+'31.'!J113</f>
        <v>0</v>
      </c>
      <c r="K113" s="44">
        <f>ยกมา!K113+' 1 หยุด'!K113+'2'!K113+'3'!K113+'4'!K113+'5'!K113+'6'!K113+'7'!K113+'8 หยุด'!K113+'9'!K113+'10'!K113+'11'!K113+'12'!K113+'13'!K113+'14'!K113+'15'!K113+'16'!K113+'17'!K113+'18'!K113+'19'!K113+'20'!K113+'21'!K113+'22'!K113+'23'!K113+'24'!K113+'25'!K113+'26'!K113+'27'!K113+'28 หยุด'!K113+'29'!K113+'30'!K113+'31.'!K113</f>
        <v>0</v>
      </c>
      <c r="L113" s="20">
        <v>10</v>
      </c>
      <c r="M113" s="44">
        <f>ยกมา!M113+' 1 หยุด'!M113+'2'!M113+'3'!M113+'4'!M113+'5'!M113+'6'!M113+'7'!M113+'8 หยุด'!M113+'9'!M113+'10'!M113+'11'!M113+'12'!M113+'13'!M113+'14'!M113+'15'!M113+'16'!M113+'17'!M113+'18'!M113+'19'!M113+'20'!M113+'21'!M113+'22'!M113+'23'!M113+'24'!M113+'25'!M113+'26'!M113+'27'!M113+'28 หยุด'!M113+'29'!M113+'30'!M113+'31.'!M113</f>
        <v>0</v>
      </c>
      <c r="N113" s="19"/>
      <c r="O113" s="89">
        <v>2.2200000000000002</v>
      </c>
      <c r="P113" s="78">
        <f t="shared" si="11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109</v>
      </c>
      <c r="B114" s="10" t="s">
        <v>985</v>
      </c>
      <c r="C114" s="19" t="s">
        <v>142</v>
      </c>
      <c r="D114" s="10" t="s">
        <v>434</v>
      </c>
      <c r="E114" s="46">
        <f>+ยกมา!J114</f>
        <v>0</v>
      </c>
      <c r="F114" s="44">
        <f>ยกมา!F114+' 1 หยุด'!F114+'2'!F114+'3'!F114+'4'!F114+'5'!F114+'6'!F114+'7'!F114+'8 หยุด'!F114+'9'!F114+'10'!F114+'11'!F114+'12'!F114+'13'!F114+'14'!F114+'15'!F114+'16'!F114+'17'!F114+'18'!F114+'19'!F114+'20'!F114+'21'!F114+'22'!F114+'23'!F114+'24'!F114+'25'!F114+'26'!F114+'27'!F114+'28 หยุด'!F114+'29'!F114+'30'!F114+'31.'!F114</f>
        <v>0</v>
      </c>
      <c r="G114" s="43">
        <f t="shared" si="10"/>
        <v>0</v>
      </c>
      <c r="H114" s="77">
        <f>+ยกมา!H114+' 1 หยุด'!H114+'2'!H114+'3'!H114+'4'!H114+'5'!H114+'6'!H114+'7'!H114+'8 หยุด'!H114+'9'!H114+'10'!H114+'11'!H114+'12'!H114+'13'!H114+'14'!H114+'15'!H114+'16'!H114+'17'!H114+'18'!H114+'19'!H114+'20'!H114+'21'!H114+'22'!H114+'23'!H114+'24'!H114+'25'!H114+'26'!H114+'27'!H114+'28 หยุด'!H114+'29'!H114+'30'!H114+'31.'!H114</f>
        <v>0</v>
      </c>
      <c r="I114" s="75">
        <f>+ยกมา!I114+' 1 หยุด'!I114+'2'!I114+'3'!I114+'4'!I114+'5'!I114+'6'!I114+'7'!I114+'8 หยุด'!I114+'9'!I114+'10'!I114+'11'!I114+'12'!I114+'13'!I114+'14'!I114+'15'!I114+'16'!I114+'17'!I114+'18'!I114+'19'!I114+'20'!I114+'21'!I114+'22'!I114+'23'!I114+'24'!I114+'25'!I114+'26'!I114+'27'!I114+'28 หยุด'!I114+'29'!I114+'30'!I114+'31.'!I114</f>
        <v>0</v>
      </c>
      <c r="J114" s="43">
        <f>+ยกมา!J114+' 1 หยุด'!J114+'2'!J114+'3'!J114+'4'!J114+'5'!J114+'6'!J114+'7'!J114+'8 หยุด'!J114+'9'!J114+'10'!J114+'11'!J114+'12'!J114+'13'!J114+'14'!J114+'15'!J114+'16'!J114+'17'!J114+'19'!J114+'19'!J114+'20'!J114+'21'!J114+'22'!J114+'23'!J114+'24'!J114+'25'!J114+'26'!J114+'27'!J114+'28 หยุด'!J114+'29'!J114+'30'!J114+'31.'!J114</f>
        <v>0</v>
      </c>
      <c r="K114" s="44">
        <f>ยกมา!K114+' 1 หยุด'!K114+'2'!K114+'3'!K114+'4'!K114+'5'!K114+'6'!K114+'7'!K114+'8 หยุด'!K114+'9'!K114+'10'!K114+'11'!K114+'12'!K114+'13'!K114+'14'!K114+'15'!K114+'16'!K114+'17'!K114+'18'!K114+'19'!K114+'20'!K114+'21'!K114+'22'!K114+'23'!K114+'24'!K114+'25'!K114+'26'!K114+'27'!K114+'28 หยุด'!K114+'29'!K114+'30'!K114+'31.'!K114</f>
        <v>0</v>
      </c>
      <c r="L114" s="20">
        <v>50</v>
      </c>
      <c r="M114" s="44">
        <f>ยกมา!M114+' 1 หยุด'!M114+'2'!M114+'3'!M114+'4'!M114+'5'!M114+'6'!M114+'7'!M114+'8 หยุด'!M114+'9'!M114+'10'!M114+'11'!M114+'12'!M114+'13'!M114+'14'!M114+'15'!M114+'16'!M114+'17'!M114+'18'!M114+'19'!M114+'20'!M114+'21'!M114+'22'!M114+'23'!M114+'24'!M114+'25'!M114+'26'!M114+'27'!M114+'28 หยุด'!M114+'29'!M114+'30'!M114+'31.'!M114</f>
        <v>0</v>
      </c>
      <c r="N114" s="19"/>
      <c r="O114" s="89">
        <v>10.48</v>
      </c>
      <c r="P114" s="78">
        <f t="shared" si="11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110</v>
      </c>
      <c r="B115" s="10" t="s">
        <v>986</v>
      </c>
      <c r="C115" s="19" t="s">
        <v>135</v>
      </c>
      <c r="D115" s="10" t="s">
        <v>434</v>
      </c>
      <c r="E115" s="46">
        <f>+ยกมา!J115</f>
        <v>0</v>
      </c>
      <c r="F115" s="44">
        <f>ยกมา!F115+' 1 หยุด'!F115+'2'!F115+'3'!F115+'4'!F115+'5'!F115+'6'!F115+'7'!F115+'8 หยุด'!F115+'9'!F115+'10'!F115+'11'!F115+'12'!F115+'13'!F115+'14'!F115+'15'!F115+'16'!F115+'17'!F115+'18'!F115+'19'!F115+'20'!F115+'21'!F115+'22'!F115+'23'!F115+'24'!F115+'25'!F115+'26'!F115+'27'!F115+'28 หยุด'!F115+'29'!F115+'30'!F115+'31.'!F115</f>
        <v>0</v>
      </c>
      <c r="G115" s="43">
        <f t="shared" si="10"/>
        <v>0</v>
      </c>
      <c r="H115" s="77">
        <f>+ยกมา!H115+' 1 หยุด'!H115+'2'!H115+'3'!H115+'4'!H115+'5'!H115+'6'!H115+'7'!H115+'8 หยุด'!H115+'9'!H115+'10'!H115+'11'!H115+'12'!H115+'13'!H115+'14'!H115+'15'!H115+'16'!H115+'17'!H115+'18'!H115+'19'!H115+'20'!H115+'21'!H115+'22'!H115+'23'!H115+'24'!H115+'25'!H115+'26'!H115+'27'!H115+'28 หยุด'!H115+'29'!H115+'30'!H115+'31.'!H115</f>
        <v>0</v>
      </c>
      <c r="I115" s="75">
        <f>+ยกมา!I115+' 1 หยุด'!I115+'2'!I115+'3'!I115+'4'!I115+'5'!I115+'6'!I115+'7'!I115+'8 หยุด'!I115+'9'!I115+'10'!I115+'11'!I115+'12'!I115+'13'!I115+'14'!I115+'15'!I115+'16'!I115+'17'!I115+'18'!I115+'19'!I115+'20'!I115+'21'!I115+'22'!I115+'23'!I115+'24'!I115+'25'!I115+'26'!I115+'27'!I115+'28 หยุด'!I115+'29'!I115+'30'!I115+'31.'!I115</f>
        <v>0</v>
      </c>
      <c r="J115" s="43">
        <f>+ยกมา!J115+' 1 หยุด'!J115+'2'!J115+'3'!J115+'4'!J115+'5'!J115+'6'!J115+'7'!J115+'8 หยุด'!J115+'9'!J115+'10'!J115+'11'!J115+'12'!J115+'13'!J115+'14'!J115+'15'!J115+'16'!J115+'17'!J115+'19'!J115+'19'!J115+'20'!J115+'21'!J115+'22'!J115+'23'!J115+'24'!J115+'25'!J115+'26'!J115+'27'!J115+'28 หยุด'!J115+'29'!J115+'30'!J115+'31.'!J115</f>
        <v>0</v>
      </c>
      <c r="K115" s="44">
        <f>ยกมา!K115+' 1 หยุด'!K115+'2'!K115+'3'!K115+'4'!K115+'5'!K115+'6'!K115+'7'!K115+'8 หยุด'!K115+'9'!K115+'10'!K115+'11'!K115+'12'!K115+'13'!K115+'14'!K115+'15'!K115+'16'!K115+'17'!K115+'18'!K115+'19'!K115+'20'!K115+'21'!K115+'22'!K115+'23'!K115+'24'!K115+'25'!K115+'26'!K115+'27'!K115+'28 หยุด'!K115+'29'!K115+'30'!K115+'31.'!K115</f>
        <v>0</v>
      </c>
      <c r="L115" s="20">
        <v>55</v>
      </c>
      <c r="M115" s="44">
        <f>ยกมา!M115+' 1 หยุด'!M115+'2'!M115+'3'!M115+'4'!M115+'5'!M115+'6'!M115+'7'!M115+'8 หยุด'!M115+'9'!M115+'10'!M115+'11'!M115+'12'!M115+'13'!M115+'14'!M115+'15'!M115+'16'!M115+'17'!M115+'18'!M115+'19'!M115+'20'!M115+'21'!M115+'22'!M115+'23'!M115+'24'!M115+'25'!M115+'26'!M115+'27'!M115+'28 หยุด'!M115+'29'!M115+'30'!M115+'31.'!M115</f>
        <v>0</v>
      </c>
      <c r="N115" s="19"/>
      <c r="O115" s="89">
        <v>15.28</v>
      </c>
      <c r="P115" s="78">
        <f t="shared" si="11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111</v>
      </c>
      <c r="B116" s="10" t="s">
        <v>988</v>
      </c>
      <c r="C116" s="19" t="s">
        <v>144</v>
      </c>
      <c r="D116" s="10" t="s">
        <v>434</v>
      </c>
      <c r="E116" s="46">
        <f>+ยกมา!J116</f>
        <v>0</v>
      </c>
      <c r="F116" s="44">
        <f>ยกมา!F116+' 1 หยุด'!F116+'2'!F116+'3'!F116+'4'!F116+'5'!F116+'6'!F116+'7'!F116+'8 หยุด'!F116+'9'!F116+'10'!F116+'11'!F116+'12'!F116+'13'!F116+'14'!F116+'15'!F116+'16'!F116+'17'!F116+'18'!F116+'19'!F116+'20'!F116+'21'!F116+'22'!F116+'23'!F116+'24'!F116+'25'!F116+'26'!F116+'27'!F116+'28 หยุด'!F116+'29'!F116+'30'!F116+'31.'!F116</f>
        <v>0</v>
      </c>
      <c r="G116" s="43">
        <f t="shared" si="10"/>
        <v>0</v>
      </c>
      <c r="H116" s="77">
        <f>+ยกมา!H116+' 1 หยุด'!H116+'2'!H116+'3'!H116+'4'!H116+'5'!H116+'6'!H116+'7'!H116+'8 หยุด'!H116+'9'!H116+'10'!H116+'11'!H116+'12'!H116+'13'!H116+'14'!H116+'15'!H116+'16'!H116+'17'!H116+'18'!H116+'19'!H116+'20'!H116+'21'!H116+'22'!H116+'23'!H116+'24'!H116+'25'!H116+'26'!H116+'27'!H116+'28 หยุด'!H116+'29'!H116+'30'!H116+'31.'!H116</f>
        <v>0</v>
      </c>
      <c r="I116" s="75">
        <f>+ยกมา!I116+' 1 หยุด'!I116+'2'!I116+'3'!I116+'4'!I116+'5'!I116+'6'!I116+'7'!I116+'8 หยุด'!I116+'9'!I116+'10'!I116+'11'!I116+'12'!I116+'13'!I116+'14'!I116+'15'!I116+'16'!I116+'17'!I116+'18'!I116+'19'!I116+'20'!I116+'21'!I116+'22'!I116+'23'!I116+'24'!I116+'25'!I116+'26'!I116+'27'!I116+'28 หยุด'!I116+'29'!I116+'30'!I116+'31.'!I116</f>
        <v>0</v>
      </c>
      <c r="J116" s="43">
        <f>+ยกมา!J116+' 1 หยุด'!J116+'2'!J116+'3'!J116+'4'!J116+'5'!J116+'6'!J116+'7'!J116+'8 หยุด'!J116+'9'!J116+'10'!J116+'11'!J116+'12'!J116+'13'!J116+'14'!J116+'15'!J116+'16'!J116+'17'!J116+'19'!J116+'19'!J116+'20'!J116+'21'!J116+'22'!J116+'23'!J116+'24'!J116+'25'!J116+'26'!J116+'27'!J116+'28 หยุด'!J116+'29'!J116+'30'!J116+'31.'!J116</f>
        <v>0</v>
      </c>
      <c r="K116" s="44">
        <f>ยกมา!K116+' 1 หยุด'!K116+'2'!K116+'3'!K116+'4'!K116+'5'!K116+'6'!K116+'7'!K116+'8 หยุด'!K116+'9'!K116+'10'!K116+'11'!K116+'12'!K116+'13'!K116+'14'!K116+'15'!K116+'16'!K116+'17'!K116+'18'!K116+'19'!K116+'20'!K116+'21'!K116+'22'!K116+'23'!K116+'24'!K116+'25'!K116+'26'!K116+'27'!K116+'28 หยุด'!K116+'29'!K116+'30'!K116+'31.'!K116</f>
        <v>0</v>
      </c>
      <c r="L116" s="20">
        <v>55</v>
      </c>
      <c r="M116" s="44">
        <f>ยกมา!M116+' 1 หยุด'!M116+'2'!M116+'3'!M116+'4'!M116+'5'!M116+'6'!M116+'7'!M116+'8 หยุด'!M116+'9'!M116+'10'!M116+'11'!M116+'12'!M116+'13'!M116+'14'!M116+'15'!M116+'16'!M116+'17'!M116+'18'!M116+'19'!M116+'20'!M116+'21'!M116+'22'!M116+'23'!M116+'24'!M116+'25'!M116+'26'!M116+'27'!M116+'28 หยุด'!M116+'29'!M116+'30'!M116+'31.'!M116</f>
        <v>0</v>
      </c>
      <c r="N116" s="19"/>
      <c r="O116" s="89">
        <v>15.28</v>
      </c>
      <c r="P116" s="78">
        <f t="shared" si="11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112</v>
      </c>
      <c r="B117" s="10" t="s">
        <v>987</v>
      </c>
      <c r="C117" s="19" t="s">
        <v>143</v>
      </c>
      <c r="D117" s="10" t="s">
        <v>434</v>
      </c>
      <c r="E117" s="46">
        <f>+ยกมา!J117</f>
        <v>0</v>
      </c>
      <c r="F117" s="44">
        <f>ยกมา!F117+' 1 หยุด'!F117+'2'!F117+'3'!F117+'4'!F117+'5'!F117+'6'!F117+'7'!F117+'8 หยุด'!F117+'9'!F117+'10'!F117+'11'!F117+'12'!F117+'13'!F117+'14'!F117+'15'!F117+'16'!F117+'17'!F117+'18'!F117+'19'!F117+'20'!F117+'21'!F117+'22'!F117+'23'!F117+'24'!F117+'25'!F117+'26'!F117+'27'!F117+'28 หยุด'!F117+'29'!F117+'30'!F117+'31.'!F117</f>
        <v>0</v>
      </c>
      <c r="G117" s="43">
        <f t="shared" si="10"/>
        <v>0</v>
      </c>
      <c r="H117" s="77">
        <f>+ยกมา!H117+' 1 หยุด'!H117+'2'!H117+'3'!H117+'4'!H117+'5'!H117+'6'!H117+'7'!H117+'8 หยุด'!H117+'9'!H117+'10'!H117+'11'!H117+'12'!H117+'13'!H117+'14'!H117+'15'!H117+'16'!H117+'17'!H117+'18'!H117+'19'!H117+'20'!H117+'21'!H117+'22'!H117+'23'!H117+'24'!H117+'25'!H117+'26'!H117+'27'!H117+'28 หยุด'!H117+'29'!H117+'30'!H117+'31.'!H117</f>
        <v>0</v>
      </c>
      <c r="I117" s="75">
        <f>+ยกมา!I117+' 1 หยุด'!I117+'2'!I117+'3'!I117+'4'!I117+'5'!I117+'6'!I117+'7'!I117+'8 หยุด'!I117+'9'!I117+'10'!I117+'11'!I117+'12'!I117+'13'!I117+'14'!I117+'15'!I117+'16'!I117+'17'!I117+'18'!I117+'19'!I117+'20'!I117+'21'!I117+'22'!I117+'23'!I117+'24'!I117+'25'!I117+'26'!I117+'27'!I117+'28 หยุด'!I117+'29'!I117+'30'!I117+'31.'!I117</f>
        <v>0</v>
      </c>
      <c r="J117" s="43">
        <f>+ยกมา!J117+' 1 หยุด'!J117+'2'!J117+'3'!J117+'4'!J117+'5'!J117+'6'!J117+'7'!J117+'8 หยุด'!J117+'9'!J117+'10'!J117+'11'!J117+'12'!J117+'13'!J117+'14'!J117+'15'!J117+'16'!J117+'17'!J117+'19'!J117+'19'!J117+'20'!J117+'21'!J117+'22'!J117+'23'!J117+'24'!J117+'25'!J117+'26'!J117+'27'!J117+'28 หยุด'!J117+'29'!J117+'30'!J117+'31.'!J117</f>
        <v>0</v>
      </c>
      <c r="K117" s="44">
        <f>ยกมา!K117+' 1 หยุด'!K117+'2'!K117+'3'!K117+'4'!K117+'5'!K117+'6'!K117+'7'!K117+'8 หยุด'!K117+'9'!K117+'10'!K117+'11'!K117+'12'!K117+'13'!K117+'14'!K117+'15'!K117+'16'!K117+'17'!K117+'18'!K117+'19'!K117+'20'!K117+'21'!K117+'22'!K117+'23'!K117+'24'!K117+'25'!K117+'26'!K117+'27'!K117+'28 หยุด'!K117+'29'!K117+'30'!K117+'31.'!K117</f>
        <v>0</v>
      </c>
      <c r="L117" s="20">
        <v>55</v>
      </c>
      <c r="M117" s="44">
        <f>ยกมา!M117+' 1 หยุด'!M117+'2'!M117+'3'!M117+'4'!M117+'5'!M117+'6'!M117+'7'!M117+'8 หยุด'!M117+'9'!M117+'10'!M117+'11'!M117+'12'!M117+'13'!M117+'14'!M117+'15'!M117+'16'!M117+'17'!M117+'18'!M117+'19'!M117+'20'!M117+'21'!M117+'22'!M117+'23'!M117+'24'!M117+'25'!M117+'26'!M117+'27'!M117+'28 หยุด'!M117+'29'!M117+'30'!M117+'31.'!M117</f>
        <v>0</v>
      </c>
      <c r="N117" s="19"/>
      <c r="O117" s="89">
        <v>10.55</v>
      </c>
      <c r="P117" s="78">
        <f t="shared" si="11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113</v>
      </c>
      <c r="B118" s="10" t="s">
        <v>1324</v>
      </c>
      <c r="C118" s="19" t="s">
        <v>396</v>
      </c>
      <c r="D118" s="10" t="s">
        <v>434</v>
      </c>
      <c r="E118" s="46">
        <f>+ยกมา!J118</f>
        <v>0</v>
      </c>
      <c r="F118" s="44">
        <f>ยกมา!F118+' 1 หยุด'!F118+'2'!F118+'3'!F118+'4'!F118+'5'!F118+'6'!F118+'7'!F118+'8 หยุด'!F118+'9'!F118+'10'!F118+'11'!F118+'12'!F118+'13'!F118+'14'!F118+'15'!F118+'16'!F118+'17'!F118+'18'!F118+'19'!F118+'20'!F118+'21'!F118+'22'!F118+'23'!F118+'24'!F118+'25'!F118+'26'!F118+'27'!F118+'28 หยุด'!F118+'29'!F118+'30'!F118+'31.'!F118</f>
        <v>0</v>
      </c>
      <c r="G118" s="43">
        <f t="shared" si="10"/>
        <v>0</v>
      </c>
      <c r="H118" s="77">
        <f>+ยกมา!H118+' 1 หยุด'!H118+'2'!H118+'3'!H118+'4'!H118+'5'!H118+'6'!H118+'7'!H118+'8 หยุด'!H118+'9'!H118+'10'!H118+'11'!H118+'12'!H118+'13'!H118+'14'!H118+'15'!H118+'16'!H118+'17'!H118+'18'!H118+'19'!H118+'20'!H118+'21'!H118+'22'!H118+'23'!H118+'24'!H118+'25'!H118+'26'!H118+'27'!H118+'28 หยุด'!H118+'29'!H118+'30'!H118+'31.'!H118</f>
        <v>0</v>
      </c>
      <c r="I118" s="75">
        <f>+ยกมา!I118+' 1 หยุด'!I118+'2'!I118+'3'!I118+'4'!I118+'5'!I118+'6'!I118+'7'!I118+'8 หยุด'!I118+'9'!I118+'10'!I118+'11'!I118+'12'!I118+'13'!I118+'14'!I118+'15'!I118+'16'!I118+'17'!I118+'18'!I118+'19'!I118+'20'!I118+'21'!I118+'22'!I118+'23'!I118+'24'!I118+'25'!I118+'26'!I118+'27'!I118+'28 หยุด'!I118+'29'!I118+'30'!I118+'31.'!I118</f>
        <v>0</v>
      </c>
      <c r="J118" s="43">
        <f>+ยกมา!J118+' 1 หยุด'!J118+'2'!J118+'3'!J118+'4'!J118+'5'!J118+'6'!J118+'7'!J118+'8 หยุด'!J118+'9'!J118+'10'!J118+'11'!J118+'12'!J118+'13'!J118+'14'!J118+'15'!J118+'16'!J118+'17'!J118+'19'!J118+'19'!J118+'20'!J118+'21'!J118+'22'!J118+'23'!J118+'24'!J118+'25'!J118+'26'!J118+'27'!J118+'28 หยุด'!J118+'29'!J118+'30'!J118+'31.'!J118</f>
        <v>0</v>
      </c>
      <c r="K118" s="44">
        <f>ยกมา!K118+' 1 หยุด'!K118+'2'!K118+'3'!K118+'4'!K118+'5'!K118+'6'!K118+'7'!K118+'8 หยุด'!K118+'9'!K118+'10'!K118+'11'!K118+'12'!K118+'13'!K118+'14'!K118+'15'!K118+'16'!K118+'17'!K118+'18'!K118+'19'!K118+'20'!K118+'21'!K118+'22'!K118+'23'!K118+'24'!K118+'25'!K118+'26'!K118+'27'!K118+'28 หยุด'!K118+'29'!K118+'30'!K118+'31.'!K118</f>
        <v>0</v>
      </c>
      <c r="L118" s="20">
        <v>25</v>
      </c>
      <c r="M118" s="44">
        <f>ยกมา!M118+' 1 หยุด'!M118+'2'!M118+'3'!M118+'4'!M118+'5'!M118+'6'!M118+'7'!M118+'8 หยุด'!M118+'9'!M118+'10'!M118+'11'!M118+'12'!M118+'13'!M118+'14'!M118+'15'!M118+'16'!M118+'17'!M118+'18'!M118+'19'!M118+'20'!M118+'21'!M118+'22'!M118+'23'!M118+'24'!M118+'25'!M118+'26'!M118+'27'!M118+'28 หยุด'!M118+'29'!M118+'30'!M118+'31.'!M118</f>
        <v>0</v>
      </c>
      <c r="N118" s="19"/>
      <c r="O118" s="115">
        <v>16.16</v>
      </c>
      <c r="P118" s="78">
        <f t="shared" si="11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114</v>
      </c>
      <c r="B119" s="10" t="s">
        <v>619</v>
      </c>
      <c r="C119" s="19" t="s">
        <v>398</v>
      </c>
      <c r="D119" s="10" t="s">
        <v>434</v>
      </c>
      <c r="E119" s="46">
        <f>+ยกมา!J119</f>
        <v>0</v>
      </c>
      <c r="F119" s="44">
        <f>ยกมา!F119+' 1 หยุด'!F119+'2'!F119+'3'!F119+'4'!F119+'5'!F119+'6'!F119+'7'!F119+'8 หยุด'!F119+'9'!F119+'10'!F119+'11'!F119+'12'!F119+'13'!F119+'14'!F119+'15'!F119+'16'!F119+'17'!F119+'18'!F119+'19'!F119+'20'!F119+'21'!F119+'22'!F119+'23'!F119+'24'!F119+'25'!F119+'26'!F119+'27'!F119+'28 หยุด'!F119+'29'!F119+'30'!F119+'31.'!F119</f>
        <v>0</v>
      </c>
      <c r="G119" s="43">
        <f t="shared" si="10"/>
        <v>0</v>
      </c>
      <c r="H119" s="77">
        <f>+ยกมา!H119+' 1 หยุด'!H119+'2'!H119+'3'!H119+'4'!H119+'5'!H119+'6'!H119+'7'!H119+'8 หยุด'!H119+'9'!H119+'10'!H119+'11'!H119+'12'!H119+'13'!H119+'14'!H119+'15'!H119+'16'!H119+'17'!H119+'18'!H119+'19'!H119+'20'!H119+'21'!H119+'22'!H119+'23'!H119+'24'!H119+'25'!H119+'26'!H119+'27'!H119+'28 หยุด'!H119+'29'!H119+'30'!H119+'31.'!H119</f>
        <v>0</v>
      </c>
      <c r="I119" s="75">
        <f>+ยกมา!I119+' 1 หยุด'!I119+'2'!I119+'3'!I119+'4'!I119+'5'!I119+'6'!I119+'7'!I119+'8 หยุด'!I119+'9'!I119+'10'!I119+'11'!I119+'12'!I119+'13'!I119+'14'!I119+'15'!I119+'16'!I119+'17'!I119+'18'!I119+'19'!I119+'20'!I119+'21'!I119+'22'!I119+'23'!I119+'24'!I119+'25'!I119+'26'!I119+'27'!I119+'28 หยุด'!I119+'29'!I119+'30'!I119+'31.'!I119</f>
        <v>0</v>
      </c>
      <c r="J119" s="43">
        <f>+ยกมา!J119+' 1 หยุด'!J119+'2'!J119+'3'!J119+'4'!J119+'5'!J119+'6'!J119+'7'!J119+'8 หยุด'!J119+'9'!J119+'10'!J119+'11'!J119+'12'!J119+'13'!J119+'14'!J119+'15'!J119+'16'!J119+'17'!J119+'19'!J119+'19'!J119+'20'!J119+'21'!J119+'22'!J119+'23'!J119+'24'!J119+'25'!J119+'26'!J119+'27'!J119+'28 หยุด'!J119+'29'!J119+'30'!J119+'31.'!J119</f>
        <v>0</v>
      </c>
      <c r="K119" s="44">
        <f>ยกมา!K119+' 1 หยุด'!K119+'2'!K119+'3'!K119+'4'!K119+'5'!K119+'6'!K119+'7'!K119+'8 หยุด'!K119+'9'!K119+'10'!K119+'11'!K119+'12'!K119+'13'!K119+'14'!K119+'15'!K119+'16'!K119+'17'!K119+'18'!K119+'19'!K119+'20'!K119+'21'!K119+'22'!K119+'23'!K119+'24'!K119+'25'!K119+'26'!K119+'27'!K119+'28 หยุด'!K119+'29'!K119+'30'!K119+'31.'!K119</f>
        <v>0</v>
      </c>
      <c r="L119" s="20">
        <v>50</v>
      </c>
      <c r="M119" s="44">
        <f>ยกมา!M119+' 1 หยุด'!M119+'2'!M119+'3'!M119+'4'!M119+'5'!M119+'6'!M119+'7'!M119+'8 หยุด'!M119+'9'!M119+'10'!M119+'11'!M119+'12'!M119+'13'!M119+'14'!M119+'15'!M119+'16'!M119+'17'!M119+'18'!M119+'19'!M119+'20'!M119+'21'!M119+'22'!M119+'23'!M119+'24'!M119+'25'!M119+'26'!M119+'27'!M119+'28 หยุด'!M119+'29'!M119+'30'!M119+'31.'!M119</f>
        <v>0</v>
      </c>
      <c r="N119" s="19"/>
      <c r="O119" s="89"/>
      <c r="P119" s="78">
        <f t="shared" si="11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115</v>
      </c>
      <c r="B120" s="10" t="s">
        <v>617</v>
      </c>
      <c r="C120" s="19" t="s">
        <v>399</v>
      </c>
      <c r="D120" s="10" t="s">
        <v>434</v>
      </c>
      <c r="E120" s="46">
        <f>+ยกมา!J120</f>
        <v>0</v>
      </c>
      <c r="F120" s="44">
        <f>ยกมา!F120+' 1 หยุด'!F120+'2'!F120+'3'!F120+'4'!F120+'5'!F120+'6'!F120+'7'!F120+'8 หยุด'!F120+'9'!F120+'10'!F120+'11'!F120+'12'!F120+'13'!F120+'14'!F120+'15'!F120+'16'!F120+'17'!F120+'18'!F120+'19'!F120+'20'!F120+'21'!F120+'22'!F120+'23'!F120+'24'!F120+'25'!F120+'26'!F120+'27'!F120+'28 หยุด'!F120+'29'!F120+'30'!F120+'31.'!F120</f>
        <v>5</v>
      </c>
      <c r="G120" s="43">
        <f t="shared" si="10"/>
        <v>5</v>
      </c>
      <c r="H120" s="77">
        <f>+ยกมา!H120+' 1 หยุด'!H120+'2'!H120+'3'!H120+'4'!H120+'5'!H120+'6'!H120+'7'!H120+'8 หยุด'!H120+'9'!H120+'10'!H120+'11'!H120+'12'!H120+'13'!H120+'14'!H120+'15'!H120+'16'!H120+'17'!H120+'18'!H120+'19'!H120+'20'!H120+'21'!H120+'22'!H120+'23'!H120+'24'!H120+'25'!H120+'26'!H120+'27'!H120+'28 หยุด'!H120+'29'!H120+'30'!H120+'31.'!H120</f>
        <v>0</v>
      </c>
      <c r="I120" s="75">
        <f>+ยกมา!I120+' 1 หยุด'!I120+'2'!I120+'3'!I120+'4'!I120+'5'!I120+'6'!I120+'7'!I120+'8 หยุด'!I120+'9'!I120+'10'!I120+'11'!I120+'12'!I120+'13'!I120+'14'!I120+'15'!I120+'16'!I120+'17'!I120+'18'!I120+'19'!I120+'20'!I120+'21'!I120+'22'!I120+'23'!I120+'24'!I120+'25'!I120+'26'!I120+'27'!I120+'28 หยุด'!I120+'29'!I120+'30'!I120+'31.'!I120</f>
        <v>0</v>
      </c>
      <c r="J120" s="43">
        <f>+ยกมา!J120+' 1 หยุด'!J120+'2'!J120+'3'!J120+'4'!J120+'5'!J120+'6'!J120+'7'!J120+'8 หยุด'!J120+'9'!J120+'10'!J120+'11'!J120+'12'!J120+'13'!J120+'14'!J120+'15'!J120+'16'!J120+'17'!J120+'19'!J120+'19'!J120+'20'!J120+'21'!J120+'22'!J120+'23'!J120+'24'!J120+'25'!J120+'26'!J120+'27'!J120+'28 หยุด'!J120+'29'!J120+'30'!J120+'31.'!J120</f>
        <v>3</v>
      </c>
      <c r="K120" s="44">
        <f>ยกมา!K120+' 1 หยุด'!K120+'2'!K120+'3'!K120+'4'!K120+'5'!K120+'6'!K120+'7'!K120+'8 หยุด'!K120+'9'!K120+'10'!K120+'11'!K120+'12'!K120+'13'!K120+'14'!K120+'15'!K120+'16'!K120+'17'!K120+'18'!K120+'19'!K120+'20'!K120+'21'!K120+'22'!K120+'23'!K120+'24'!K120+'25'!K120+'26'!K120+'27'!K120+'28 หยุด'!K120+'29'!K120+'30'!K120+'31.'!K120</f>
        <v>5</v>
      </c>
      <c r="L120" s="20">
        <v>50</v>
      </c>
      <c r="M120" s="44">
        <f>ยกมา!M120+' 1 หยุด'!M120+'2'!M120+'3'!M120+'4'!M120+'5'!M120+'6'!M120+'7'!M120+'8 หยุด'!M120+'9'!M120+'10'!M120+'11'!M120+'12'!M120+'13'!M120+'14'!M120+'15'!M120+'16'!M120+'17'!M120+'18'!M120+'19'!M120+'20'!M120+'21'!M120+'22'!M120+'23'!M120+'24'!M120+'25'!M120+'26'!M120+'27'!M120+'28 หยุด'!M120+'29'!M120+'30'!M120+'31.'!M120</f>
        <v>250</v>
      </c>
      <c r="N120" s="19"/>
      <c r="O120" s="89"/>
      <c r="P120" s="78">
        <f t="shared" si="11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116</v>
      </c>
      <c r="B121" s="10" t="s">
        <v>618</v>
      </c>
      <c r="C121" s="19" t="s">
        <v>401</v>
      </c>
      <c r="D121" s="10" t="s">
        <v>434</v>
      </c>
      <c r="E121" s="46">
        <f>+ยกมา!J121</f>
        <v>0</v>
      </c>
      <c r="F121" s="44">
        <f>ยกมา!F121+' 1 หยุด'!F121+'2'!F121+'3'!F121+'4'!F121+'5'!F121+'6'!F121+'7'!F121+'8 หยุด'!F121+'9'!F121+'10'!F121+'11'!F121+'12'!F121+'13'!F121+'14'!F121+'15'!F121+'16'!F121+'17'!F121+'18'!F121+'19'!F121+'20'!F121+'21'!F121+'22'!F121+'23'!F121+'24'!F121+'25'!F121+'26'!F121+'27'!F121+'28 หยุด'!F121+'29'!F121+'30'!F121+'31.'!F121</f>
        <v>7</v>
      </c>
      <c r="G121" s="43">
        <f t="shared" si="10"/>
        <v>7</v>
      </c>
      <c r="H121" s="77">
        <f>+ยกมา!H121+' 1 หยุด'!H121+'2'!H121+'3'!H121+'4'!H121+'5'!H121+'6'!H121+'7'!H121+'8 หยุด'!H121+'9'!H121+'10'!H121+'11'!H121+'12'!H121+'13'!H121+'14'!H121+'15'!H121+'16'!H121+'17'!H121+'18'!H121+'19'!H121+'20'!H121+'21'!H121+'22'!H121+'23'!H121+'24'!H121+'25'!H121+'26'!H121+'27'!H121+'28 หยุด'!H121+'29'!H121+'30'!H121+'31.'!H121</f>
        <v>0</v>
      </c>
      <c r="I121" s="75">
        <f>+ยกมา!I121+' 1 หยุด'!I121+'2'!I121+'3'!I121+'4'!I121+'5'!I121+'6'!I121+'7'!I121+'8 หยุด'!I121+'9'!I121+'10'!I121+'11'!I121+'12'!I121+'13'!I121+'14'!I121+'15'!I121+'16'!I121+'17'!I121+'18'!I121+'19'!I121+'20'!I121+'21'!I121+'22'!I121+'23'!I121+'24'!I121+'25'!I121+'26'!I121+'27'!I121+'28 หยุด'!I121+'29'!I121+'30'!I121+'31.'!I121</f>
        <v>0</v>
      </c>
      <c r="J121" s="43">
        <f>+ยกมา!J121+' 1 หยุด'!J121+'2'!J121+'3'!J121+'4'!J121+'5'!J121+'6'!J121+'7'!J121+'8 หยุด'!J121+'9'!J121+'10'!J121+'11'!J121+'12'!J121+'13'!J121+'14'!J121+'15'!J121+'16'!J121+'17'!J121+'19'!J121+'19'!J121+'20'!J121+'21'!J121+'22'!J121+'23'!J121+'24'!J121+'25'!J121+'26'!J121+'27'!J121+'28 หยุด'!J121+'29'!J121+'30'!J121+'31.'!J121</f>
        <v>36</v>
      </c>
      <c r="K121" s="44">
        <f>ยกมา!K121+' 1 หยุด'!K121+'2'!K121+'3'!K121+'4'!K121+'5'!K121+'6'!K121+'7'!K121+'8 หยุด'!K121+'9'!K121+'10'!K121+'11'!K121+'12'!K121+'13'!K121+'14'!K121+'15'!K121+'16'!K121+'17'!K121+'18'!K121+'19'!K121+'20'!K121+'21'!K121+'22'!K121+'23'!K121+'24'!K121+'25'!K121+'26'!K121+'27'!K121+'28 หยุด'!K121+'29'!K121+'30'!K121+'31.'!K121</f>
        <v>6</v>
      </c>
      <c r="L121" s="20">
        <v>60</v>
      </c>
      <c r="M121" s="44">
        <f>ยกมา!M121+' 1 หยุด'!M121+'2'!M121+'3'!M121+'4'!M121+'5'!M121+'6'!M121+'7'!M121+'8 หยุด'!M121+'9'!M121+'10'!M121+'11'!M121+'12'!M121+'13'!M121+'14'!M121+'15'!M121+'16'!M121+'17'!M121+'18'!M121+'19'!M121+'20'!M121+'21'!M121+'22'!M121+'23'!M121+'24'!M121+'25'!M121+'26'!M121+'27'!M121+'28 หยุด'!M121+'29'!M121+'30'!M121+'31.'!M121</f>
        <v>360</v>
      </c>
      <c r="N121" s="19"/>
      <c r="O121" s="89"/>
      <c r="P121" s="78">
        <f t="shared" si="11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117</v>
      </c>
      <c r="B122" s="10" t="s">
        <v>616</v>
      </c>
      <c r="C122" s="19" t="s">
        <v>400</v>
      </c>
      <c r="D122" s="10" t="s">
        <v>434</v>
      </c>
      <c r="E122" s="46">
        <f>+ยกมา!J122</f>
        <v>0</v>
      </c>
      <c r="F122" s="44">
        <f>ยกมา!F122+' 1 หยุด'!F122+'2'!F122+'3'!F122+'4'!F122+'5'!F122+'6'!F122+'7'!F122+'8 หยุด'!F122+'9'!F122+'10'!F122+'11'!F122+'12'!F122+'13'!F122+'14'!F122+'15'!F122+'16'!F122+'17'!F122+'18'!F122+'19'!F122+'20'!F122+'21'!F122+'22'!F122+'23'!F122+'24'!F122+'25'!F122+'26'!F122+'27'!F122+'28 หยุด'!F122+'29'!F122+'30'!F122+'31.'!F122</f>
        <v>3</v>
      </c>
      <c r="G122" s="43">
        <f t="shared" si="10"/>
        <v>3</v>
      </c>
      <c r="H122" s="77">
        <f>+ยกมา!H122+' 1 หยุด'!H122+'2'!H122+'3'!H122+'4'!H122+'5'!H122+'6'!H122+'7'!H122+'8 หยุด'!H122+'9'!H122+'10'!H122+'11'!H122+'12'!H122+'13'!H122+'14'!H122+'15'!H122+'16'!H122+'17'!H122+'18'!H122+'19'!H122+'20'!H122+'21'!H122+'22'!H122+'23'!H122+'24'!H122+'25'!H122+'26'!H122+'27'!H122+'28 หยุด'!H122+'29'!H122+'30'!H122+'31.'!H122</f>
        <v>0</v>
      </c>
      <c r="I122" s="75">
        <f>+ยกมา!I122+' 1 หยุด'!I122+'2'!I122+'3'!I122+'4'!I122+'5'!I122+'6'!I122+'7'!I122+'8 หยุด'!I122+'9'!I122+'10'!I122+'11'!I122+'12'!I122+'13'!I122+'14'!I122+'15'!I122+'16'!I122+'17'!I122+'18'!I122+'19'!I122+'20'!I122+'21'!I122+'22'!I122+'23'!I122+'24'!I122+'25'!I122+'26'!I122+'27'!I122+'28 หยุด'!I122+'29'!I122+'30'!I122+'31.'!I122</f>
        <v>0</v>
      </c>
      <c r="J122" s="43">
        <f>+ยกมา!J122+' 1 หยุด'!J122+'2'!J122+'3'!J122+'4'!J122+'5'!J122+'6'!J122+'7'!J122+'8 หยุด'!J122+'9'!J122+'10'!J122+'11'!J122+'12'!J122+'13'!J122+'14'!J122+'15'!J122+'16'!J122+'17'!J122+'19'!J122+'19'!J122+'20'!J122+'21'!J122+'22'!J122+'23'!J122+'24'!J122+'25'!J122+'26'!J122+'27'!J122+'28 หยุด'!J122+'29'!J122+'30'!J122+'31.'!J122</f>
        <v>11</v>
      </c>
      <c r="K122" s="44">
        <f>ยกมา!K122+' 1 หยุด'!K122+'2'!K122+'3'!K122+'4'!K122+'5'!K122+'6'!K122+'7'!K122+'8 หยุด'!K122+'9'!K122+'10'!K122+'11'!K122+'12'!K122+'13'!K122+'14'!K122+'15'!K122+'16'!K122+'17'!K122+'18'!K122+'19'!K122+'20'!K122+'21'!K122+'22'!K122+'23'!K122+'24'!K122+'25'!K122+'26'!K122+'27'!K122+'28 หยุด'!K122+'29'!K122+'30'!K122+'31.'!K122</f>
        <v>3</v>
      </c>
      <c r="L122" s="20">
        <v>60</v>
      </c>
      <c r="M122" s="44">
        <f>ยกมา!M122+' 1 หยุด'!M122+'2'!M122+'3'!M122+'4'!M122+'5'!M122+'6'!M122+'7'!M122+'8 หยุด'!M122+'9'!M122+'10'!M122+'11'!M122+'12'!M122+'13'!M122+'14'!M122+'15'!M122+'16'!M122+'17'!M122+'18'!M122+'19'!M122+'20'!M122+'21'!M122+'22'!M122+'23'!M122+'24'!M122+'25'!M122+'26'!M122+'27'!M122+'28 หยุด'!M122+'29'!M122+'30'!M122+'31.'!M122</f>
        <v>180</v>
      </c>
      <c r="N122" s="19"/>
      <c r="O122" s="89"/>
      <c r="P122" s="78">
        <f t="shared" si="11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118</v>
      </c>
      <c r="B123" s="10" t="s">
        <v>904</v>
      </c>
      <c r="C123" s="19" t="s">
        <v>316</v>
      </c>
      <c r="D123" s="10" t="s">
        <v>434</v>
      </c>
      <c r="E123" s="46">
        <f>+ยกมา!J123</f>
        <v>0</v>
      </c>
      <c r="F123" s="44">
        <f>ยกมา!F123+' 1 หยุด'!F123+'2'!F123+'3'!F123+'4'!F123+'5'!F123+'6'!F123+'7'!F123+'8 หยุด'!F123+'9'!F123+'10'!F123+'11'!F123+'12'!F123+'13'!F123+'14'!F123+'15'!F123+'16'!F123+'17'!F123+'18'!F123+'19'!F123+'20'!F123+'21'!F123+'22'!F123+'23'!F123+'24'!F123+'25'!F123+'26'!F123+'27'!F123+'28 หยุด'!F123+'29'!F123+'30'!F123+'31.'!F123</f>
        <v>0</v>
      </c>
      <c r="G123" s="43">
        <f t="shared" si="10"/>
        <v>0</v>
      </c>
      <c r="H123" s="77">
        <f>+ยกมา!H123+' 1 หยุด'!H123+'2'!H123+'3'!H123+'4'!H123+'5'!H123+'6'!H123+'7'!H123+'8 หยุด'!H123+'9'!H123+'10'!H123+'11'!H123+'12'!H123+'13'!H123+'14'!H123+'15'!H123+'16'!H123+'17'!H123+'18'!H123+'19'!H123+'20'!H123+'21'!H123+'22'!H123+'23'!H123+'24'!H123+'25'!H123+'26'!H123+'27'!H123+'28 หยุด'!H123+'29'!H123+'30'!H123+'31.'!H123</f>
        <v>0</v>
      </c>
      <c r="I123" s="75">
        <f>+ยกมา!I123+' 1 หยุด'!I123+'2'!I123+'3'!I123+'4'!I123+'5'!I123+'6'!I123+'7'!I123+'8 หยุด'!I123+'9'!I123+'10'!I123+'11'!I123+'12'!I123+'13'!I123+'14'!I123+'15'!I123+'16'!I123+'17'!I123+'18'!I123+'19'!I123+'20'!I123+'21'!I123+'22'!I123+'23'!I123+'24'!I123+'25'!I123+'26'!I123+'27'!I123+'28 หยุด'!I123+'29'!I123+'30'!I123+'31.'!I123</f>
        <v>0</v>
      </c>
      <c r="J123" s="43">
        <f>+ยกมา!J123+' 1 หยุด'!J123+'2'!J123+'3'!J123+'4'!J123+'5'!J123+'6'!J123+'7'!J123+'8 หยุด'!J123+'9'!J123+'10'!J123+'11'!J123+'12'!J123+'13'!J123+'14'!J123+'15'!J123+'16'!J123+'17'!J123+'19'!J123+'19'!J123+'20'!J123+'21'!J123+'22'!J123+'23'!J123+'24'!J123+'25'!J123+'26'!J123+'27'!J123+'28 หยุด'!J123+'29'!J123+'30'!J123+'31.'!J123</f>
        <v>0</v>
      </c>
      <c r="K123" s="44">
        <f>ยกมา!K123+' 1 หยุด'!K123+'2'!K123+'3'!K123+'4'!K123+'5'!K123+'6'!K123+'7'!K123+'8 หยุด'!K123+'9'!K123+'10'!K123+'11'!K123+'12'!K123+'13'!K123+'14'!K123+'15'!K123+'16'!K123+'17'!K123+'18'!K123+'19'!K123+'20'!K123+'21'!K123+'22'!K123+'23'!K123+'24'!K123+'25'!K123+'26'!K123+'27'!K123+'28 หยุด'!K123+'29'!K123+'30'!K123+'31.'!K123</f>
        <v>0</v>
      </c>
      <c r="L123" s="20">
        <v>25</v>
      </c>
      <c r="M123" s="44">
        <f>ยกมา!M123+' 1 หยุด'!M123+'2'!M123+'3'!M123+'4'!M123+'5'!M123+'6'!M123+'7'!M123+'8 หยุด'!M123+'9'!M123+'10'!M123+'11'!M123+'12'!M123+'13'!M123+'14'!M123+'15'!M123+'16'!M123+'17'!M123+'18'!M123+'19'!M123+'20'!M123+'21'!M123+'22'!M123+'23'!M123+'24'!M123+'25'!M123+'26'!M123+'27'!M123+'28 หยุด'!M123+'29'!M123+'30'!M123+'31.'!M123</f>
        <v>0</v>
      </c>
      <c r="N123" s="19"/>
      <c r="O123" s="115">
        <v>12.14</v>
      </c>
      <c r="P123" s="78">
        <f t="shared" si="11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119</v>
      </c>
      <c r="B124" s="10" t="s">
        <v>990</v>
      </c>
      <c r="C124" s="19" t="s">
        <v>317</v>
      </c>
      <c r="D124" s="10" t="s">
        <v>564</v>
      </c>
      <c r="E124" s="46">
        <f>+ยกมา!J124</f>
        <v>0</v>
      </c>
      <c r="F124" s="44">
        <f>ยกมา!F124+' 1 หยุด'!F124+'2'!F124+'3'!F124+'4'!F124+'5'!F124+'6'!F124+'7'!F124+'8 หยุด'!F124+'9'!F124+'10'!F124+'11'!F124+'12'!F124+'13'!F124+'14'!F124+'15'!F124+'16'!F124+'17'!F124+'18'!F124+'19'!F124+'20'!F124+'21'!F124+'22'!F124+'23'!F124+'24'!F124+'25'!F124+'26'!F124+'27'!F124+'28 หยุด'!F124+'29'!F124+'30'!F124+'31.'!F124</f>
        <v>1</v>
      </c>
      <c r="G124" s="43">
        <f t="shared" si="10"/>
        <v>1</v>
      </c>
      <c r="H124" s="77">
        <f>+ยกมา!H124+' 1 หยุด'!H124+'2'!H124+'3'!H124+'4'!H124+'5'!H124+'6'!H124+'7'!H124+'8 หยุด'!H124+'9'!H124+'10'!H124+'11'!H124+'12'!H124+'13'!H124+'14'!H124+'15'!H124+'16'!H124+'17'!H124+'18'!H124+'19'!H124+'20'!H124+'21'!H124+'22'!H124+'23'!H124+'24'!H124+'25'!H124+'26'!H124+'27'!H124+'28 หยุด'!H124+'29'!H124+'30'!H124+'31.'!H124</f>
        <v>0</v>
      </c>
      <c r="I124" s="75">
        <f>+ยกมา!I124+' 1 หยุด'!I124+'2'!I124+'3'!I124+'4'!I124+'5'!I124+'6'!I124+'7'!I124+'8 หยุด'!I124+'9'!I124+'10'!I124+'11'!I124+'12'!I124+'13'!I124+'14'!I124+'15'!I124+'16'!I124+'17'!I124+'18'!I124+'19'!I124+'20'!I124+'21'!I124+'22'!I124+'23'!I124+'24'!I124+'25'!I124+'26'!I124+'27'!I124+'28 หยุด'!I124+'29'!I124+'30'!I124+'31.'!I124</f>
        <v>0</v>
      </c>
      <c r="J124" s="43">
        <f>+ยกมา!J124+' 1 หยุด'!J124+'2'!J124+'3'!J124+'4'!J124+'5'!J124+'6'!J124+'7'!J124+'8 หยุด'!J124+'9'!J124+'10'!J124+'11'!J124+'12'!J124+'13'!J124+'14'!J124+'15'!J124+'16'!J124+'17'!J124+'19'!J124+'19'!J124+'20'!J124+'21'!J124+'22'!J124+'23'!J124+'24'!J124+'25'!J124+'26'!J124+'27'!J124+'28 หยุด'!J124+'29'!J124+'30'!J124+'31.'!J124</f>
        <v>0</v>
      </c>
      <c r="K124" s="44">
        <f>ยกมา!K124+' 1 หยุด'!K124+'2'!K124+'3'!K124+'4'!K124+'5'!K124+'6'!K124+'7'!K124+'8 หยุด'!K124+'9'!K124+'10'!K124+'11'!K124+'12'!K124+'13'!K124+'14'!K124+'15'!K124+'16'!K124+'17'!K124+'18'!K124+'19'!K124+'20'!K124+'21'!K124+'22'!K124+'23'!K124+'24'!K124+'25'!K124+'26'!K124+'27'!K124+'28 หยุด'!K124+'29'!K124+'30'!K124+'31.'!K124</f>
        <v>1</v>
      </c>
      <c r="L124" s="20">
        <v>45</v>
      </c>
      <c r="M124" s="44">
        <f>ยกมา!M124+' 1 หยุด'!M124+'2'!M124+'3'!M124+'4'!M124+'5'!M124+'6'!M124+'7'!M124+'8 หยุด'!M124+'9'!M124+'10'!M124+'11'!M124+'12'!M124+'13'!M124+'14'!M124+'15'!M124+'16'!M124+'17'!M124+'18'!M124+'19'!M124+'20'!M124+'21'!M124+'22'!M124+'23'!M124+'24'!M124+'25'!M124+'26'!M124+'27'!M124+'28 หยุด'!M124+'29'!M124+'30'!M124+'31.'!M124</f>
        <v>45</v>
      </c>
      <c r="N124" s="19"/>
      <c r="O124" s="89">
        <v>12.95</v>
      </c>
      <c r="P124" s="78">
        <f t="shared" si="11"/>
        <v>12.95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120</v>
      </c>
      <c r="B125" s="10" t="s">
        <v>993</v>
      </c>
      <c r="C125" s="19" t="s">
        <v>318</v>
      </c>
      <c r="D125" s="10" t="s">
        <v>564</v>
      </c>
      <c r="E125" s="46">
        <f>+ยกมา!J125</f>
        <v>0</v>
      </c>
      <c r="F125" s="44">
        <f>ยกมา!F125+' 1 หยุด'!F125+'2'!F125+'3'!F125+'4'!F125+'5'!F125+'6'!F125+'7'!F125+'8 หยุด'!F125+'9'!F125+'10'!F125+'11'!F125+'12'!F125+'13'!F125+'14'!F125+'15'!F125+'16'!F125+'17'!F125+'18'!F125+'19'!F125+'20'!F125+'21'!F125+'22'!F125+'23'!F125+'24'!F125+'25'!F125+'26'!F125+'27'!F125+'28 หยุด'!F125+'29'!F125+'30'!F125+'31.'!F125</f>
        <v>2</v>
      </c>
      <c r="G125" s="43">
        <f t="shared" si="10"/>
        <v>2</v>
      </c>
      <c r="H125" s="77">
        <f>+ยกมา!H125+' 1 หยุด'!H125+'2'!H125+'3'!H125+'4'!H125+'5'!H125+'6'!H125+'7'!H125+'8 หยุด'!H125+'9'!H125+'10'!H125+'11'!H125+'12'!H125+'13'!H125+'14'!H125+'15'!H125+'16'!H125+'17'!H125+'18'!H125+'19'!H125+'20'!H125+'21'!H125+'22'!H125+'23'!H125+'24'!H125+'25'!H125+'26'!H125+'27'!H125+'28 หยุด'!H125+'29'!H125+'30'!H125+'31.'!H125</f>
        <v>0</v>
      </c>
      <c r="I125" s="75">
        <f>+ยกมา!I125+' 1 หยุด'!I125+'2'!I125+'3'!I125+'4'!I125+'5'!I125+'6'!I125+'7'!I125+'8 หยุด'!I125+'9'!I125+'10'!I125+'11'!I125+'12'!I125+'13'!I125+'14'!I125+'15'!I125+'16'!I125+'17'!I125+'18'!I125+'19'!I125+'20'!I125+'21'!I125+'22'!I125+'23'!I125+'24'!I125+'25'!I125+'26'!I125+'27'!I125+'28 หยุด'!I125+'29'!I125+'30'!I125+'31.'!I125</f>
        <v>0</v>
      </c>
      <c r="J125" s="43">
        <f>+ยกมา!J125+' 1 หยุด'!J125+'2'!J125+'3'!J125+'4'!J125+'5'!J125+'6'!J125+'7'!J125+'8 หยุด'!J125+'9'!J125+'10'!J125+'11'!J125+'12'!J125+'13'!J125+'14'!J125+'15'!J125+'16'!J125+'17'!J125+'19'!J125+'19'!J125+'20'!J125+'21'!J125+'22'!J125+'23'!J125+'24'!J125+'25'!J125+'26'!J125+'27'!J125+'28 หยุด'!J125+'29'!J125+'30'!J125+'31.'!J125</f>
        <v>0</v>
      </c>
      <c r="K125" s="44">
        <f>ยกมา!K125+' 1 หยุด'!K125+'2'!K125+'3'!K125+'4'!K125+'5'!K125+'6'!K125+'7'!K125+'8 หยุด'!K125+'9'!K125+'10'!K125+'11'!K125+'12'!K125+'13'!K125+'14'!K125+'15'!K125+'16'!K125+'17'!K125+'18'!K125+'19'!K125+'20'!K125+'21'!K125+'22'!K125+'23'!K125+'24'!K125+'25'!K125+'26'!K125+'27'!K125+'28 หยุด'!K125+'29'!K125+'30'!K125+'31.'!K125</f>
        <v>2</v>
      </c>
      <c r="L125" s="20">
        <v>45</v>
      </c>
      <c r="M125" s="44">
        <f>ยกมา!M125+' 1 หยุด'!M125+'2'!M125+'3'!M125+'4'!M125+'5'!M125+'6'!M125+'7'!M125+'8 หยุด'!M125+'9'!M125+'10'!M125+'11'!M125+'12'!M125+'13'!M125+'14'!M125+'15'!M125+'16'!M125+'17'!M125+'18'!M125+'19'!M125+'20'!M125+'21'!M125+'22'!M125+'23'!M125+'24'!M125+'25'!M125+'26'!M125+'27'!M125+'28 หยุด'!M125+'29'!M125+'30'!M125+'31.'!M125</f>
        <v>90</v>
      </c>
      <c r="N125" s="19"/>
      <c r="O125" s="89">
        <v>10.61</v>
      </c>
      <c r="P125" s="78">
        <f>+K125*O125</f>
        <v>21.22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121</v>
      </c>
      <c r="B126" s="10" t="s">
        <v>991</v>
      </c>
      <c r="C126" s="19" t="s">
        <v>150</v>
      </c>
      <c r="D126" s="10" t="s">
        <v>564</v>
      </c>
      <c r="E126" s="46">
        <f>+ยกมา!J126</f>
        <v>0</v>
      </c>
      <c r="F126" s="44">
        <f>ยกมา!F126+' 1 หยุด'!F126+'2'!F126+'3'!F126+'4'!F126+'5'!F126+'6'!F126+'7'!F126+'8 หยุด'!F126+'9'!F126+'10'!F126+'11'!F126+'12'!F126+'13'!F126+'14'!F126+'15'!F126+'16'!F126+'17'!F126+'18'!F126+'19'!F126+'20'!F126+'21'!F126+'22'!F126+'23'!F126+'24'!F126+'25'!F126+'26'!F126+'27'!F126+'28 หยุด'!F126+'29'!F126+'30'!F126+'31.'!F126</f>
        <v>0</v>
      </c>
      <c r="G126" s="43">
        <f t="shared" si="10"/>
        <v>0</v>
      </c>
      <c r="H126" s="77">
        <f>+ยกมา!H126+' 1 หยุด'!H126+'2'!H126+'3'!H126+'4'!H126+'5'!H126+'6'!H126+'7'!H126+'8 หยุด'!H126+'9'!H126+'10'!H126+'11'!H126+'12'!H126+'13'!H126+'14'!H126+'15'!H126+'16'!H126+'17'!H126+'18'!H126+'19'!H126+'20'!H126+'21'!H126+'22'!H126+'23'!H126+'24'!H126+'25'!H126+'26'!H126+'27'!H126+'28 หยุด'!H126+'29'!H126+'30'!H126+'31.'!H126</f>
        <v>0</v>
      </c>
      <c r="I126" s="75">
        <f>+ยกมา!I126+' 1 หยุด'!I126+'2'!I126+'3'!I126+'4'!I126+'5'!I126+'6'!I126+'7'!I126+'8 หยุด'!I126+'9'!I126+'10'!I126+'11'!I126+'12'!I126+'13'!I126+'14'!I126+'15'!I126+'16'!I126+'17'!I126+'18'!I126+'19'!I126+'20'!I126+'21'!I126+'22'!I126+'23'!I126+'24'!I126+'25'!I126+'26'!I126+'27'!I126+'28 หยุด'!I126+'29'!I126+'30'!I126+'31.'!I126</f>
        <v>0</v>
      </c>
      <c r="J126" s="43">
        <f>+ยกมา!J126+' 1 หยุด'!J126+'2'!J126+'3'!J126+'4'!J126+'5'!J126+'6'!J126+'7'!J126+'8 หยุด'!J126+'9'!J126+'10'!J126+'11'!J126+'12'!J126+'13'!J126+'14'!J126+'15'!J126+'16'!J126+'17'!J126+'19'!J126+'19'!J126+'20'!J126+'21'!J126+'22'!J126+'23'!J126+'24'!J126+'25'!J126+'26'!J126+'27'!J126+'28 หยุด'!J126+'29'!J126+'30'!J126+'31.'!J126</f>
        <v>0</v>
      </c>
      <c r="K126" s="44">
        <f>ยกมา!K126+' 1 หยุด'!K126+'2'!K126+'3'!K126+'4'!K126+'5'!K126+'6'!K126+'7'!K126+'8 หยุด'!K126+'9'!K126+'10'!K126+'11'!K126+'12'!K126+'13'!K126+'14'!K126+'15'!K126+'16'!K126+'17'!K126+'18'!K126+'19'!K126+'20'!K126+'21'!K126+'22'!K126+'23'!K126+'24'!K126+'25'!K126+'26'!K126+'27'!K126+'28 หยุด'!K126+'29'!K126+'30'!K126+'31.'!K126</f>
        <v>0</v>
      </c>
      <c r="L126" s="20">
        <v>45</v>
      </c>
      <c r="M126" s="44">
        <f>ยกมา!M126+' 1 หยุด'!M126+'2'!M126+'3'!M126+'4'!M126+'5'!M126+'6'!M126+'7'!M126+'8 หยุด'!M126+'9'!M126+'10'!M126+'11'!M126+'12'!M126+'13'!M126+'14'!M126+'15'!M126+'16'!M126+'17'!M126+'18'!M126+'19'!M126+'20'!M126+'21'!M126+'22'!M126+'23'!M126+'24'!M126+'25'!M126+'26'!M126+'27'!M126+'28 หยุด'!M126+'29'!M126+'30'!M126+'31.'!M126</f>
        <v>0</v>
      </c>
      <c r="N126" s="19"/>
      <c r="O126" s="89">
        <v>11.97</v>
      </c>
      <c r="P126" s="78">
        <f t="shared" si="11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122</v>
      </c>
      <c r="B127" s="10" t="s">
        <v>992</v>
      </c>
      <c r="C127" s="19" t="s">
        <v>152</v>
      </c>
      <c r="D127" s="10" t="s">
        <v>434</v>
      </c>
      <c r="E127" s="46">
        <f>+ยกมา!J127</f>
        <v>0</v>
      </c>
      <c r="F127" s="44">
        <f>ยกมา!F127+' 1 หยุด'!F127+'2'!F127+'3'!F127+'4'!F127+'5'!F127+'6'!F127+'7'!F127+'8 หยุด'!F127+'9'!F127+'10'!F127+'11'!F127+'12'!F127+'13'!F127+'14'!F127+'15'!F127+'16'!F127+'17'!F127+'18'!F127+'19'!F127+'20'!F127+'21'!F127+'22'!F127+'23'!F127+'24'!F127+'25'!F127+'26'!F127+'27'!F127+'28 หยุด'!F127+'29'!F127+'30'!F127+'31.'!F127</f>
        <v>0</v>
      </c>
      <c r="G127" s="43">
        <f t="shared" si="10"/>
        <v>0</v>
      </c>
      <c r="H127" s="77">
        <f>+ยกมา!H127+' 1 หยุด'!H127+'2'!H127+'3'!H127+'4'!H127+'5'!H127+'6'!H127+'7'!H127+'8 หยุด'!H127+'9'!H127+'10'!H127+'11'!H127+'12'!H127+'13'!H127+'14'!H127+'15'!H127+'16'!H127+'17'!H127+'18'!H127+'19'!H127+'20'!H127+'21'!H127+'22'!H127+'23'!H127+'24'!H127+'25'!H127+'26'!H127+'27'!H127+'28 หยุด'!H127+'29'!H127+'30'!H127+'31.'!H127</f>
        <v>0</v>
      </c>
      <c r="I127" s="75">
        <f>+ยกมา!I127+' 1 หยุด'!I127+'2'!I127+'3'!I127+'4'!I127+'5'!I127+'6'!I127+'7'!I127+'8 หยุด'!I127+'9'!I127+'10'!I127+'11'!I127+'12'!I127+'13'!I127+'14'!I127+'15'!I127+'16'!I127+'17'!I127+'18'!I127+'19'!I127+'20'!I127+'21'!I127+'22'!I127+'23'!I127+'24'!I127+'25'!I127+'26'!I127+'27'!I127+'28 หยุด'!I127+'29'!I127+'30'!I127+'31.'!I127</f>
        <v>0</v>
      </c>
      <c r="J127" s="43">
        <f>+ยกมา!J127+' 1 หยุด'!J127+'2'!J127+'3'!J127+'4'!J127+'5'!J127+'6'!J127+'7'!J127+'8 หยุด'!J127+'9'!J127+'10'!J127+'11'!J127+'12'!J127+'13'!J127+'14'!J127+'15'!J127+'16'!J127+'17'!J127+'19'!J127+'19'!J127+'20'!J127+'21'!J127+'22'!J127+'23'!J127+'24'!J127+'25'!J127+'26'!J127+'27'!J127+'28 หยุด'!J127+'29'!J127+'30'!J127+'31.'!J127</f>
        <v>0</v>
      </c>
      <c r="K127" s="44">
        <f>ยกมา!K127+' 1 หยุด'!K127+'2'!K127+'3'!K127+'4'!K127+'5'!K127+'6'!K127+'7'!K127+'8 หยุด'!K127+'9'!K127+'10'!K127+'11'!K127+'12'!K127+'13'!K127+'14'!K127+'15'!K127+'16'!K127+'17'!K127+'18'!K127+'19'!K127+'20'!K127+'21'!K127+'22'!K127+'23'!K127+'24'!K127+'25'!K127+'26'!K127+'27'!K127+'28 หยุด'!K127+'29'!K127+'30'!K127+'31.'!K127</f>
        <v>0</v>
      </c>
      <c r="L127" s="20">
        <v>45</v>
      </c>
      <c r="M127" s="44">
        <f>ยกมา!M127+' 1 หยุด'!M127+'2'!M127+'3'!M127+'4'!M127+'5'!M127+'6'!M127+'7'!M127+'8 หยุด'!M127+'9'!M127+'10'!M127+'11'!M127+'12'!M127+'13'!M127+'14'!M127+'15'!M127+'16'!M127+'17'!M127+'18'!M127+'19'!M127+'20'!M127+'21'!M127+'22'!M127+'23'!M127+'24'!M127+'25'!M127+'26'!M127+'27'!M127+'28 หยุด'!M127+'29'!M127+'30'!M127+'31.'!M127</f>
        <v>0</v>
      </c>
      <c r="N127" s="19"/>
      <c r="O127" s="89">
        <v>12.21</v>
      </c>
      <c r="P127" s="78">
        <f t="shared" si="11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123</v>
      </c>
      <c r="B128" s="10" t="s">
        <v>1055</v>
      </c>
      <c r="C128" s="19" t="s">
        <v>151</v>
      </c>
      <c r="D128" s="10" t="s">
        <v>564</v>
      </c>
      <c r="E128" s="46">
        <f>+ยกมา!J128</f>
        <v>0</v>
      </c>
      <c r="F128" s="44">
        <f>ยกมา!F128+' 1 หยุด'!F128+'2'!F128+'3'!F128+'4'!F128+'5'!F128+'6'!F128+'7'!F128+'8 หยุด'!F128+'9'!F128+'10'!F128+'11'!F128+'12'!F128+'13'!F128+'14'!F128+'15'!F128+'16'!F128+'17'!F128+'18'!F128+'19'!F128+'20'!F128+'21'!F128+'22'!F128+'23'!F128+'24'!F128+'25'!F128+'26'!F128+'27'!F128+'28 หยุด'!F128+'29'!F128+'30'!F128+'31.'!F128</f>
        <v>0</v>
      </c>
      <c r="G128" s="43">
        <f t="shared" si="10"/>
        <v>0</v>
      </c>
      <c r="H128" s="77">
        <f>+ยกมา!H128+' 1 หยุด'!H128+'2'!H128+'3'!H128+'4'!H128+'5'!H128+'6'!H128+'7'!H128+'8 หยุด'!H128+'9'!H128+'10'!H128+'11'!H128+'12'!H128+'13'!H128+'14'!H128+'15'!H128+'16'!H128+'17'!H128+'18'!H128+'19'!H128+'20'!H128+'21'!H128+'22'!H128+'23'!H128+'24'!H128+'25'!H128+'26'!H128+'27'!H128+'28 หยุด'!H128+'29'!H128+'30'!H128+'31.'!H128</f>
        <v>0</v>
      </c>
      <c r="I128" s="75">
        <f>+ยกมา!I128+' 1 หยุด'!I128+'2'!I128+'3'!I128+'4'!I128+'5'!I128+'6'!I128+'7'!I128+'8 หยุด'!I128+'9'!I128+'10'!I128+'11'!I128+'12'!I128+'13'!I128+'14'!I128+'15'!I128+'16'!I128+'17'!I128+'18'!I128+'19'!I128+'20'!I128+'21'!I128+'22'!I128+'23'!I128+'24'!I128+'25'!I128+'26'!I128+'27'!I128+'28 หยุด'!I128+'29'!I128+'30'!I128+'31.'!I128</f>
        <v>0</v>
      </c>
      <c r="J128" s="43">
        <f>+ยกมา!J128+' 1 หยุด'!J128+'2'!J128+'3'!J128+'4'!J128+'5'!J128+'6'!J128+'7'!J128+'8 หยุด'!J128+'9'!J128+'10'!J128+'11'!J128+'12'!J128+'13'!J128+'14'!J128+'15'!J128+'16'!J128+'17'!J128+'19'!J128+'19'!J128+'20'!J128+'21'!J128+'22'!J128+'23'!J128+'24'!J128+'25'!J128+'26'!J128+'27'!J128+'28 หยุด'!J128+'29'!J128+'30'!J128+'31.'!J128</f>
        <v>0</v>
      </c>
      <c r="K128" s="44">
        <f>ยกมา!K128+' 1 หยุด'!K128+'2'!K128+'3'!K128+'4'!K128+'5'!K128+'6'!K128+'7'!K128+'8 หยุด'!K128+'9'!K128+'10'!K128+'11'!K128+'12'!K128+'13'!K128+'14'!K128+'15'!K128+'16'!K128+'17'!K128+'18'!K128+'19'!K128+'20'!K128+'21'!K128+'22'!K128+'23'!K128+'24'!K128+'25'!K128+'26'!K128+'27'!K128+'28 หยุด'!K128+'29'!K128+'30'!K128+'31.'!K128</f>
        <v>0</v>
      </c>
      <c r="L128" s="20">
        <v>45</v>
      </c>
      <c r="M128" s="44">
        <f>ยกมา!M128+' 1 หยุด'!M128+'2'!M128+'3'!M128+'4'!M128+'5'!M128+'6'!M128+'7'!M128+'8 หยุด'!M128+'9'!M128+'10'!M128+'11'!M128+'12'!M128+'13'!M128+'14'!M128+'15'!M128+'16'!M128+'17'!M128+'18'!M128+'19'!M128+'20'!M128+'21'!M128+'22'!M128+'23'!M128+'24'!M128+'25'!M128+'26'!M128+'27'!M128+'28 หยุด'!M128+'29'!M128+'30'!M128+'31.'!M128</f>
        <v>0</v>
      </c>
      <c r="N128" s="19"/>
      <c r="O128" s="89">
        <v>14.27</v>
      </c>
      <c r="P128" s="78">
        <f t="shared" si="11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124</v>
      </c>
      <c r="B129" s="112" t="s">
        <v>1053</v>
      </c>
      <c r="C129" s="19" t="s">
        <v>1054</v>
      </c>
      <c r="D129" s="10" t="s">
        <v>564</v>
      </c>
      <c r="E129" s="46">
        <f>+ยกมา!J129</f>
        <v>0</v>
      </c>
      <c r="F129" s="44">
        <f>ยกมา!F129+' 1 หยุด'!F129+'2'!F129+'3'!F129+'4'!F129+'5'!F129+'6'!F129+'7'!F129+'8 หยุด'!F129+'9'!F129+'10'!F129+'11'!F129+'12'!F129+'13'!F129+'14'!F129+'15'!F129+'16'!F129+'17'!F129+'18'!F129+'19'!F129+'20'!F129+'21'!F129+'22'!F129+'23'!F129+'24'!F129+'25'!F129+'26'!F129+'27'!F129+'28 หยุด'!F129+'29'!F129+'30'!F129+'31.'!F129</f>
        <v>1</v>
      </c>
      <c r="G129" s="43">
        <f t="shared" si="10"/>
        <v>1</v>
      </c>
      <c r="H129" s="77">
        <f>+ยกมา!H129+' 1 หยุด'!H129+'2'!H129+'3'!H129+'4'!H129+'5'!H129+'6'!H129+'7'!H129+'8 หยุด'!H129+'9'!H129+'10'!H129+'11'!H129+'12'!H129+'13'!H129+'14'!H129+'15'!H129+'16'!H129+'17'!H129+'18'!H129+'19'!H129+'20'!H129+'21'!H129+'22'!H129+'23'!H129+'24'!H129+'25'!H129+'26'!H129+'27'!H129+'28 หยุด'!H129+'29'!H129+'30'!H129+'31.'!H129</f>
        <v>0</v>
      </c>
      <c r="I129" s="75">
        <f>+ยกมา!I129+' 1 หยุด'!I129+'2'!I129+'3'!I129+'4'!I129+'5'!I129+'6'!I129+'7'!I129+'8 หยุด'!I129+'9'!I129+'10'!I129+'11'!I129+'12'!I129+'13'!I129+'14'!I129+'15'!I129+'16'!I129+'17'!I129+'18'!I129+'19'!I129+'20'!I129+'21'!I129+'22'!I129+'23'!I129+'24'!I129+'25'!I129+'26'!I129+'27'!I129+'28 หยุด'!I129+'29'!I129+'30'!I129+'31.'!I129</f>
        <v>0</v>
      </c>
      <c r="J129" s="43">
        <f>+ยกมา!J129+' 1 หยุด'!J129+'2'!J129+'3'!J129+'4'!J129+'5'!J129+'6'!J129+'7'!J129+'8 หยุด'!J129+'9'!J129+'10'!J129+'11'!J129+'12'!J129+'13'!J129+'14'!J129+'15'!J129+'16'!J129+'17'!J129+'19'!J129+'19'!J129+'20'!J129+'21'!J129+'22'!J129+'23'!J129+'24'!J129+'25'!J129+'26'!J129+'27'!J129+'28 หยุด'!J129+'29'!J129+'30'!J129+'31.'!J129</f>
        <v>0</v>
      </c>
      <c r="K129" s="44">
        <f>ยกมา!K129+' 1 หยุด'!K129+'2'!K129+'3'!K129+'4'!K129+'5'!K129+'6'!K129+'7'!K129+'8 หยุด'!K129+'9'!K129+'10'!K129+'11'!K129+'12'!K129+'13'!K129+'14'!K129+'15'!K129+'16'!K129+'17'!K129+'18'!K129+'19'!K129+'20'!K129+'21'!K129+'22'!K129+'23'!K129+'24'!K129+'25'!K129+'26'!K129+'27'!K129+'28 หยุด'!K129+'29'!K129+'30'!K129+'31.'!K129</f>
        <v>1</v>
      </c>
      <c r="L129" s="20">
        <v>45</v>
      </c>
      <c r="M129" s="44">
        <f>ยกมา!M129+' 1 หยุด'!M129+'2'!M129+'3'!M129+'4'!M129+'5'!M129+'6'!M129+'7'!M129+'8 หยุด'!M129+'9'!M129+'10'!M129+'11'!M129+'12'!M129+'13'!M129+'14'!M129+'15'!M129+'16'!M129+'17'!M129+'18'!M129+'19'!M129+'20'!M129+'21'!M129+'22'!M129+'23'!M129+'24'!M129+'25'!M129+'26'!M129+'27'!M129+'28 หยุด'!M129+'29'!M129+'30'!M129+'31.'!M129</f>
        <v>45</v>
      </c>
      <c r="N129" s="19"/>
      <c r="O129" s="89">
        <v>14.95</v>
      </c>
      <c r="P129" s="78">
        <f t="shared" si="11"/>
        <v>14.95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125</v>
      </c>
      <c r="B130" s="10" t="s">
        <v>638</v>
      </c>
      <c r="C130" s="19" t="s">
        <v>402</v>
      </c>
      <c r="D130" s="10" t="s">
        <v>434</v>
      </c>
      <c r="E130" s="46">
        <f>+ยกมา!J130</f>
        <v>0</v>
      </c>
      <c r="F130" s="44">
        <f>ยกมา!F130+' 1 หยุด'!F130+'2'!F130+'3'!F130+'4'!F130+'5'!F130+'6'!F130+'7'!F130+'8 หยุด'!F130+'9'!F130+'10'!F130+'11'!F130+'12'!F130+'13'!F130+'14'!F130+'15'!F130+'16'!F130+'17'!F130+'18'!F130+'19'!F130+'20'!F130+'21'!F130+'22'!F130+'23'!F130+'24'!F130+'25'!F130+'26'!F130+'27'!F130+'28 หยุด'!F130+'29'!F130+'30'!F130+'31.'!F130</f>
        <v>0</v>
      </c>
      <c r="G130" s="43">
        <f t="shared" si="10"/>
        <v>0</v>
      </c>
      <c r="H130" s="77">
        <f>+ยกมา!H130+' 1 หยุด'!H130+'2'!H130+'3'!H130+'4'!H130+'5'!H130+'6'!H130+'7'!H130+'8 หยุด'!H130+'9'!H130+'10'!H130+'11'!H130+'12'!H130+'13'!H130+'14'!H130+'15'!H130+'16'!H130+'17'!H130+'18'!H130+'19'!H130+'20'!H130+'21'!H130+'22'!H130+'23'!H130+'24'!H130+'25'!H130+'26'!H130+'27'!H130+'28 หยุด'!H130+'29'!H130+'30'!H130+'31.'!H130</f>
        <v>0</v>
      </c>
      <c r="I130" s="75">
        <f>+ยกมา!I130+' 1 หยุด'!I130+'2'!I130+'3'!I130+'4'!I130+'5'!I130+'6'!I130+'7'!I130+'8 หยุด'!I130+'9'!I130+'10'!I130+'11'!I130+'12'!I130+'13'!I130+'14'!I130+'15'!I130+'16'!I130+'17'!I130+'18'!I130+'19'!I130+'20'!I130+'21'!I130+'22'!I130+'23'!I130+'24'!I130+'25'!I130+'26'!I130+'27'!I130+'28 หยุด'!I130+'29'!I130+'30'!I130+'31.'!I130</f>
        <v>0</v>
      </c>
      <c r="J130" s="43">
        <f>+ยกมา!J130+' 1 หยุด'!J130+'2'!J130+'3'!J130+'4'!J130+'5'!J130+'6'!J130+'7'!J130+'8 หยุด'!J130+'9'!J130+'10'!J130+'11'!J130+'12'!J130+'13'!J130+'14'!J130+'15'!J130+'16'!J130+'17'!J130+'19'!J130+'19'!J130+'20'!J130+'21'!J130+'22'!J130+'23'!J130+'24'!J130+'25'!J130+'26'!J130+'27'!J130+'28 หยุด'!J130+'29'!J130+'30'!J130+'31.'!J130</f>
        <v>0</v>
      </c>
      <c r="K130" s="44">
        <f>ยกมา!K130+' 1 หยุด'!K130+'2'!K130+'3'!K130+'4'!K130+'5'!K130+'6'!K130+'7'!K130+'8 หยุด'!K130+'9'!K130+'10'!K130+'11'!K130+'12'!K130+'13'!K130+'14'!K130+'15'!K130+'16'!K130+'17'!K130+'18'!K130+'19'!K130+'20'!K130+'21'!K130+'22'!K130+'23'!K130+'24'!K130+'25'!K130+'26'!K130+'27'!K130+'28 หยุด'!K130+'29'!K130+'30'!K130+'31.'!K130</f>
        <v>0</v>
      </c>
      <c r="L130" s="20">
        <v>35</v>
      </c>
      <c r="M130" s="44">
        <f>ยกมา!M130+' 1 หยุด'!M130+'2'!M130+'3'!M130+'4'!M130+'5'!M130+'6'!M130+'7'!M130+'8 หยุด'!M130+'9'!M130+'10'!M130+'11'!M130+'12'!M130+'13'!M130+'14'!M130+'15'!M130+'16'!M130+'17'!M130+'18'!M130+'19'!M130+'20'!M130+'21'!M130+'22'!M130+'23'!M130+'24'!M130+'25'!M130+'26'!M130+'27'!M130+'28 หยุด'!M130+'29'!M130+'30'!M130+'31.'!M130</f>
        <v>0</v>
      </c>
      <c r="N130" s="19"/>
      <c r="O130" s="89">
        <v>17.36</v>
      </c>
      <c r="P130" s="78">
        <f t="shared" si="11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126</v>
      </c>
      <c r="B131" s="10">
        <v>20049130</v>
      </c>
      <c r="C131" s="19" t="s">
        <v>1405</v>
      </c>
      <c r="D131" s="10" t="s">
        <v>434</v>
      </c>
      <c r="E131" s="46">
        <f>+ยกมา!J131</f>
        <v>0</v>
      </c>
      <c r="F131" s="44">
        <f>ยกมา!F131+' 1 หยุด'!F131+'2'!F131+'3'!F131+'4'!F131+'5'!F131+'6'!F131+'7'!F131+'8 หยุด'!F131+'9'!F131+'10'!F131+'11'!F131+'12'!F131+'13'!F131+'14'!F131+'15'!F131+'16'!F131+'17'!F131+'18'!F131+'19'!F131+'20'!F131+'21'!F131+'22'!F131+'23'!F131+'24'!F131+'25'!F131+'26'!F131+'27'!F131+'28 หยุด'!F131+'29'!F131+'30'!F131+'31.'!F131</f>
        <v>3</v>
      </c>
      <c r="G131" s="43">
        <f t="shared" si="10"/>
        <v>3</v>
      </c>
      <c r="H131" s="77">
        <f>+ยกมา!H131+' 1 หยุด'!H131+'2'!H131+'3'!H131+'4'!H131+'5'!H131+'6'!H131+'7'!H131+'8 หยุด'!H131+'9'!H131+'10'!H131+'11'!H131+'12'!H131+'13'!H131+'14'!H131+'15'!H131+'16'!H131+'17'!H131+'18'!H131+'19'!H131+'20'!H131+'21'!H131+'22'!H131+'23'!H131+'24'!H131+'25'!H131+'26'!H131+'27'!H131+'28 หยุด'!H131+'29'!H131+'30'!H131+'31.'!H131</f>
        <v>0</v>
      </c>
      <c r="I131" s="75">
        <f>+ยกมา!I131+' 1 หยุด'!I131+'2'!I131+'3'!I131+'4'!I131+'5'!I131+'6'!I131+'7'!I131+'8 หยุด'!I131+'9'!I131+'10'!I131+'11'!I131+'12'!I131+'13'!I131+'14'!I131+'15'!I131+'16'!I131+'17'!I131+'18'!I131+'19'!I131+'20'!I131+'21'!I131+'22'!I131+'23'!I131+'24'!I131+'25'!I131+'26'!I131+'27'!I131+'28 หยุด'!I131+'29'!I131+'30'!I131+'31.'!I131</f>
        <v>0</v>
      </c>
      <c r="J131" s="43">
        <f>+ยกมา!J131+' 1 หยุด'!J131+'2'!J131+'3'!J131+'4'!J131+'5'!J131+'6'!J131+'7'!J131+'8 หยุด'!J131+'9'!J131+'10'!J131+'11'!J131+'12'!J131+'13'!J131+'14'!J131+'15'!J131+'16'!J131+'17'!J131+'19'!J131+'19'!J131+'20'!J131+'21'!J131+'22'!J131+'23'!J131+'24'!J131+'25'!J131+'26'!J131+'27'!J131+'28 หยุด'!J131+'29'!J131+'30'!J131+'31.'!J131</f>
        <v>26</v>
      </c>
      <c r="K131" s="44">
        <f>ยกมา!K131+' 1 หยุด'!K131+'2'!K131+'3'!K131+'4'!K131+'5'!K131+'6'!K131+'7'!K131+'8 หยุด'!K131+'9'!K131+'10'!K131+'11'!K131+'12'!K131+'13'!K131+'14'!K131+'15'!K131+'16'!K131+'17'!K131+'18'!K131+'19'!K131+'20'!K131+'21'!K131+'22'!K131+'23'!K131+'24'!K131+'25'!K131+'26'!K131+'27'!K131+'28 หยุด'!K131+'29'!K131+'30'!K131+'31.'!K131</f>
        <v>2</v>
      </c>
      <c r="L131" s="20">
        <v>35</v>
      </c>
      <c r="M131" s="44">
        <f>ยกมา!M131+' 1 หยุด'!M131+'2'!M131+'3'!M131+'4'!M131+'5'!M131+'6'!M131+'7'!M131+'8 หยุด'!M131+'9'!M131+'10'!M131+'11'!M131+'12'!M131+'13'!M131+'14'!M131+'15'!M131+'16'!M131+'17'!M131+'18'!M131+'19'!M131+'20'!M131+'21'!M131+'22'!M131+'23'!M131+'24'!M131+'25'!M131+'26'!M131+'27'!M131+'28 หยุด'!M131+'29'!M131+'30'!M131+'31.'!M131</f>
        <v>70</v>
      </c>
      <c r="N131" s="19"/>
      <c r="O131" s="89">
        <v>16.29</v>
      </c>
      <c r="P131" s="78">
        <f t="shared" si="11"/>
        <v>32.58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127</v>
      </c>
      <c r="B132" s="10">
        <v>20051101</v>
      </c>
      <c r="C132" s="19" t="s">
        <v>1406</v>
      </c>
      <c r="D132" s="10" t="s">
        <v>434</v>
      </c>
      <c r="E132" s="46">
        <f>+ยกมา!J132</f>
        <v>0</v>
      </c>
      <c r="F132" s="44">
        <f>ยกมา!F132+' 1 หยุด'!F132+'2'!F132+'3'!F132+'4'!F132+'5'!F132+'6'!F132+'7'!F132+'8 หยุด'!F132+'9'!F132+'10'!F132+'11'!F132+'12'!F132+'13'!F132+'14'!F132+'15'!F132+'16'!F132+'17'!F132+'18'!F132+'19'!F132+'20'!F132+'21'!F132+'22'!F132+'23'!F132+'24'!F132+'25'!F132+'26'!F132+'27'!F132+'28 หยุด'!F132+'29'!F132+'30'!F132+'31.'!F132</f>
        <v>4</v>
      </c>
      <c r="G132" s="43">
        <f t="shared" si="10"/>
        <v>4</v>
      </c>
      <c r="H132" s="77">
        <f>+ยกมา!H132+' 1 หยุด'!H132+'2'!H132+'3'!H132+'4'!H132+'5'!H132+'6'!H132+'7'!H132+'8 หยุด'!H132+'9'!H132+'10'!H132+'11'!H132+'12'!H132+'13'!H132+'14'!H132+'15'!H132+'16'!H132+'17'!H132+'18'!H132+'19'!H132+'20'!H132+'21'!H132+'22'!H132+'23'!H132+'24'!H132+'25'!H132+'26'!H132+'27'!H132+'28 หยุด'!H132+'29'!H132+'30'!H132+'31.'!H132</f>
        <v>0</v>
      </c>
      <c r="I132" s="75">
        <f>+ยกมา!I132+' 1 หยุด'!I132+'2'!I132+'3'!I132+'4'!I132+'5'!I132+'6'!I132+'7'!I132+'8 หยุด'!I132+'9'!I132+'10'!I132+'11'!I132+'12'!I132+'13'!I132+'14'!I132+'15'!I132+'16'!I132+'17'!I132+'18'!I132+'19'!I132+'20'!I132+'21'!I132+'22'!I132+'23'!I132+'24'!I132+'25'!I132+'26'!I132+'27'!I132+'28 หยุด'!I132+'29'!I132+'30'!I132+'31.'!I132</f>
        <v>0</v>
      </c>
      <c r="J132" s="43">
        <f>+ยกมา!J132+' 1 หยุด'!J132+'2'!J132+'3'!J132+'4'!J132+'5'!J132+'6'!J132+'7'!J132+'8 หยุด'!J132+'9'!J132+'10'!J132+'11'!J132+'12'!J132+'13'!J132+'14'!J132+'15'!J132+'16'!J132+'17'!J132+'19'!J132+'19'!J132+'20'!J132+'21'!J132+'22'!J132+'23'!J132+'24'!J132+'25'!J132+'26'!J132+'27'!J132+'28 หยุด'!J132+'29'!J132+'30'!J132+'31.'!J132</f>
        <v>20</v>
      </c>
      <c r="K132" s="44">
        <f>ยกมา!K132+' 1 หยุด'!K132+'2'!K132+'3'!K132+'4'!K132+'5'!K132+'6'!K132+'7'!K132+'8 หยุด'!K132+'9'!K132+'10'!K132+'11'!K132+'12'!K132+'13'!K132+'14'!K132+'15'!K132+'16'!K132+'17'!K132+'18'!K132+'19'!K132+'20'!K132+'21'!K132+'22'!K132+'23'!K132+'24'!K132+'25'!K132+'26'!K132+'27'!K132+'28 หยุด'!K132+'29'!K132+'30'!K132+'31.'!K132</f>
        <v>2</v>
      </c>
      <c r="L132" s="20">
        <v>35</v>
      </c>
      <c r="M132" s="44">
        <f>ยกมา!M132+' 1 หยุด'!M132+'2'!M132+'3'!M132+'4'!M132+'5'!M132+'6'!M132+'7'!M132+'8 หยุด'!M132+'9'!M132+'10'!M132+'11'!M132+'12'!M132+'13'!M132+'14'!M132+'15'!M132+'16'!M132+'17'!M132+'18'!M132+'19'!M132+'20'!M132+'21'!M132+'22'!M132+'23'!M132+'24'!M132+'25'!M132+'26'!M132+'27'!M132+'28 หยุด'!M132+'29'!M132+'30'!M132+'31.'!M132</f>
        <v>70</v>
      </c>
      <c r="N132" s="19"/>
      <c r="O132" s="89">
        <v>12.41</v>
      </c>
      <c r="P132" s="78">
        <f t="shared" si="11"/>
        <v>24.82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128</v>
      </c>
      <c r="B133" s="10">
        <v>20059796</v>
      </c>
      <c r="C133" s="19" t="s">
        <v>1407</v>
      </c>
      <c r="D133" s="10" t="s">
        <v>434</v>
      </c>
      <c r="E133" s="46">
        <f>+ยกมา!J133</f>
        <v>0</v>
      </c>
      <c r="F133" s="44">
        <f>ยกมา!F133+' 1 หยุด'!F133+'2'!F133+'3'!F133+'4'!F133+'5'!F133+'6'!F133+'7'!F133+'8 หยุด'!F133+'9'!F133+'10'!F133+'11'!F133+'12'!F133+'13'!F133+'14'!F133+'15'!F133+'16'!F133+'17'!F133+'18'!F133+'19'!F133+'20'!F133+'21'!F133+'22'!F133+'23'!F133+'24'!F133+'25'!F133+'26'!F133+'27'!F133+'28 หยุด'!F133+'29'!F133+'30'!F133+'31.'!F133</f>
        <v>0</v>
      </c>
      <c r="G133" s="43">
        <f t="shared" ref="G133:G196" si="15">+E133+F133</f>
        <v>0</v>
      </c>
      <c r="H133" s="77">
        <f>+ยกมา!H133+' 1 หยุด'!H133+'2'!H133+'3'!H133+'4'!H133+'5'!H133+'6'!H133+'7'!H133+'8 หยุด'!H133+'9'!H133+'10'!H133+'11'!H133+'12'!H133+'13'!H133+'14'!H133+'15'!H133+'16'!H133+'17'!H133+'18'!H133+'19'!H133+'20'!H133+'21'!H133+'22'!H133+'23'!H133+'24'!H133+'25'!H133+'26'!H133+'27'!H133+'28 หยุด'!H133+'29'!H133+'30'!H133+'31.'!H133</f>
        <v>0</v>
      </c>
      <c r="I133" s="75">
        <f>+ยกมา!I133+' 1 หยุด'!I133+'2'!I133+'3'!I133+'4'!I133+'5'!I133+'6'!I133+'7'!I133+'8 หยุด'!I133+'9'!I133+'10'!I133+'11'!I133+'12'!I133+'13'!I133+'14'!I133+'15'!I133+'16'!I133+'17'!I133+'18'!I133+'19'!I133+'20'!I133+'21'!I133+'22'!I133+'23'!I133+'24'!I133+'25'!I133+'26'!I133+'27'!I133+'28 หยุด'!I133+'29'!I133+'30'!I133+'31.'!I133</f>
        <v>0</v>
      </c>
      <c r="J133" s="43">
        <f>+ยกมา!J133+' 1 หยุด'!J133+'2'!J133+'3'!J133+'4'!J133+'5'!J133+'6'!J133+'7'!J133+'8 หยุด'!J133+'9'!J133+'10'!J133+'11'!J133+'12'!J133+'13'!J133+'14'!J133+'15'!J133+'16'!J133+'17'!J133+'19'!J133+'19'!J133+'20'!J133+'21'!J133+'22'!J133+'23'!J133+'24'!J133+'25'!J133+'26'!J133+'27'!J133+'28 หยุด'!J133+'29'!J133+'30'!J133+'31.'!J133</f>
        <v>0</v>
      </c>
      <c r="K133" s="44">
        <f>ยกมา!K133+' 1 หยุด'!K133+'2'!K133+'3'!K133+'4'!K133+'5'!K133+'6'!K133+'7'!K133+'8 หยุด'!K133+'9'!K133+'10'!K133+'11'!K133+'12'!K133+'13'!K133+'14'!K133+'15'!K133+'16'!K133+'17'!K133+'18'!K133+'19'!K133+'20'!K133+'21'!K133+'22'!K133+'23'!K133+'24'!K133+'25'!K133+'26'!K133+'27'!K133+'28 หยุด'!K133+'29'!K133+'30'!K133+'31.'!K133</f>
        <v>0</v>
      </c>
      <c r="L133" s="20">
        <v>22</v>
      </c>
      <c r="M133" s="44">
        <f>ยกมา!M133+' 1 หยุด'!M133+'2'!M133+'3'!M133+'4'!M133+'5'!M133+'6'!M133+'7'!M133+'8 หยุด'!M133+'9'!M133+'10'!M133+'11'!M133+'12'!M133+'13'!M133+'14'!M133+'15'!M133+'16'!M133+'17'!M133+'18'!M133+'19'!M133+'20'!M133+'21'!M133+'22'!M133+'23'!M133+'24'!M133+'25'!M133+'26'!M133+'27'!M133+'28 หยุด'!M133+'29'!M133+'30'!M133+'31.'!M133</f>
        <v>0</v>
      </c>
      <c r="N133" s="19"/>
      <c r="O133" s="89">
        <v>6.86</v>
      </c>
      <c r="P133" s="78">
        <f t="shared" si="11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129</v>
      </c>
      <c r="B134" s="10">
        <v>20060974</v>
      </c>
      <c r="C134" s="19" t="s">
        <v>1408</v>
      </c>
      <c r="D134" s="10" t="s">
        <v>434</v>
      </c>
      <c r="E134" s="46">
        <f>+ยกมา!J134</f>
        <v>0</v>
      </c>
      <c r="F134" s="44">
        <f>ยกมา!F134+' 1 หยุด'!F134+'2'!F134+'3'!F134+'4'!F134+'5'!F134+'6'!F134+'7'!F134+'8 หยุด'!F134+'9'!F134+'10'!F134+'11'!F134+'12'!F134+'13'!F134+'14'!F134+'15'!F134+'16'!F134+'17'!F134+'18'!F134+'19'!F134+'20'!F134+'21'!F134+'22'!F134+'23'!F134+'24'!F134+'25'!F134+'26'!F134+'27'!F134+'28 หยุด'!F134+'29'!F134+'30'!F134+'31.'!F134</f>
        <v>0</v>
      </c>
      <c r="G134" s="43">
        <f t="shared" si="15"/>
        <v>0</v>
      </c>
      <c r="H134" s="77">
        <f>+ยกมา!H134+' 1 หยุด'!H134+'2'!H134+'3'!H134+'4'!H134+'5'!H134+'6'!H134+'7'!H134+'8 หยุด'!H134+'9'!H134+'10'!H134+'11'!H134+'12'!H134+'13'!H134+'14'!H134+'15'!H134+'16'!H134+'17'!H134+'18'!H134+'19'!H134+'20'!H134+'21'!H134+'22'!H134+'23'!H134+'24'!H134+'25'!H134+'26'!H134+'27'!H134+'28 หยุด'!H134+'29'!H134+'30'!H134+'31.'!H134</f>
        <v>0</v>
      </c>
      <c r="I134" s="75">
        <f>+ยกมา!I134+' 1 หยุด'!I134+'2'!I134+'3'!I134+'4'!I134+'5'!I134+'6'!I134+'7'!I134+'8 หยุด'!I134+'9'!I134+'10'!I134+'11'!I134+'12'!I134+'13'!I134+'14'!I134+'15'!I134+'16'!I134+'17'!I134+'18'!I134+'19'!I134+'20'!I134+'21'!I134+'22'!I134+'23'!I134+'24'!I134+'25'!I134+'26'!I134+'27'!I134+'28 หยุด'!I134+'29'!I134+'30'!I134+'31.'!I134</f>
        <v>0</v>
      </c>
      <c r="J134" s="43">
        <f>+ยกมา!J134+' 1 หยุด'!J134+'2'!J134+'3'!J134+'4'!J134+'5'!J134+'6'!J134+'7'!J134+'8 หยุด'!J134+'9'!J134+'10'!J134+'11'!J134+'12'!J134+'13'!J134+'14'!J134+'15'!J134+'16'!J134+'17'!J134+'19'!J134+'19'!J134+'20'!J134+'21'!J134+'22'!J134+'23'!J134+'24'!J134+'25'!J134+'26'!J134+'27'!J134+'28 หยุด'!J134+'29'!J134+'30'!J134+'31.'!J134</f>
        <v>0</v>
      </c>
      <c r="K134" s="44">
        <f>ยกมา!K134+' 1 หยุด'!K134+'2'!K134+'3'!K134+'4'!K134+'5'!K134+'6'!K134+'7'!K134+'8 หยุด'!K134+'9'!K134+'10'!K134+'11'!K134+'12'!K134+'13'!K134+'14'!K134+'15'!K134+'16'!K134+'17'!K134+'18'!K134+'19'!K134+'20'!K134+'21'!K134+'22'!K134+'23'!K134+'24'!K134+'25'!K134+'26'!K134+'27'!K134+'28 หยุด'!K134+'29'!K134+'30'!K134+'31.'!K134</f>
        <v>0</v>
      </c>
      <c r="L134" s="20">
        <v>35</v>
      </c>
      <c r="M134" s="44">
        <f>ยกมา!M134+' 1 หยุด'!M134+'2'!M134+'3'!M134+'4'!M134+'5'!M134+'6'!M134+'7'!M134+'8 หยุด'!M134+'9'!M134+'10'!M134+'11'!M134+'12'!M134+'13'!M134+'14'!M134+'15'!M134+'16'!M134+'17'!M134+'18'!M134+'19'!M134+'20'!M134+'21'!M134+'22'!M134+'23'!M134+'24'!M134+'25'!M134+'26'!M134+'27'!M134+'28 หยุด'!M134+'29'!M134+'30'!M134+'31.'!M134</f>
        <v>0</v>
      </c>
      <c r="N134" s="19"/>
      <c r="O134" s="89">
        <v>11.86</v>
      </c>
      <c r="P134" s="78">
        <f t="shared" si="11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130</v>
      </c>
      <c r="B135" s="10">
        <v>1004050</v>
      </c>
      <c r="C135" s="19" t="s">
        <v>135</v>
      </c>
      <c r="D135" s="10" t="s">
        <v>434</v>
      </c>
      <c r="E135" s="46">
        <f>+ยกมา!J135</f>
        <v>0</v>
      </c>
      <c r="F135" s="44">
        <f>ยกมา!F135+' 1 หยุด'!F135+'2'!F135+'3'!F135+'4'!F135+'5'!F135+'6'!F135+'7'!F135+'8 หยุด'!F135+'9'!F135+'10'!F135+'11'!F135+'12'!F135+'13'!F135+'14'!F135+'15'!F135+'16'!F135+'17'!F135+'18'!F135+'19'!F135+'20'!F135+'21'!F135+'22'!F135+'23'!F135+'24'!F135+'25'!F135+'26'!F135+'27'!F135+'28 หยุด'!F135+'29'!F135+'30'!F135+'31.'!F135</f>
        <v>0</v>
      </c>
      <c r="G135" s="43">
        <f t="shared" si="15"/>
        <v>0</v>
      </c>
      <c r="H135" s="77">
        <f>+ยกมา!H135+' 1 หยุด'!H135+'2'!H135+'3'!H135+'4'!H135+'5'!H135+'6'!H135+'7'!H135+'8 หยุด'!H135+'9'!H135+'10'!H135+'11'!H135+'12'!H135+'13'!H135+'14'!H135+'15'!H135+'16'!H135+'17'!H135+'18'!H135+'19'!H135+'20'!H135+'21'!H135+'22'!H135+'23'!H135+'24'!H135+'25'!H135+'26'!H135+'27'!H135+'28 หยุด'!H135+'29'!H135+'30'!H135+'31.'!H135</f>
        <v>0</v>
      </c>
      <c r="I135" s="75">
        <f>+ยกมา!I135+' 1 หยุด'!I135+'2'!I135+'3'!I135+'4'!I135+'5'!I135+'6'!I135+'7'!I135+'8 หยุด'!I135+'9'!I135+'10'!I135+'11'!I135+'12'!I135+'13'!I135+'14'!I135+'15'!I135+'16'!I135+'17'!I135+'18'!I135+'19'!I135+'20'!I135+'21'!I135+'22'!I135+'23'!I135+'24'!I135+'25'!I135+'26'!I135+'27'!I135+'28 หยุด'!I135+'29'!I135+'30'!I135+'31.'!I135</f>
        <v>0</v>
      </c>
      <c r="J135" s="43">
        <f>+ยกมา!J135+' 1 หยุด'!J135+'2'!J135+'3'!J135+'4'!J135+'5'!J135+'6'!J135+'7'!J135+'8 หยุด'!J135+'9'!J135+'10'!J135+'11'!J135+'12'!J135+'13'!J135+'14'!J135+'15'!J135+'16'!J135+'17'!J135+'19'!J135+'19'!J135+'20'!J135+'21'!J135+'22'!J135+'23'!J135+'24'!J135+'25'!J135+'26'!J135+'27'!J135+'28 หยุด'!J135+'29'!J135+'30'!J135+'31.'!J135</f>
        <v>0</v>
      </c>
      <c r="K135" s="44">
        <f>ยกมา!K135+' 1 หยุด'!K135+'2'!K135+'3'!K135+'4'!K135+'5'!K135+'6'!K135+'7'!K135+'8 หยุด'!K135+'9'!K135+'10'!K135+'11'!K135+'12'!K135+'13'!K135+'14'!K135+'15'!K135+'16'!K135+'17'!K135+'18'!K135+'19'!K135+'20'!K135+'21'!K135+'22'!K135+'23'!K135+'24'!K135+'25'!K135+'26'!K135+'27'!K135+'28 หยุด'!K135+'29'!K135+'30'!K135+'31.'!K135</f>
        <v>0</v>
      </c>
      <c r="L135" s="20">
        <v>40</v>
      </c>
      <c r="M135" s="44">
        <f>ยกมา!M135+' 1 หยุด'!M135+'2'!M135+'3'!M135+'4'!M135+'5'!M135+'6'!M135+'7'!M135+'8 หยุด'!M135+'9'!M135+'10'!M135+'11'!M135+'12'!M135+'13'!M135+'14'!M135+'15'!M135+'16'!M135+'17'!M135+'18'!M135+'19'!M135+'20'!M135+'21'!M135+'22'!M135+'23'!M135+'24'!M135+'25'!M135+'26'!M135+'27'!M135+'28 หยุด'!M135+'29'!M135+'30'!M135+'31.'!M135</f>
        <v>0</v>
      </c>
      <c r="N135" s="19"/>
      <c r="O135" s="89">
        <v>10.75</v>
      </c>
      <c r="P135" s="78">
        <f t="shared" si="11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131</v>
      </c>
      <c r="B136" s="10">
        <v>20060764</v>
      </c>
      <c r="C136" s="19" t="s">
        <v>1409</v>
      </c>
      <c r="D136" s="10" t="s">
        <v>434</v>
      </c>
      <c r="E136" s="46">
        <f>+ยกมา!J136</f>
        <v>0</v>
      </c>
      <c r="F136" s="44">
        <f>ยกมา!F136+' 1 หยุด'!F136+'2'!F136+'3'!F136+'4'!F136+'5'!F136+'6'!F136+'7'!F136+'8 หยุด'!F136+'9'!F136+'10'!F136+'11'!F136+'12'!F136+'13'!F136+'14'!F136+'15'!F136+'16'!F136+'17'!F136+'18'!F136+'19'!F136+'20'!F136+'21'!F136+'22'!F136+'23'!F136+'24'!F136+'25'!F136+'26'!F136+'27'!F136+'28 หยุด'!F136+'29'!F136+'30'!F136+'31.'!F136</f>
        <v>0</v>
      </c>
      <c r="G136" s="43">
        <f t="shared" si="15"/>
        <v>0</v>
      </c>
      <c r="H136" s="77">
        <f>+ยกมา!H136+' 1 หยุด'!H136+'2'!H136+'3'!H136+'4'!H136+'5'!H136+'6'!H136+'7'!H136+'8 หยุด'!H136+'9'!H136+'10'!H136+'11'!H136+'12'!H136+'13'!H136+'14'!H136+'15'!H136+'16'!H136+'17'!H136+'18'!H136+'19'!H136+'20'!H136+'21'!H136+'22'!H136+'23'!H136+'24'!H136+'25'!H136+'26'!H136+'27'!H136+'28 หยุด'!H136+'29'!H136+'30'!H136+'31.'!H136</f>
        <v>0</v>
      </c>
      <c r="I136" s="75">
        <f>+ยกมา!I136+' 1 หยุด'!I136+'2'!I136+'3'!I136+'4'!I136+'5'!I136+'6'!I136+'7'!I136+'8 หยุด'!I136+'9'!I136+'10'!I136+'11'!I136+'12'!I136+'13'!I136+'14'!I136+'15'!I136+'16'!I136+'17'!I136+'18'!I136+'19'!I136+'20'!I136+'21'!I136+'22'!I136+'23'!I136+'24'!I136+'25'!I136+'26'!I136+'27'!I136+'28 หยุด'!I136+'29'!I136+'30'!I136+'31.'!I136</f>
        <v>0</v>
      </c>
      <c r="J136" s="43">
        <f>+ยกมา!J136+' 1 หยุด'!J136+'2'!J136+'3'!J136+'4'!J136+'5'!J136+'6'!J136+'7'!J136+'8 หยุด'!J136+'9'!J136+'10'!J136+'11'!J136+'12'!J136+'13'!J136+'14'!J136+'15'!J136+'16'!J136+'17'!J136+'19'!J136+'19'!J136+'20'!J136+'21'!J136+'22'!J136+'23'!J136+'24'!J136+'25'!J136+'26'!J136+'27'!J136+'28 หยุด'!J136+'29'!J136+'30'!J136+'31.'!J136</f>
        <v>0</v>
      </c>
      <c r="K136" s="44">
        <f>ยกมา!K136+' 1 หยุด'!K136+'2'!K136+'3'!K136+'4'!K136+'5'!K136+'6'!K136+'7'!K136+'8 หยุด'!K136+'9'!K136+'10'!K136+'11'!K136+'12'!K136+'13'!K136+'14'!K136+'15'!K136+'16'!K136+'17'!K136+'18'!K136+'19'!K136+'20'!K136+'21'!K136+'22'!K136+'23'!K136+'24'!K136+'25'!K136+'26'!K136+'27'!K136+'28 หยุด'!K136+'29'!K136+'30'!K136+'31.'!K136</f>
        <v>0</v>
      </c>
      <c r="L136" s="20">
        <v>15</v>
      </c>
      <c r="M136" s="44">
        <f>ยกมา!M136+' 1 หยุด'!M136+'2'!M136+'3'!M136+'4'!M136+'5'!M136+'6'!M136+'7'!M136+'8 หยุด'!M136+'9'!M136+'10'!M136+'11'!M136+'12'!M136+'13'!M136+'14'!M136+'15'!M136+'16'!M136+'17'!M136+'18'!M136+'19'!M136+'20'!M136+'21'!M136+'22'!M136+'23'!M136+'24'!M136+'25'!M136+'26'!M136+'27'!M136+'28 หยุด'!M136+'29'!M136+'30'!M136+'31.'!M136</f>
        <v>0</v>
      </c>
      <c r="N136" s="19"/>
      <c r="O136" s="89">
        <v>8.1300000000000008</v>
      </c>
      <c r="P136" s="78">
        <f t="shared" si="11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132</v>
      </c>
      <c r="B137" s="112" t="s">
        <v>1389</v>
      </c>
      <c r="C137" s="19" t="s">
        <v>1386</v>
      </c>
      <c r="D137" s="10" t="s">
        <v>564</v>
      </c>
      <c r="E137" s="46">
        <f>+ยกมา!J137</f>
        <v>0</v>
      </c>
      <c r="F137" s="44">
        <f>ยกมา!F137+' 1 หยุด'!F137+'2'!F137+'3'!F137+'4'!F137+'5'!F137+'6'!F137+'7'!F137+'8 หยุด'!F137+'9'!F137+'10'!F137+'11'!F137+'12'!F137+'13'!F137+'14'!F137+'15'!F137+'16'!F137+'17'!F137+'18'!F137+'19'!F137+'20'!F137+'21'!F137+'22'!F137+'23'!F137+'24'!F137+'25'!F137+'26'!F137+'27'!F137+'28 หยุด'!F137+'29'!F137+'30'!F137+'31.'!F137</f>
        <v>0</v>
      </c>
      <c r="G137" s="43">
        <f t="shared" si="15"/>
        <v>0</v>
      </c>
      <c r="H137" s="77">
        <f>+ยกมา!H137+' 1 หยุด'!H137+'2'!H137+'3'!H137+'4'!H137+'5'!H137+'6'!H137+'7'!H137+'8 หยุด'!H137+'9'!H137+'10'!H137+'11'!H137+'12'!H137+'13'!H137+'14'!H137+'15'!H137+'16'!H137+'17'!H137+'18'!H137+'19'!H137+'20'!H137+'21'!H137+'22'!H137+'23'!H137+'24'!H137+'25'!H137+'26'!H137+'27'!H137+'28 หยุด'!H137+'29'!H137+'30'!H137+'31.'!H137</f>
        <v>0</v>
      </c>
      <c r="I137" s="75">
        <f>+ยกมา!I137+' 1 หยุด'!I137+'2'!I137+'3'!I137+'4'!I137+'5'!I137+'6'!I137+'7'!I137+'8 หยุด'!I137+'9'!I137+'10'!I137+'11'!I137+'12'!I137+'13'!I137+'14'!I137+'15'!I137+'16'!I137+'17'!I137+'18'!I137+'19'!I137+'20'!I137+'21'!I137+'22'!I137+'23'!I137+'24'!I137+'25'!I137+'26'!I137+'27'!I137+'28 หยุด'!I137+'29'!I137+'30'!I137+'31.'!I137</f>
        <v>0</v>
      </c>
      <c r="J137" s="43">
        <f>+ยกมา!J137+' 1 หยุด'!J137+'2'!J137+'3'!J137+'4'!J137+'5'!J137+'6'!J137+'7'!J137+'8 หยุด'!J137+'9'!J137+'10'!J137+'11'!J137+'12'!J137+'13'!J137+'14'!J137+'15'!J137+'16'!J137+'17'!J137+'19'!J137+'19'!J137+'20'!J137+'21'!J137+'22'!J137+'23'!J137+'24'!J137+'25'!J137+'26'!J137+'27'!J137+'28 หยุด'!J137+'29'!J137+'30'!J137+'31.'!J137</f>
        <v>0</v>
      </c>
      <c r="K137" s="44">
        <f>ยกมา!K137+' 1 หยุด'!K137+'2'!K137+'3'!K137+'4'!K137+'5'!K137+'6'!K137+'7'!K137+'8 หยุด'!K137+'9'!K137+'10'!K137+'11'!K137+'12'!K137+'13'!K137+'14'!K137+'15'!K137+'16'!K137+'17'!K137+'18'!K137+'19'!K137+'20'!K137+'21'!K137+'22'!K137+'23'!K137+'24'!K137+'25'!K137+'26'!K137+'27'!K137+'28 หยุด'!K137+'29'!K137+'30'!K137+'31.'!K137</f>
        <v>0</v>
      </c>
      <c r="L137" s="20">
        <v>35</v>
      </c>
      <c r="M137" s="44">
        <f>ยกมา!M137+' 1 หยุด'!M137+'2'!M137+'3'!M137+'4'!M137+'5'!M137+'6'!M137+'7'!M137+'8 หยุด'!M137+'9'!M137+'10'!M137+'11'!M137+'12'!M137+'13'!M137+'14'!M137+'15'!M137+'16'!M137+'17'!M137+'18'!M137+'19'!M137+'20'!M137+'21'!M137+'22'!M137+'23'!M137+'24'!M137+'25'!M137+'26'!M137+'27'!M137+'28 หยุด'!M137+'29'!M137+'30'!M137+'31.'!M137</f>
        <v>0</v>
      </c>
      <c r="N137" s="19"/>
      <c r="O137" s="89">
        <v>19.29</v>
      </c>
      <c r="P137" s="78">
        <f t="shared" si="11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133</v>
      </c>
      <c r="B138" s="10" t="s">
        <v>964</v>
      </c>
      <c r="C138" s="19" t="s">
        <v>1378</v>
      </c>
      <c r="D138" s="10" t="s">
        <v>564</v>
      </c>
      <c r="E138" s="46">
        <f>+ยกมา!J138</f>
        <v>0</v>
      </c>
      <c r="F138" s="44">
        <f>ยกมา!F138+' 1 หยุด'!F138+'2'!F138+'3'!F138+'4'!F138+'5'!F138+'6'!F138+'7'!F138+'8 หยุด'!F138+'9'!F138+'10'!F138+'11'!F138+'12'!F138+'13'!F138+'14'!F138+'15'!F138+'16'!F138+'17'!F138+'18'!F138+'19'!F138+'20'!F138+'21'!F138+'22'!F138+'23'!F138+'24'!F138+'25'!F138+'26'!F138+'27'!F138+'28 หยุด'!F138+'29'!F138+'30'!F138+'31.'!F138</f>
        <v>0</v>
      </c>
      <c r="G138" s="43">
        <f t="shared" si="15"/>
        <v>0</v>
      </c>
      <c r="H138" s="77">
        <f>+ยกมา!H138+' 1 หยุด'!H138+'2'!H138+'3'!H138+'4'!H138+'5'!H138+'6'!H138+'7'!H138+'8 หยุด'!H138+'9'!H138+'10'!H138+'11'!H138+'12'!H138+'13'!H138+'14'!H138+'15'!H138+'16'!H138+'17'!H138+'18'!H138+'19'!H138+'20'!H138+'21'!H138+'22'!H138+'23'!H138+'24'!H138+'25'!H138+'26'!H138+'27'!H138+'28 หยุด'!H138+'29'!H138+'30'!H138+'31.'!H138</f>
        <v>0</v>
      </c>
      <c r="I138" s="75">
        <f>+ยกมา!I138+' 1 หยุด'!I138+'2'!I138+'3'!I138+'4'!I138+'5'!I138+'6'!I138+'7'!I138+'8 หยุด'!I138+'9'!I138+'10'!I138+'11'!I138+'12'!I138+'13'!I138+'14'!I138+'15'!I138+'16'!I138+'17'!I138+'18'!I138+'19'!I138+'20'!I138+'21'!I138+'22'!I138+'23'!I138+'24'!I138+'25'!I138+'26'!I138+'27'!I138+'28 หยุด'!I138+'29'!I138+'30'!I138+'31.'!I138</f>
        <v>0</v>
      </c>
      <c r="J138" s="43">
        <f>+ยกมา!J138+' 1 หยุด'!J138+'2'!J138+'3'!J138+'4'!J138+'5'!J138+'6'!J138+'7'!J138+'8 หยุด'!J138+'9'!J138+'10'!J138+'11'!J138+'12'!J138+'13'!J138+'14'!J138+'15'!J138+'16'!J138+'17'!J138+'19'!J138+'19'!J138+'20'!J138+'21'!J138+'22'!J138+'23'!J138+'24'!J138+'25'!J138+'26'!J138+'27'!J138+'28 หยุด'!J138+'29'!J138+'30'!J138+'31.'!J138</f>
        <v>0</v>
      </c>
      <c r="K138" s="44">
        <f>ยกมา!K138+' 1 หยุด'!K138+'2'!K138+'3'!K138+'4'!K138+'5'!K138+'6'!K138+'7'!K138+'8 หยุด'!K138+'9'!K138+'10'!K138+'11'!K138+'12'!K138+'13'!K138+'14'!K138+'15'!K138+'16'!K138+'17'!K138+'18'!K138+'19'!K138+'20'!K138+'21'!K138+'22'!K138+'23'!K138+'24'!K138+'25'!K138+'26'!K138+'27'!K138+'28 หยุด'!K138+'29'!K138+'30'!K138+'31.'!K138</f>
        <v>0</v>
      </c>
      <c r="L138" s="20">
        <v>65</v>
      </c>
      <c r="M138" s="44">
        <f>ยกมา!M138+' 1 หยุด'!M138+'2'!M138+'3'!M138+'4'!M138+'5'!M138+'6'!M138+'7'!M138+'8 หยุด'!M138+'9'!M138+'10'!M138+'11'!M138+'12'!M138+'13'!M138+'14'!M138+'15'!M138+'16'!M138+'17'!M138+'18'!M138+'19'!M138+'20'!M138+'21'!M138+'22'!M138+'23'!M138+'24'!M138+'25'!M138+'26'!M138+'27'!M138+'28 หยุด'!M138+'29'!M138+'30'!M138+'31.'!M138</f>
        <v>0</v>
      </c>
      <c r="N138" s="19"/>
      <c r="O138" s="115">
        <v>29.96</v>
      </c>
      <c r="P138" s="78">
        <f>+K138*O138</f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134</v>
      </c>
      <c r="B139" s="10" t="s">
        <v>964</v>
      </c>
      <c r="C139" s="19" t="s">
        <v>349</v>
      </c>
      <c r="D139" s="10" t="s">
        <v>434</v>
      </c>
      <c r="E139" s="46">
        <f>+ยกมา!J139</f>
        <v>6</v>
      </c>
      <c r="F139" s="44">
        <f>ยกมา!F139+' 1 หยุด'!F139+'2'!F139+'3'!F139+'4'!F139+'5'!F139+'6'!F139+'7'!F139+'8 หยุด'!F139+'9'!F139+'10'!F139+'11'!F139+'12'!F139+'13'!F139+'14'!F139+'15'!F139+'16'!F139+'17'!F139+'18'!F139+'19'!F139+'20'!F139+'21'!F139+'22'!F139+'23'!F139+'24'!F139+'25'!F139+'26'!F139+'27'!F139+'28 หยุด'!F139+'29'!F139+'30'!F139+'31.'!F139</f>
        <v>30</v>
      </c>
      <c r="G139" s="43">
        <f t="shared" si="15"/>
        <v>36</v>
      </c>
      <c r="H139" s="77">
        <f>+ยกมา!H139+' 1 หยุด'!H139+'2'!H139+'3'!H139+'4'!H139+'5'!H139+'6'!H139+'7'!H139+'8 หยุด'!H139+'9'!H139+'10'!H139+'11'!H139+'12'!H139+'13'!H139+'14'!H139+'15'!H139+'16'!H139+'17'!H139+'18'!H139+'19'!H139+'20'!H139+'21'!H139+'22'!H139+'23'!H139+'24'!H139+'25'!H139+'26'!H139+'27'!H139+'28 หยุด'!H139+'29'!H139+'30'!H139+'31.'!H139</f>
        <v>0</v>
      </c>
      <c r="I139" s="75">
        <f>+ยกมา!I139+' 1 หยุด'!I139+'2'!I139+'3'!I139+'4'!I139+'5'!I139+'6'!I139+'7'!I139+'8 หยุด'!I139+'9'!I139+'10'!I139+'11'!I139+'12'!I139+'13'!I139+'14'!I139+'15'!I139+'16'!I139+'17'!I139+'18'!I139+'19'!I139+'20'!I139+'21'!I139+'22'!I139+'23'!I139+'24'!I139+'25'!I139+'26'!I139+'27'!I139+'28 หยุด'!I139+'29'!I139+'30'!I139+'31.'!I139</f>
        <v>0</v>
      </c>
      <c r="J139" s="43">
        <f>+ยกมา!J139+' 1 หยุด'!J139+'2'!J139+'3'!J139+'4'!J139+'5'!J139+'6'!J139+'7'!J139+'8 หยุด'!J139+'9'!J139+'10'!J139+'11'!J139+'12'!J139+'13'!J139+'14'!J139+'15'!J139+'16'!J139+'17'!J139+'19'!J139+'19'!J139+'20'!J139+'21'!J139+'22'!J139+'23'!J139+'24'!J139+'25'!J139+'26'!J139+'27'!J139+'28 หยุด'!J139+'29'!J139+'30'!J139+'31.'!J139</f>
        <v>107</v>
      </c>
      <c r="K139" s="44">
        <f>ยกมา!K139+' 1 หยุด'!K139+'2'!K139+'3'!K139+'4'!K139+'5'!K139+'6'!K139+'7'!K139+'8 หยุด'!K139+'9'!K139+'10'!K139+'11'!K139+'12'!K139+'13'!K139+'14'!K139+'15'!K139+'16'!K139+'17'!K139+'18'!K139+'19'!K139+'20'!K139+'21'!K139+'22'!K139+'23'!K139+'24'!K139+'25'!K139+'26'!K139+'27'!K139+'28 หยุด'!K139+'29'!K139+'30'!K139+'31.'!K139</f>
        <v>25</v>
      </c>
      <c r="L139" s="20">
        <v>50</v>
      </c>
      <c r="M139" s="44">
        <f>ยกมา!M139+' 1 หยุด'!M139+'2'!M139+'3'!M139+'4'!M139+'5'!M139+'6'!M139+'7'!M139+'8 หยุด'!M139+'9'!M139+'10'!M139+'11'!M139+'12'!M139+'13'!M139+'14'!M139+'15'!M139+'16'!M139+'17'!M139+'18'!M139+'19'!M139+'20'!M139+'21'!M139+'22'!M139+'23'!M139+'24'!M139+'25'!M139+'26'!M139+'27'!M139+'28 หยุด'!M139+'29'!M139+'30'!M139+'31.'!M139</f>
        <v>1200</v>
      </c>
      <c r="N139" s="19"/>
      <c r="O139" s="115">
        <v>23.02</v>
      </c>
      <c r="P139" s="78">
        <f t="shared" si="11"/>
        <v>575.5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135</v>
      </c>
      <c r="B140" s="112" t="s">
        <v>1388</v>
      </c>
      <c r="C140" s="19" t="s">
        <v>1387</v>
      </c>
      <c r="D140" s="10" t="s">
        <v>434</v>
      </c>
      <c r="E140" s="46">
        <f>+ยกมา!J140</f>
        <v>0</v>
      </c>
      <c r="F140" s="44">
        <f>ยกมา!F140+' 1 หยุด'!F140+'2'!F140+'3'!F140+'4'!F140+'5'!F140+'6'!F140+'7'!F140+'8 หยุด'!F140+'9'!F140+'10'!F140+'11'!F140+'12'!F140+'13'!F140+'14'!F140+'15'!F140+'16'!F140+'17'!F140+'18'!F140+'19'!F140+'20'!F140+'21'!F140+'22'!F140+'23'!F140+'24'!F140+'25'!F140+'26'!F140+'27'!F140+'28 หยุด'!F140+'29'!F140+'30'!F140+'31.'!F140</f>
        <v>0</v>
      </c>
      <c r="G140" s="43">
        <f t="shared" si="15"/>
        <v>0</v>
      </c>
      <c r="H140" s="77">
        <f>+ยกมา!H140+' 1 หยุด'!H140+'2'!H140+'3'!H140+'4'!H140+'5'!H140+'6'!H140+'7'!H140+'8 หยุด'!H140+'9'!H140+'10'!H140+'11'!H140+'12'!H140+'13'!H140+'14'!H140+'15'!H140+'16'!H140+'17'!H140+'18'!H140+'19'!H140+'20'!H140+'21'!H140+'22'!H140+'23'!H140+'24'!H140+'25'!H140+'26'!H140+'27'!H140+'28 หยุด'!H140+'29'!H140+'30'!H140+'31.'!H140</f>
        <v>0</v>
      </c>
      <c r="I140" s="75">
        <f>+ยกมา!I140+' 1 หยุด'!I140+'2'!I140+'3'!I140+'4'!I140+'5'!I140+'6'!I140+'7'!I140+'8 หยุด'!I140+'9'!I140+'10'!I140+'11'!I140+'12'!I140+'13'!I140+'14'!I140+'15'!I140+'16'!I140+'17'!I140+'18'!I140+'19'!I140+'20'!I140+'21'!I140+'22'!I140+'23'!I140+'24'!I140+'25'!I140+'26'!I140+'27'!I140+'28 หยุด'!I140+'29'!I140+'30'!I140+'31.'!I140</f>
        <v>0</v>
      </c>
      <c r="J140" s="43">
        <f>+ยกมา!J140+' 1 หยุด'!J140+'2'!J140+'3'!J140+'4'!J140+'5'!J140+'6'!J140+'7'!J140+'8 หยุด'!J140+'9'!J140+'10'!J140+'11'!J140+'12'!J140+'13'!J140+'14'!J140+'15'!J140+'16'!J140+'17'!J140+'19'!J140+'19'!J140+'20'!J140+'21'!J140+'22'!J140+'23'!J140+'24'!J140+'25'!J140+'26'!J140+'27'!J140+'28 หยุด'!J140+'29'!J140+'30'!J140+'31.'!J140</f>
        <v>0</v>
      </c>
      <c r="K140" s="44">
        <f>ยกมา!K140+' 1 หยุด'!K140+'2'!K140+'3'!K140+'4'!K140+'5'!K140+'6'!K140+'7'!K140+'8 หยุด'!K140+'9'!K140+'10'!K140+'11'!K140+'12'!K140+'13'!K140+'14'!K140+'15'!K140+'16'!K140+'17'!K140+'18'!K140+'19'!K140+'20'!K140+'21'!K140+'22'!K140+'23'!K140+'24'!K140+'25'!K140+'26'!K140+'27'!K140+'28 หยุด'!K140+'29'!K140+'30'!K140+'31.'!K140</f>
        <v>0</v>
      </c>
      <c r="L140" s="20">
        <v>35</v>
      </c>
      <c r="M140" s="44">
        <f>ยกมา!M140+' 1 หยุด'!M140+'2'!M140+'3'!M140+'4'!M140+'5'!M140+'6'!M140+'7'!M140+'8 หยุด'!M140+'9'!M140+'10'!M140+'11'!M140+'12'!M140+'13'!M140+'14'!M140+'15'!M140+'16'!M140+'17'!M140+'18'!M140+'19'!M140+'20'!M140+'21'!M140+'22'!M140+'23'!M140+'24'!M140+'25'!M140+'26'!M140+'27'!M140+'28 หยุด'!M140+'29'!M140+'30'!M140+'31.'!M140</f>
        <v>0</v>
      </c>
      <c r="N140" s="19"/>
      <c r="O140" s="114"/>
      <c r="P140" s="78">
        <f t="shared" si="11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136</v>
      </c>
      <c r="B141" s="10" t="s">
        <v>879</v>
      </c>
      <c r="C141" s="19" t="s">
        <v>238</v>
      </c>
      <c r="D141" s="10" t="s">
        <v>434</v>
      </c>
      <c r="E141" s="46">
        <f>+ยกมา!J141</f>
        <v>0</v>
      </c>
      <c r="F141" s="44">
        <f>ยกมา!F141+' 1 หยุด'!F141+'2'!F141+'3'!F141+'4'!F141+'5'!F141+'6'!F141+'7'!F141+'8 หยุด'!F141+'9'!F141+'10'!F141+'11'!F141+'12'!F141+'13'!F141+'14'!F141+'15'!F141+'16'!F141+'17'!F141+'18'!F141+'19'!F141+'20'!F141+'21'!F141+'22'!F141+'23'!F141+'24'!F141+'25'!F141+'26'!F141+'27'!F141+'28 หยุด'!F141+'29'!F141+'30'!F141+'31.'!F141</f>
        <v>0</v>
      </c>
      <c r="G141" s="43">
        <f t="shared" si="15"/>
        <v>0</v>
      </c>
      <c r="H141" s="77">
        <f>+ยกมา!H141+' 1 หยุด'!H141+'2'!H141+'3'!H141+'4'!H141+'5'!H141+'6'!H141+'7'!H141+'8 หยุด'!H141+'9'!H141+'10'!H141+'11'!H141+'12'!H141+'13'!H141+'14'!H141+'15'!H141+'16'!H141+'17'!H141+'18'!H141+'19'!H141+'20'!H141+'21'!H141+'22'!H141+'23'!H141+'24'!H141+'25'!H141+'26'!H141+'27'!H141+'28 หยุด'!H141+'29'!H141+'30'!H141+'31.'!H141</f>
        <v>0</v>
      </c>
      <c r="I141" s="75">
        <f>+ยกมา!I141+' 1 หยุด'!I141+'2'!I141+'3'!I141+'4'!I141+'5'!I141+'6'!I141+'7'!I141+'8 หยุด'!I141+'9'!I141+'10'!I141+'11'!I141+'12'!I141+'13'!I141+'14'!I141+'15'!I141+'16'!I141+'17'!I141+'18'!I141+'19'!I141+'20'!I141+'21'!I141+'22'!I141+'23'!I141+'24'!I141+'25'!I141+'26'!I141+'27'!I141+'28 หยุด'!I141+'29'!I141+'30'!I141+'31.'!I141</f>
        <v>0</v>
      </c>
      <c r="J141" s="43">
        <f>+ยกมา!J141+' 1 หยุด'!J141+'2'!J141+'3'!J141+'4'!J141+'5'!J141+'6'!J141+'7'!J141+'8 หยุด'!J141+'9'!J141+'10'!J141+'11'!J141+'12'!J141+'13'!J141+'14'!J141+'15'!J141+'16'!J141+'17'!J141+'19'!J141+'19'!J141+'20'!J141+'21'!J141+'22'!J141+'23'!J141+'24'!J141+'25'!J141+'26'!J141+'27'!J141+'28 หยุด'!J141+'29'!J141+'30'!J141+'31.'!J141</f>
        <v>0</v>
      </c>
      <c r="K141" s="44">
        <f>ยกมา!K141+' 1 หยุด'!K141+'2'!K141+'3'!K141+'4'!K141+'5'!K141+'6'!K141+'7'!K141+'8 หยุด'!K141+'9'!K141+'10'!K141+'11'!K141+'12'!K141+'13'!K141+'14'!K141+'15'!K141+'16'!K141+'17'!K141+'18'!K141+'19'!K141+'20'!K141+'21'!K141+'22'!K141+'23'!K141+'24'!K141+'25'!K141+'26'!K141+'27'!K141+'28 หยุด'!K141+'29'!K141+'30'!K141+'31.'!K141</f>
        <v>0</v>
      </c>
      <c r="L141" s="20">
        <v>55</v>
      </c>
      <c r="M141" s="44">
        <f>ยกมา!M141+' 1 หยุด'!M141+'2'!M141+'3'!M141+'4'!M141+'5'!M141+'6'!M141+'7'!M141+'8 หยุด'!M141+'9'!M141+'10'!M141+'11'!M141+'12'!M141+'13'!M141+'14'!M141+'15'!M141+'16'!M141+'17'!M141+'18'!M141+'19'!M141+'20'!M141+'21'!M141+'22'!M141+'23'!M141+'24'!M141+'25'!M141+'26'!M141+'27'!M141+'28 หยุด'!M141+'29'!M141+'30'!M141+'31.'!M141</f>
        <v>0</v>
      </c>
      <c r="N141" s="19"/>
      <c r="O141" s="115">
        <v>38</v>
      </c>
      <c r="P141" s="78">
        <f t="shared" si="11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137</v>
      </c>
      <c r="B142" s="10" t="s">
        <v>1122</v>
      </c>
      <c r="C142" s="19" t="s">
        <v>246</v>
      </c>
      <c r="D142" s="10" t="s">
        <v>613</v>
      </c>
      <c r="E142" s="46">
        <f>+ยกมา!J142</f>
        <v>0</v>
      </c>
      <c r="F142" s="44">
        <f>ยกมา!F142+' 1 หยุด'!F142+'2'!F142+'3'!F142+'4'!F142+'5'!F142+'6'!F142+'7'!F142+'8 หยุด'!F142+'9'!F142+'10'!F142+'11'!F142+'12'!F142+'13'!F142+'14'!F142+'15'!F142+'16'!F142+'17'!F142+'18'!F142+'19'!F142+'20'!F142+'21'!F142+'22'!F142+'23'!F142+'24'!F142+'25'!F142+'26'!F142+'27'!F142+'28 หยุด'!F142+'29'!F142+'30'!F142+'31.'!F142</f>
        <v>60</v>
      </c>
      <c r="G142" s="43">
        <f t="shared" si="15"/>
        <v>60</v>
      </c>
      <c r="H142" s="77">
        <f>+ยกมา!H142+' 1 หยุด'!H142+'2'!H142+'3'!H142+'4'!H142+'5'!H142+'6'!H142+'7'!H142+'8 หยุด'!H142+'9'!H142+'10'!H142+'11'!H142+'12'!H142+'13'!H142+'14'!H142+'15'!H142+'16'!H142+'17'!H142+'18'!H142+'19'!H142+'20'!H142+'21'!H142+'22'!H142+'23'!H142+'24'!H142+'25'!H142+'26'!H142+'27'!H142+'28 หยุด'!H142+'29'!H142+'30'!H142+'31.'!H142</f>
        <v>0</v>
      </c>
      <c r="I142" s="75">
        <f>+ยกมา!I142+' 1 หยุด'!I142+'2'!I142+'3'!I142+'4'!I142+'5'!I142+'6'!I142+'7'!I142+'8 หยุด'!I142+'9'!I142+'10'!I142+'11'!I142+'12'!I142+'13'!I142+'14'!I142+'15'!I142+'16'!I142+'17'!I142+'18'!I142+'19'!I142+'20'!I142+'21'!I142+'22'!I142+'23'!I142+'24'!I142+'25'!I142+'26'!I142+'27'!I142+'28 หยุด'!I142+'29'!I142+'30'!I142+'31.'!I142</f>
        <v>0</v>
      </c>
      <c r="J142" s="43">
        <f>+ยกมา!J142+' 1 หยุด'!J142+'2'!J142+'3'!J142+'4'!J142+'5'!J142+'6'!J142+'7'!J142+'8 หยุด'!J142+'9'!J142+'10'!J142+'11'!J142+'12'!J142+'13'!J142+'14'!J142+'15'!J142+'16'!J142+'17'!J142+'19'!J142+'19'!J142+'20'!J142+'21'!J142+'22'!J142+'23'!J142+'24'!J142+'25'!J142+'26'!J142+'27'!J142+'28 หยุด'!J142+'29'!J142+'30'!J142+'31.'!J142</f>
        <v>271</v>
      </c>
      <c r="K142" s="44">
        <f>ยกมา!K142+' 1 หยุด'!K142+'2'!K142+'3'!K142+'4'!K142+'5'!K142+'6'!K142+'7'!K142+'8 หยุด'!K142+'9'!K142+'10'!K142+'11'!K142+'12'!K142+'13'!K142+'14'!K142+'15'!K142+'16'!K142+'17'!K142+'18'!K142+'19'!K142+'20'!K142+'21'!K142+'22'!K142+'23'!K142+'24'!K142+'25'!K142+'26'!K142+'27'!K142+'28 หยุด'!K142+'29'!K142+'30'!K142+'31.'!K142</f>
        <v>33</v>
      </c>
      <c r="L142" s="20">
        <v>35</v>
      </c>
      <c r="M142" s="44">
        <f>ยกมา!M142+' 1 หยุด'!M142+'2'!M142+'3'!M142+'4'!M142+'5'!M142+'6'!M142+'7'!M142+'8 หยุด'!M142+'9'!M142+'10'!M142+'11'!M142+'12'!M142+'13'!M142+'14'!M142+'15'!M142+'16'!M142+'17'!M142+'18'!M142+'19'!M142+'20'!M142+'21'!M142+'22'!M142+'23'!M142+'24'!M142+'25'!M142+'26'!M142+'27'!M142+'28 หยุด'!M142+'29'!M142+'30'!M142+'31.'!M142</f>
        <v>1155</v>
      </c>
      <c r="N142" s="19"/>
      <c r="O142" s="115">
        <v>11.81</v>
      </c>
      <c r="P142" s="78">
        <f t="shared" si="11"/>
        <v>389.73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138</v>
      </c>
      <c r="B143" s="10">
        <v>1112400</v>
      </c>
      <c r="C143" s="19" t="s">
        <v>1432</v>
      </c>
      <c r="D143" s="10" t="s">
        <v>601</v>
      </c>
      <c r="E143" s="46">
        <f>+ยกมา!J143</f>
        <v>0</v>
      </c>
      <c r="F143" s="44">
        <f>ยกมา!F143+' 1 หยุด'!F143+'2'!F143+'3'!F143+'4'!F143+'5'!F143+'6'!F143+'7'!F143+'8 หยุด'!F143+'9'!F143+'10'!F143+'11'!F143+'12'!F143+'13'!F143+'14'!F143+'15'!F143+'16'!F143+'17'!F143+'18'!F143+'19'!F143+'20'!F143+'21'!F143+'22'!F143+'23'!F143+'24'!F143+'25'!F143+'26'!F143+'27'!F143+'28 หยุด'!F143+'29'!F143+'30'!F143+'31.'!F143</f>
        <v>0</v>
      </c>
      <c r="G143" s="43">
        <f t="shared" si="15"/>
        <v>0</v>
      </c>
      <c r="H143" s="77">
        <f>+ยกมา!H143+' 1 หยุด'!H143+'2'!H143+'3'!H143+'4'!H143+'5'!H143+'6'!H143+'7'!H143+'8 หยุด'!H143+'9'!H143+'10'!H143+'11'!H143+'12'!H143+'13'!H143+'14'!H143+'15'!H143+'16'!H143+'17'!H143+'18'!H143+'19'!H143+'20'!H143+'21'!H143+'22'!H143+'23'!H143+'24'!H143+'25'!H143+'26'!H143+'27'!H143+'28 หยุด'!H143+'29'!H143+'30'!H143+'31.'!H143</f>
        <v>0</v>
      </c>
      <c r="I143" s="75">
        <f>+ยกมา!I143+' 1 หยุด'!I143+'2'!I143+'3'!I143+'4'!I143+'5'!I143+'6'!I143+'7'!I143+'8 หยุด'!I143+'9'!I143+'10'!I143+'11'!I143+'12'!I143+'13'!I143+'14'!I143+'15'!I143+'16'!I143+'17'!I143+'18'!I143+'19'!I143+'20'!I143+'21'!I143+'22'!I143+'23'!I143+'24'!I143+'25'!I143+'26'!I143+'27'!I143+'28 หยุด'!I143+'29'!I143+'30'!I143+'31.'!I143</f>
        <v>0</v>
      </c>
      <c r="J143" s="43">
        <f>+ยกมา!J143+' 1 หยุด'!J143+'2'!J143+'3'!J143+'4'!J143+'5'!J143+'6'!J143+'7'!J143+'8 หยุด'!J143+'9'!J143+'10'!J143+'11'!J143+'12'!J143+'13'!J143+'14'!J143+'15'!J143+'16'!J143+'17'!J143+'19'!J143+'19'!J143+'20'!J143+'21'!J143+'22'!J143+'23'!J143+'24'!J143+'25'!J143+'26'!J143+'27'!J143+'28 หยุด'!J143+'29'!J143+'30'!J143+'31.'!J143</f>
        <v>0</v>
      </c>
      <c r="K143" s="44">
        <f>ยกมา!K143+' 1 หยุด'!K143+'2'!K143+'3'!K143+'4'!K143+'5'!K143+'6'!K143+'7'!K143+'8 หยุด'!K143+'9'!K143+'10'!K143+'11'!K143+'12'!K143+'13'!K143+'14'!K143+'15'!K143+'16'!K143+'17'!K143+'18'!K143+'19'!K143+'20'!K143+'21'!K143+'22'!K143+'23'!K143+'24'!K143+'25'!K143+'26'!K143+'27'!K143+'28 หยุด'!K143+'29'!K143+'30'!K143+'31.'!K143</f>
        <v>0</v>
      </c>
      <c r="L143" s="20">
        <v>10</v>
      </c>
      <c r="M143" s="44">
        <f>ยกมา!M143+' 1 หยุด'!M143+'2'!M143+'3'!M143+'4'!M143+'5'!M143+'6'!M143+'7'!M143+'8 หยุด'!M143+'9'!M143+'10'!M143+'11'!M143+'12'!M143+'13'!M143+'14'!M143+'15'!M143+'16'!M143+'17'!M143+'18'!M143+'19'!M143+'20'!M143+'21'!M143+'22'!M143+'23'!M143+'24'!M143+'25'!M143+'26'!M143+'27'!M143+'28 หยุด'!M143+'29'!M143+'30'!M143+'31.'!M143</f>
        <v>0</v>
      </c>
      <c r="N143" s="19"/>
      <c r="O143" s="89">
        <v>28.14</v>
      </c>
      <c r="P143" s="78">
        <f t="shared" si="11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139</v>
      </c>
      <c r="B144" s="10" t="s">
        <v>1172</v>
      </c>
      <c r="C144" s="19" t="s">
        <v>406</v>
      </c>
      <c r="D144" s="10" t="s">
        <v>601</v>
      </c>
      <c r="E144" s="46">
        <f>+ยกมา!J144</f>
        <v>0</v>
      </c>
      <c r="F144" s="44">
        <f>ยกมา!F144+' 1 หยุด'!F144+'2'!F144+'3'!F144+'4'!F144+'5'!F144+'6'!F144+'7'!F144+'8 หยุด'!F144+'9'!F144+'10'!F144+'11'!F144+'12'!F144+'13'!F144+'14'!F144+'15'!F144+'16'!F144+'17'!F144+'18'!F144+'19'!F144+'20'!F144+'21'!F144+'22'!F144+'23'!F144+'24'!F144+'25'!F144+'26'!F144+'27'!F144+'28 หยุด'!F144+'29'!F144+'30'!F144+'31.'!F144</f>
        <v>0</v>
      </c>
      <c r="G144" s="43">
        <f t="shared" si="15"/>
        <v>0</v>
      </c>
      <c r="H144" s="77">
        <f>+ยกมา!H144+' 1 หยุด'!H144+'2'!H144+'3'!H144+'4'!H144+'5'!H144+'6'!H144+'7'!H144+'8 หยุด'!H144+'9'!H144+'10'!H144+'11'!H144+'12'!H144+'13'!H144+'14'!H144+'15'!H144+'16'!H144+'17'!H144+'18'!H144+'19'!H144+'20'!H144+'21'!H144+'22'!H144+'23'!H144+'24'!H144+'25'!H144+'26'!H144+'27'!H144+'28 หยุด'!H144+'29'!H144+'30'!H144+'31.'!H144</f>
        <v>0</v>
      </c>
      <c r="I144" s="75">
        <f>+ยกมา!I144+' 1 หยุด'!I144+'2'!I144+'3'!I144+'4'!I144+'5'!I144+'6'!I144+'7'!I144+'8 หยุด'!I144+'9'!I144+'10'!I144+'11'!I144+'12'!I144+'13'!I144+'14'!I144+'15'!I144+'16'!I144+'17'!I144+'18'!I144+'19'!I144+'20'!I144+'21'!I144+'22'!I144+'23'!I144+'24'!I144+'25'!I144+'26'!I144+'27'!I144+'28 หยุด'!I144+'29'!I144+'30'!I144+'31.'!I144</f>
        <v>0</v>
      </c>
      <c r="J144" s="43">
        <f>+ยกมา!J144+' 1 หยุด'!J144+'2'!J144+'3'!J144+'4'!J144+'5'!J144+'6'!J144+'7'!J144+'8 หยุด'!J144+'9'!J144+'10'!J144+'11'!J144+'12'!J144+'13'!J144+'14'!J144+'15'!J144+'16'!J144+'17'!J144+'19'!J144+'19'!J144+'20'!J144+'21'!J144+'22'!J144+'23'!J144+'24'!J144+'25'!J144+'26'!J144+'27'!J144+'28 หยุด'!J144+'29'!J144+'30'!J144+'31.'!J144</f>
        <v>0</v>
      </c>
      <c r="K144" s="44">
        <f>ยกมา!K144+' 1 หยุด'!K144+'2'!K144+'3'!K144+'4'!K144+'5'!K144+'6'!K144+'7'!K144+'8 หยุด'!K144+'9'!K144+'10'!K144+'11'!K144+'12'!K144+'13'!K144+'14'!K144+'15'!K144+'16'!K144+'17'!K144+'18'!K144+'19'!K144+'20'!K144+'21'!K144+'22'!K144+'23'!K144+'24'!K144+'25'!K144+'26'!K144+'27'!K144+'28 หยุด'!K144+'29'!K144+'30'!K144+'31.'!K144</f>
        <v>0</v>
      </c>
      <c r="L144" s="20">
        <v>80</v>
      </c>
      <c r="M144" s="44">
        <f>ยกมา!M144+' 1 หยุด'!M144+'2'!M144+'3'!M144+'4'!M144+'5'!M144+'6'!M144+'7'!M144+'8 หยุด'!M144+'9'!M144+'10'!M144+'11'!M144+'12'!M144+'13'!M144+'14'!M144+'15'!M144+'16'!M144+'17'!M144+'18'!M144+'19'!M144+'20'!M144+'21'!M144+'22'!M144+'23'!M144+'24'!M144+'25'!M144+'26'!M144+'27'!M144+'28 หยุด'!M144+'29'!M144+'30'!M144+'31.'!M144</f>
        <v>0</v>
      </c>
      <c r="N144" s="19"/>
      <c r="O144" s="115">
        <v>63</v>
      </c>
      <c r="P144" s="78">
        <f t="shared" si="11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140</v>
      </c>
      <c r="B145" s="10"/>
      <c r="C145" s="19" t="s">
        <v>1371</v>
      </c>
      <c r="D145" s="10" t="s">
        <v>564</v>
      </c>
      <c r="E145" s="46">
        <f>+ยกมา!J145</f>
        <v>0</v>
      </c>
      <c r="F145" s="44">
        <f>ยกมา!F145+' 1 หยุด'!F145+'2'!F145+'3'!F145+'4'!F145+'5'!F145+'6'!F145+'7'!F145+'8 หยุด'!F145+'9'!F145+'10'!F145+'11'!F145+'12'!F145+'13'!F145+'14'!F145+'15'!F145+'16'!F145+'17'!F145+'18'!F145+'19'!F145+'20'!F145+'21'!F145+'22'!F145+'23'!F145+'24'!F145+'25'!F145+'26'!F145+'27'!F145+'28 หยุด'!F145+'29'!F145+'30'!F145+'31.'!F145</f>
        <v>0</v>
      </c>
      <c r="G145" s="43">
        <f t="shared" si="15"/>
        <v>0</v>
      </c>
      <c r="H145" s="77">
        <f>+ยกมา!H145+' 1 หยุด'!H145+'2'!H145+'3'!H145+'4'!H145+'5'!H145+'6'!H145+'7'!H145+'8 หยุด'!H145+'9'!H145+'10'!H145+'11'!H145+'12'!H145+'13'!H145+'14'!H145+'15'!H145+'16'!H145+'17'!H145+'18'!H145+'19'!H145+'20'!H145+'21'!H145+'22'!H145+'23'!H145+'24'!H145+'25'!H145+'26'!H145+'27'!H145+'28 หยุด'!H145+'29'!H145+'30'!H145+'31.'!H145</f>
        <v>0</v>
      </c>
      <c r="I145" s="75">
        <f>+ยกมา!I145+' 1 หยุด'!I145+'2'!I145+'3'!I145+'4'!I145+'5'!I145+'6'!I145+'7'!I145+'8 หยุด'!I145+'9'!I145+'10'!I145+'11'!I145+'12'!I145+'13'!I145+'14'!I145+'15'!I145+'16'!I145+'17'!I145+'18'!I145+'19'!I145+'20'!I145+'21'!I145+'22'!I145+'23'!I145+'24'!I145+'25'!I145+'26'!I145+'27'!I145+'28 หยุด'!I145+'29'!I145+'30'!I145+'31.'!I145</f>
        <v>0</v>
      </c>
      <c r="J145" s="43">
        <f>+ยกมา!J145+' 1 หยุด'!J145+'2'!J145+'3'!J145+'4'!J145+'5'!J145+'6'!J145+'7'!J145+'8 หยุด'!J145+'9'!J145+'10'!J145+'11'!J145+'12'!J145+'13'!J145+'14'!J145+'15'!J145+'16'!J145+'17'!J145+'19'!J145+'19'!J145+'20'!J145+'21'!J145+'22'!J145+'23'!J145+'24'!J145+'25'!J145+'26'!J145+'27'!J145+'28 หยุด'!J145+'29'!J145+'30'!J145+'31.'!J145</f>
        <v>0</v>
      </c>
      <c r="K145" s="44">
        <f>ยกมา!K145+' 1 หยุด'!K145+'2'!K145+'3'!K145+'4'!K145+'5'!K145+'6'!K145+'7'!K145+'8 หยุด'!K145+'9'!K145+'10'!K145+'11'!K145+'12'!K145+'13'!K145+'14'!K145+'15'!K145+'16'!K145+'17'!K145+'18'!K145+'19'!K145+'20'!K145+'21'!K145+'22'!K145+'23'!K145+'24'!K145+'25'!K145+'26'!K145+'27'!K145+'28 หยุด'!K145+'29'!K145+'30'!K145+'31.'!K145</f>
        <v>0</v>
      </c>
      <c r="L145" s="20">
        <v>15</v>
      </c>
      <c r="M145" s="44">
        <f>ยกมา!M145+' 1 หยุด'!M145+'2'!M145+'3'!M145+'4'!M145+'5'!M145+'6'!M145+'7'!M145+'8 หยุด'!M145+'9'!M145+'10'!M145+'11'!M145+'12'!M145+'13'!M145+'14'!M145+'15'!M145+'16'!M145+'17'!M145+'18'!M145+'19'!M145+'20'!M145+'21'!M145+'22'!M145+'23'!M145+'24'!M145+'25'!M145+'26'!M145+'27'!M145+'28 หยุด'!M145+'29'!M145+'30'!M145+'31.'!M145</f>
        <v>0</v>
      </c>
      <c r="N145" s="19"/>
      <c r="O145" s="89">
        <v>3.5</v>
      </c>
      <c r="P145" s="78">
        <f t="shared" si="11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141</v>
      </c>
      <c r="B146" s="112" t="s">
        <v>1390</v>
      </c>
      <c r="C146" s="19" t="s">
        <v>1374</v>
      </c>
      <c r="D146" s="10" t="s">
        <v>564</v>
      </c>
      <c r="E146" s="46">
        <f>+ยกมา!J146</f>
        <v>0</v>
      </c>
      <c r="F146" s="44">
        <f>ยกมา!F146+' 1 หยุด'!F146+'2'!F146+'3'!F146+'4'!F146+'5'!F146+'6'!F146+'7'!F146+'8 หยุด'!F146+'9'!F146+'10'!F146+'11'!F146+'12'!F146+'13'!F146+'14'!F146+'15'!F146+'16'!F146+'17'!F146+'18'!F146+'19'!F146+'20'!F146+'21'!F146+'22'!F146+'23'!F146+'24'!F146+'25'!F146+'26'!F146+'27'!F146+'28 หยุด'!F146+'29'!F146+'30'!F146+'31.'!F146</f>
        <v>0</v>
      </c>
      <c r="G146" s="43">
        <f t="shared" si="15"/>
        <v>0</v>
      </c>
      <c r="H146" s="77">
        <f>+ยกมา!H146+' 1 หยุด'!H146+'2'!H146+'3'!H146+'4'!H146+'5'!H146+'6'!H146+'7'!H146+'8 หยุด'!H146+'9'!H146+'10'!H146+'11'!H146+'12'!H146+'13'!H146+'14'!H146+'15'!H146+'16'!H146+'17'!H146+'18'!H146+'19'!H146+'20'!H146+'21'!H146+'22'!H146+'23'!H146+'24'!H146+'25'!H146+'26'!H146+'27'!H146+'28 หยุด'!H146+'29'!H146+'30'!H146+'31.'!H146</f>
        <v>0</v>
      </c>
      <c r="I146" s="75">
        <f>+ยกมา!I146+' 1 หยุด'!I146+'2'!I146+'3'!I146+'4'!I146+'5'!I146+'6'!I146+'7'!I146+'8 หยุด'!I146+'9'!I146+'10'!I146+'11'!I146+'12'!I146+'13'!I146+'14'!I146+'15'!I146+'16'!I146+'17'!I146+'18'!I146+'19'!I146+'20'!I146+'21'!I146+'22'!I146+'23'!I146+'24'!I146+'25'!I146+'26'!I146+'27'!I146+'28 หยุด'!I146+'29'!I146+'30'!I146+'31.'!I146</f>
        <v>0</v>
      </c>
      <c r="J146" s="43">
        <f>+ยกมา!J146+' 1 หยุด'!J146+'2'!J146+'3'!J146+'4'!J146+'5'!J146+'6'!J146+'7'!J146+'8 หยุด'!J146+'9'!J146+'10'!J146+'11'!J146+'12'!J146+'13'!J146+'14'!J146+'15'!J146+'16'!J146+'17'!J146+'19'!J146+'19'!J146+'20'!J146+'21'!J146+'22'!J146+'23'!J146+'24'!J146+'25'!J146+'26'!J146+'27'!J146+'28 หยุด'!J146+'29'!J146+'30'!J146+'31.'!J146</f>
        <v>0</v>
      </c>
      <c r="K146" s="44">
        <f>ยกมา!K146+' 1 หยุด'!K146+'2'!K146+'3'!K146+'4'!K146+'5'!K146+'6'!K146+'7'!K146+'8 หยุด'!K146+'9'!K146+'10'!K146+'11'!K146+'12'!K146+'13'!K146+'14'!K146+'15'!K146+'16'!K146+'17'!K146+'18'!K146+'19'!K146+'20'!K146+'21'!K146+'22'!K146+'23'!K146+'24'!K146+'25'!K146+'26'!K146+'27'!K146+'28 หยุด'!K146+'29'!K146+'30'!K146+'31.'!K146</f>
        <v>0</v>
      </c>
      <c r="L146" s="20">
        <v>15</v>
      </c>
      <c r="M146" s="44">
        <f>ยกมา!M146+' 1 หยุด'!M146+'2'!M146+'3'!M146+'4'!M146+'5'!M146+'6'!M146+'7'!M146+'8 หยุด'!M146+'9'!M146+'10'!M146+'11'!M146+'12'!M146+'13'!M146+'14'!M146+'15'!M146+'16'!M146+'17'!M146+'18'!M146+'19'!M146+'20'!M146+'21'!M146+'22'!M146+'23'!M146+'24'!M146+'25'!M146+'26'!M146+'27'!M146+'28 หยุด'!M146+'29'!M146+'30'!M146+'31.'!M146</f>
        <v>0</v>
      </c>
      <c r="N146" s="19"/>
      <c r="O146" s="89">
        <v>3.5</v>
      </c>
      <c r="P146" s="78">
        <f t="shared" si="11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142</v>
      </c>
      <c r="B147" s="112" t="s">
        <v>1391</v>
      </c>
      <c r="C147" s="19" t="s">
        <v>1375</v>
      </c>
      <c r="D147" s="10" t="s">
        <v>564</v>
      </c>
      <c r="E147" s="46">
        <f>+ยกมา!J147</f>
        <v>0</v>
      </c>
      <c r="F147" s="44">
        <f>ยกมา!F147+' 1 หยุด'!F147+'2'!F147+'3'!F147+'4'!F147+'5'!F147+'6'!F147+'7'!F147+'8 หยุด'!F147+'9'!F147+'10'!F147+'11'!F147+'12'!F147+'13'!F147+'14'!F147+'15'!F147+'16'!F147+'17'!F147+'18'!F147+'19'!F147+'20'!F147+'21'!F147+'22'!F147+'23'!F147+'24'!F147+'25'!F147+'26'!F147+'27'!F147+'28 หยุด'!F147+'29'!F147+'30'!F147+'31.'!F147</f>
        <v>0</v>
      </c>
      <c r="G147" s="43">
        <f t="shared" si="15"/>
        <v>0</v>
      </c>
      <c r="H147" s="77">
        <f>+ยกมา!H147+' 1 หยุด'!H147+'2'!H147+'3'!H147+'4'!H147+'5'!H147+'6'!H147+'7'!H147+'8 หยุด'!H147+'9'!H147+'10'!H147+'11'!H147+'12'!H147+'13'!H147+'14'!H147+'15'!H147+'16'!H147+'17'!H147+'18'!H147+'19'!H147+'20'!H147+'21'!H147+'22'!H147+'23'!H147+'24'!H147+'25'!H147+'26'!H147+'27'!H147+'28 หยุด'!H147+'29'!H147+'30'!H147+'31.'!H147</f>
        <v>0</v>
      </c>
      <c r="I147" s="75">
        <f>+ยกมา!I147+' 1 หยุด'!I147+'2'!I147+'3'!I147+'4'!I147+'5'!I147+'6'!I147+'7'!I147+'8 หยุด'!I147+'9'!I147+'10'!I147+'11'!I147+'12'!I147+'13'!I147+'14'!I147+'15'!I147+'16'!I147+'17'!I147+'18'!I147+'19'!I147+'20'!I147+'21'!I147+'22'!I147+'23'!I147+'24'!I147+'25'!I147+'26'!I147+'27'!I147+'28 หยุด'!I147+'29'!I147+'30'!I147+'31.'!I147</f>
        <v>0</v>
      </c>
      <c r="J147" s="43">
        <f>+ยกมา!J147+' 1 หยุด'!J147+'2'!J147+'3'!J147+'4'!J147+'5'!J147+'6'!J147+'7'!J147+'8 หยุด'!J147+'9'!J147+'10'!J147+'11'!J147+'12'!J147+'13'!J147+'14'!J147+'15'!J147+'16'!J147+'17'!J147+'19'!J147+'19'!J147+'20'!J147+'21'!J147+'22'!J147+'23'!J147+'24'!J147+'25'!J147+'26'!J147+'27'!J147+'28 หยุด'!J147+'29'!J147+'30'!J147+'31.'!J147</f>
        <v>0</v>
      </c>
      <c r="K147" s="44">
        <f>ยกมา!K147+' 1 หยุด'!K147+'2'!K147+'3'!K147+'4'!K147+'5'!K147+'6'!K147+'7'!K147+'8 หยุด'!K147+'9'!K147+'10'!K147+'11'!K147+'12'!K147+'13'!K147+'14'!K147+'15'!K147+'16'!K147+'17'!K147+'18'!K147+'19'!K147+'20'!K147+'21'!K147+'22'!K147+'23'!K147+'24'!K147+'25'!K147+'26'!K147+'27'!K147+'28 หยุด'!K147+'29'!K147+'30'!K147+'31.'!K147</f>
        <v>0</v>
      </c>
      <c r="L147" s="20">
        <v>15</v>
      </c>
      <c r="M147" s="44">
        <f>ยกมา!M147+' 1 หยุด'!M147+'2'!M147+'3'!M147+'4'!M147+'5'!M147+'6'!M147+'7'!M147+'8 หยุด'!M147+'9'!M147+'10'!M147+'11'!M147+'12'!M147+'13'!M147+'14'!M147+'15'!M147+'16'!M147+'17'!M147+'18'!M147+'19'!M147+'20'!M147+'21'!M147+'22'!M147+'23'!M147+'24'!M147+'25'!M147+'26'!M147+'27'!M147+'28 หยุด'!M147+'29'!M147+'30'!M147+'31.'!M147</f>
        <v>0</v>
      </c>
      <c r="N147" s="19"/>
      <c r="O147" s="115">
        <v>3.5</v>
      </c>
      <c r="P147" s="78">
        <f t="shared" si="11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143</v>
      </c>
      <c r="B148" s="112" t="s">
        <v>1392</v>
      </c>
      <c r="C148" s="19" t="s">
        <v>1376</v>
      </c>
      <c r="D148" s="10" t="s">
        <v>564</v>
      </c>
      <c r="E148" s="46">
        <f>+ยกมา!J148</f>
        <v>0</v>
      </c>
      <c r="F148" s="44">
        <f>ยกมา!F148+' 1 หยุด'!F148+'2'!F148+'3'!F148+'4'!F148+'5'!F148+'6'!F148+'7'!F148+'8 หยุด'!F148+'9'!F148+'10'!F148+'11'!F148+'12'!F148+'13'!F148+'14'!F148+'15'!F148+'16'!F148+'17'!F148+'18'!F148+'19'!F148+'20'!F148+'21'!F148+'22'!F148+'23'!F148+'24'!F148+'25'!F148+'26'!F148+'27'!F148+'28 หยุด'!F148+'29'!F148+'30'!F148+'31.'!F148</f>
        <v>0</v>
      </c>
      <c r="G148" s="43">
        <f t="shared" si="15"/>
        <v>0</v>
      </c>
      <c r="H148" s="77">
        <f>+ยกมา!H148+' 1 หยุด'!H148+'2'!H148+'3'!H148+'4'!H148+'5'!H148+'6'!H148+'7'!H148+'8 หยุด'!H148+'9'!H148+'10'!H148+'11'!H148+'12'!H148+'13'!H148+'14'!H148+'15'!H148+'16'!H148+'17'!H148+'18'!H148+'19'!H148+'20'!H148+'21'!H148+'22'!H148+'23'!H148+'24'!H148+'25'!H148+'26'!H148+'27'!H148+'28 หยุด'!H148+'29'!H148+'30'!H148+'31.'!H148</f>
        <v>0</v>
      </c>
      <c r="I148" s="75">
        <f>+ยกมา!I148+' 1 หยุด'!I148+'2'!I148+'3'!I148+'4'!I148+'5'!I148+'6'!I148+'7'!I148+'8 หยุด'!I148+'9'!I148+'10'!I148+'11'!I148+'12'!I148+'13'!I148+'14'!I148+'15'!I148+'16'!I148+'17'!I148+'18'!I148+'19'!I148+'20'!I148+'21'!I148+'22'!I148+'23'!I148+'24'!I148+'25'!I148+'26'!I148+'27'!I148+'28 หยุด'!I148+'29'!I148+'30'!I148+'31.'!I148</f>
        <v>0</v>
      </c>
      <c r="J148" s="43">
        <f>+ยกมา!J148+' 1 หยุด'!J148+'2'!J148+'3'!J148+'4'!J148+'5'!J148+'6'!J148+'7'!J148+'8 หยุด'!J148+'9'!J148+'10'!J148+'11'!J148+'12'!J148+'13'!J148+'14'!J148+'15'!J148+'16'!J148+'17'!J148+'19'!J148+'19'!J148+'20'!J148+'21'!J148+'22'!J148+'23'!J148+'24'!J148+'25'!J148+'26'!J148+'27'!J148+'28 หยุด'!J148+'29'!J148+'30'!J148+'31.'!J148</f>
        <v>0</v>
      </c>
      <c r="K148" s="44">
        <f>ยกมา!K148+' 1 หยุด'!K148+'2'!K148+'3'!K148+'4'!K148+'5'!K148+'6'!K148+'7'!K148+'8 หยุด'!K148+'9'!K148+'10'!K148+'11'!K148+'12'!K148+'13'!K148+'14'!K148+'15'!K148+'16'!K148+'17'!K148+'18'!K148+'19'!K148+'20'!K148+'21'!K148+'22'!K148+'23'!K148+'24'!K148+'25'!K148+'26'!K148+'27'!K148+'28 หยุด'!K148+'29'!K148+'30'!K148+'31.'!K148</f>
        <v>0</v>
      </c>
      <c r="L148" s="20">
        <v>15</v>
      </c>
      <c r="M148" s="44">
        <f>ยกมา!M148+' 1 หยุด'!M148+'2'!M148+'3'!M148+'4'!M148+'5'!M148+'6'!M148+'7'!M148+'8 หยุด'!M148+'9'!M148+'10'!M148+'11'!M148+'12'!M148+'13'!M148+'14'!M148+'15'!M148+'16'!M148+'17'!M148+'18'!M148+'19'!M148+'20'!M148+'21'!M148+'22'!M148+'23'!M148+'24'!M148+'25'!M148+'26'!M148+'27'!M148+'28 หยุด'!M148+'29'!M148+'30'!M148+'31.'!M148</f>
        <v>0</v>
      </c>
      <c r="N148" s="19"/>
      <c r="O148" s="89">
        <v>3.5</v>
      </c>
      <c r="P148" s="78">
        <f t="shared" si="11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144</v>
      </c>
      <c r="B149" s="112" t="s">
        <v>1192</v>
      </c>
      <c r="C149" s="19" t="s">
        <v>1370</v>
      </c>
      <c r="D149" s="10" t="s">
        <v>601</v>
      </c>
      <c r="E149" s="46">
        <f>+ยกมา!J149</f>
        <v>0</v>
      </c>
      <c r="F149" s="44">
        <f>ยกมา!F149+' 1 หยุด'!F149+'2'!F149+'3'!F149+'4'!F149+'5'!F149+'6'!F149+'7'!F149+'8 หยุด'!F149+'9'!F149+'10'!F149+'11'!F149+'12'!F149+'13'!F149+'14'!F149+'15'!F149+'16'!F149+'17'!F149+'18'!F149+'19'!F149+'20'!F149+'21'!F149+'22'!F149+'23'!F149+'24'!F149+'25'!F149+'26'!F149+'27'!F149+'28 หยุด'!F149+'29'!F149+'30'!F149+'31.'!F149</f>
        <v>0</v>
      </c>
      <c r="G149" s="43">
        <f t="shared" si="15"/>
        <v>0</v>
      </c>
      <c r="H149" s="77">
        <f>+ยกมา!H149+' 1 หยุด'!H149+'2'!H149+'3'!H149+'4'!H149+'5'!H149+'6'!H149+'7'!H149+'8 หยุด'!H149+'9'!H149+'10'!H149+'11'!H149+'12'!H149+'13'!H149+'14'!H149+'15'!H149+'16'!H149+'17'!H149+'18'!H149+'19'!H149+'20'!H149+'21'!H149+'22'!H149+'23'!H149+'24'!H149+'25'!H149+'26'!H149+'27'!H149+'28 หยุด'!H149+'29'!H149+'30'!H149+'31.'!H149</f>
        <v>0</v>
      </c>
      <c r="I149" s="75">
        <f>+ยกมา!I149+' 1 หยุด'!I149+'2'!I149+'3'!I149+'4'!I149+'5'!I149+'6'!I149+'7'!I149+'8 หยุด'!I149+'9'!I149+'10'!I149+'11'!I149+'12'!I149+'13'!I149+'14'!I149+'15'!I149+'16'!I149+'17'!I149+'18'!I149+'19'!I149+'20'!I149+'21'!I149+'22'!I149+'23'!I149+'24'!I149+'25'!I149+'26'!I149+'27'!I149+'28 หยุด'!I149+'29'!I149+'30'!I149+'31.'!I149</f>
        <v>0</v>
      </c>
      <c r="J149" s="43">
        <f>+ยกมา!J149+' 1 หยุด'!J149+'2'!J149+'3'!J149+'4'!J149+'5'!J149+'6'!J149+'7'!J149+'8 หยุด'!J149+'9'!J149+'10'!J149+'11'!J149+'12'!J149+'13'!J149+'14'!J149+'15'!J149+'16'!J149+'17'!J149+'19'!J149+'19'!J149+'20'!J149+'21'!J149+'22'!J149+'23'!J149+'24'!J149+'25'!J149+'26'!J149+'27'!J149+'28 หยุด'!J149+'29'!J149+'30'!J149+'31.'!J149</f>
        <v>0</v>
      </c>
      <c r="K149" s="44">
        <f>ยกมา!K149+' 1 หยุด'!K149+'2'!K149+'3'!K149+'4'!K149+'5'!K149+'6'!K149+'7'!K149+'8 หยุด'!K149+'9'!K149+'10'!K149+'11'!K149+'12'!K149+'13'!K149+'14'!K149+'15'!K149+'16'!K149+'17'!K149+'18'!K149+'19'!K149+'20'!K149+'21'!K149+'22'!K149+'23'!K149+'24'!K149+'25'!K149+'26'!K149+'27'!K149+'28 หยุด'!K149+'29'!K149+'30'!K149+'31.'!K149</f>
        <v>0</v>
      </c>
      <c r="L149" s="20">
        <v>80</v>
      </c>
      <c r="M149" s="44">
        <f>ยกมา!M149+' 1 หยุด'!M149+'2'!M149+'3'!M149+'4'!M149+'5'!M149+'6'!M149+'7'!M149+'8 หยุด'!M149+'9'!M149+'10'!M149+'11'!M149+'12'!M149+'13'!M149+'14'!M149+'15'!M149+'16'!M149+'17'!M149+'18'!M149+'19'!M149+'20'!M149+'21'!M149+'22'!M149+'23'!M149+'24'!M149+'25'!M149+'26'!M149+'27'!M149+'28 หยุด'!M149+'29'!M149+'30'!M149+'31.'!M149</f>
        <v>0</v>
      </c>
      <c r="N149" s="19"/>
      <c r="O149" s="89"/>
      <c r="P149" s="78">
        <f t="shared" si="11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145</v>
      </c>
      <c r="B150" s="10" t="s">
        <v>1333</v>
      </c>
      <c r="C150" s="19" t="s">
        <v>408</v>
      </c>
      <c r="D150" s="10" t="s">
        <v>584</v>
      </c>
      <c r="E150" s="46">
        <f>+ยกมา!J150</f>
        <v>4</v>
      </c>
      <c r="F150" s="44">
        <f>ยกมา!F150+' 1 หยุด'!F150+'2'!F150+'3'!F150+'4'!F150+'5'!F150+'6'!F150+'7'!F150+'8 หยุด'!F150+'9'!F150+'10'!F150+'11'!F150+'12'!F150+'13'!F150+'14'!F150+'15'!F150+'16'!F150+'17'!F150+'18'!F150+'19'!F150+'20'!F150+'21'!F150+'22'!F150+'23'!F150+'24'!F150+'25'!F150+'26'!F150+'27'!F150+'28 หยุด'!F150+'29'!F150+'30'!F150+'31.'!F150</f>
        <v>5</v>
      </c>
      <c r="G150" s="43">
        <f t="shared" si="15"/>
        <v>9</v>
      </c>
      <c r="H150" s="77">
        <f>+ยกมา!H150+' 1 หยุด'!H150+'2'!H150+'3'!H150+'4'!H150+'5'!H150+'6'!H150+'7'!H150+'8 หยุด'!H150+'9'!H150+'10'!H150+'11'!H150+'12'!H150+'13'!H150+'14'!H150+'15'!H150+'16'!H150+'17'!H150+'18'!H150+'19'!H150+'20'!H150+'21'!H150+'22'!H150+'23'!H150+'24'!H150+'25'!H150+'26'!H150+'27'!H150+'28 หยุด'!H150+'29'!H150+'30'!H150+'31.'!H150</f>
        <v>0</v>
      </c>
      <c r="I150" s="75">
        <f>+ยกมา!I150+' 1 หยุด'!I150+'2'!I150+'3'!I150+'4'!I150+'5'!I150+'6'!I150+'7'!I150+'8 หยุด'!I150+'9'!I150+'10'!I150+'11'!I150+'12'!I150+'13'!I150+'14'!I150+'15'!I150+'16'!I150+'17'!I150+'18'!I150+'19'!I150+'20'!I150+'21'!I150+'22'!I150+'23'!I150+'24'!I150+'25'!I150+'26'!I150+'27'!I150+'28 หยุด'!I150+'29'!I150+'30'!I150+'31.'!I150</f>
        <v>0</v>
      </c>
      <c r="J150" s="43">
        <f>+ยกมา!J150+' 1 หยุด'!J150+'2'!J150+'3'!J150+'4'!J150+'5'!J150+'6'!J150+'7'!J150+'8 หยุด'!J150+'9'!J150+'10'!J150+'11'!J150+'12'!J150+'13'!J150+'14'!J150+'15'!J150+'16'!J150+'17'!J150+'19'!J150+'19'!J150+'20'!J150+'21'!J150+'22'!J150+'23'!J150+'24'!J150+'25'!J150+'26'!J150+'27'!J150+'28 หยุด'!J150+'29'!J150+'30'!J150+'31.'!J150</f>
        <v>151</v>
      </c>
      <c r="K150" s="44">
        <f>ยกมา!K150+' 1 หยุด'!K150+'2'!K150+'3'!K150+'4'!K150+'5'!K150+'6'!K150+'7'!K150+'8 หยุด'!K150+'9'!K150+'10'!K150+'11'!K150+'12'!K150+'13'!K150+'14'!K150+'15'!K150+'16'!K150+'17'!K150+'18'!K150+'19'!K150+'20'!K150+'21'!K150+'22'!K150+'23'!K150+'24'!K150+'25'!K150+'26'!K150+'27'!K150+'28 หยุด'!K150+'29'!K150+'30'!K150+'31.'!K150</f>
        <v>6</v>
      </c>
      <c r="L150" s="20">
        <v>60</v>
      </c>
      <c r="M150" s="44">
        <f>ยกมา!M150+' 1 หยุด'!M150+'2'!M150+'3'!M150+'4'!M150+'5'!M150+'6'!M150+'7'!M150+'8 หยุด'!M150+'9'!M150+'10'!M150+'11'!M150+'12'!M150+'13'!M150+'14'!M150+'15'!M150+'16'!M150+'17'!M150+'18'!M150+'19'!M150+'20'!M150+'21'!M150+'22'!M150+'23'!M150+'24'!M150+'25'!M150+'26'!M150+'27'!M150+'28 หยุด'!M150+'29'!M150+'30'!M150+'31.'!M150</f>
        <v>360</v>
      </c>
      <c r="N150" s="19"/>
      <c r="O150" s="115">
        <v>38</v>
      </c>
      <c r="P150" s="78">
        <f t="shared" si="11"/>
        <v>228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146</v>
      </c>
      <c r="B151" s="10" t="s">
        <v>1332</v>
      </c>
      <c r="C151" s="19" t="s">
        <v>409</v>
      </c>
      <c r="D151" s="10" t="s">
        <v>584</v>
      </c>
      <c r="E151" s="46">
        <f>+ยกมา!J151</f>
        <v>14</v>
      </c>
      <c r="F151" s="44">
        <f>ยกมา!F151+' 1 หยุด'!F151+'2'!F151+'3'!F151+'4'!F151+'5'!F151+'6'!F151+'7'!F151+'8 หยุด'!F151+'9'!F151+'10'!F151+'11'!F151+'12'!F151+'13'!F151+'14'!F151+'15'!F151+'16'!F151+'17'!F151+'18'!F151+'19'!F151+'20'!F151+'21'!F151+'22'!F151+'23'!F151+'24'!F151+'25'!F151+'26'!F151+'27'!F151+'28 หยุด'!F151+'29'!F151+'30'!F151+'31.'!F151</f>
        <v>15</v>
      </c>
      <c r="G151" s="43">
        <f t="shared" si="15"/>
        <v>29</v>
      </c>
      <c r="H151" s="77">
        <f>+ยกมา!H151+' 1 หยุด'!H151+'2'!H151+'3'!H151+'4'!H151+'5'!H151+'6'!H151+'7'!H151+'8 หยุด'!H151+'9'!H151+'10'!H151+'11'!H151+'12'!H151+'13'!H151+'14'!H151+'15'!H151+'16'!H151+'17'!H151+'18'!H151+'19'!H151+'20'!H151+'21'!H151+'22'!H151+'23'!H151+'24'!H151+'25'!H151+'26'!H151+'27'!H151+'28 หยุด'!H151+'29'!H151+'30'!H151+'31.'!H151</f>
        <v>0</v>
      </c>
      <c r="I151" s="75">
        <f>+ยกมา!I151+' 1 หยุด'!I151+'2'!I151+'3'!I151+'4'!I151+'5'!I151+'6'!I151+'7'!I151+'8 หยุด'!I151+'9'!I151+'10'!I151+'11'!I151+'12'!I151+'13'!I151+'14'!I151+'15'!I151+'16'!I151+'17'!I151+'18'!I151+'19'!I151+'20'!I151+'21'!I151+'22'!I151+'23'!I151+'24'!I151+'25'!I151+'26'!I151+'27'!I151+'28 หยุด'!I151+'29'!I151+'30'!I151+'31.'!I151</f>
        <v>0</v>
      </c>
      <c r="J151" s="43">
        <f>+ยกมา!J151+' 1 หยุด'!J151+'2'!J151+'3'!J151+'4'!J151+'5'!J151+'6'!J151+'7'!J151+'8 หยุด'!J151+'9'!J151+'10'!J151+'11'!J151+'12'!J151+'13'!J151+'14'!J151+'15'!J151+'16'!J151+'17'!J151+'19'!J151+'19'!J151+'20'!J151+'21'!J151+'22'!J151+'23'!J151+'24'!J151+'25'!J151+'26'!J151+'27'!J151+'28 หยุด'!J151+'29'!J151+'30'!J151+'31.'!J151</f>
        <v>340</v>
      </c>
      <c r="K151" s="44">
        <f>ยกมา!K151+' 1 หยุด'!K151+'2'!K151+'3'!K151+'4'!K151+'5'!K151+'6'!K151+'7'!K151+'8 หยุด'!K151+'9'!K151+'10'!K151+'11'!K151+'12'!K151+'13'!K151+'14'!K151+'15'!K151+'16'!K151+'17'!K151+'18'!K151+'19'!K151+'20'!K151+'21'!K151+'22'!K151+'23'!K151+'24'!K151+'25'!K151+'26'!K151+'27'!K151+'28 หยุด'!K151+'29'!K151+'30'!K151+'31.'!K151</f>
        <v>20</v>
      </c>
      <c r="L151" s="20">
        <v>120</v>
      </c>
      <c r="M151" s="44">
        <f>ยกมา!M151+' 1 หยุด'!M151+'2'!M151+'3'!M151+'4'!M151+'5'!M151+'6'!M151+'7'!M151+'8 หยุด'!M151+'9'!M151+'10'!M151+'11'!M151+'12'!M151+'13'!M151+'14'!M151+'15'!M151+'16'!M151+'17'!M151+'18'!M151+'19'!M151+'20'!M151+'21'!M151+'22'!M151+'23'!M151+'24'!M151+'25'!M151+'26'!M151+'27'!M151+'28 หยุด'!M151+'29'!M151+'30'!M151+'31.'!M151</f>
        <v>2400</v>
      </c>
      <c r="N151" s="19"/>
      <c r="O151" s="115">
        <v>73</v>
      </c>
      <c r="P151" s="78">
        <f t="shared" si="11"/>
        <v>1460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147</v>
      </c>
      <c r="B152" s="10" t="s">
        <v>1261</v>
      </c>
      <c r="C152" s="19" t="s">
        <v>410</v>
      </c>
      <c r="D152" s="10" t="s">
        <v>584</v>
      </c>
      <c r="E152" s="46">
        <f>+ยกมา!J152</f>
        <v>2</v>
      </c>
      <c r="F152" s="44">
        <f>ยกมา!F152+' 1 หยุด'!F152+'2'!F152+'3'!F152+'4'!F152+'5'!F152+'6'!F152+'7'!F152+'8 หยุด'!F152+'9'!F152+'10'!F152+'11'!F152+'12'!F152+'13'!F152+'14'!F152+'15'!F152+'16'!F152+'17'!F152+'18'!F152+'19'!F152+'20'!F152+'21'!F152+'22'!F152+'23'!F152+'24'!F152+'25'!F152+'26'!F152+'27'!F152+'28 หยุด'!F152+'29'!F152+'30'!F152+'31.'!F152</f>
        <v>5</v>
      </c>
      <c r="G152" s="43">
        <f t="shared" si="15"/>
        <v>7</v>
      </c>
      <c r="H152" s="77">
        <f>+ยกมา!H152+' 1 หยุด'!H152+'2'!H152+'3'!H152+'4'!H152+'5'!H152+'6'!H152+'7'!H152+'8 หยุด'!H152+'9'!H152+'10'!H152+'11'!H152+'12'!H152+'13'!H152+'14'!H152+'15'!H152+'16'!H152+'17'!H152+'18'!H152+'19'!H152+'20'!H152+'21'!H152+'22'!H152+'23'!H152+'24'!H152+'25'!H152+'26'!H152+'27'!H152+'28 หยุด'!H152+'29'!H152+'30'!H152+'31.'!H152</f>
        <v>0</v>
      </c>
      <c r="I152" s="75">
        <f>+ยกมา!I152+' 1 หยุด'!I152+'2'!I152+'3'!I152+'4'!I152+'5'!I152+'6'!I152+'7'!I152+'8 หยุด'!I152+'9'!I152+'10'!I152+'11'!I152+'12'!I152+'13'!I152+'14'!I152+'15'!I152+'16'!I152+'17'!I152+'18'!I152+'19'!I152+'20'!I152+'21'!I152+'22'!I152+'23'!I152+'24'!I152+'25'!I152+'26'!I152+'27'!I152+'28 หยุด'!I152+'29'!I152+'30'!I152+'31.'!I152</f>
        <v>0</v>
      </c>
      <c r="J152" s="43">
        <f>+ยกมา!J152+' 1 หยุด'!J152+'2'!J152+'3'!J152+'4'!J152+'5'!J152+'6'!J152+'7'!J152+'8 หยุด'!J152+'9'!J152+'10'!J152+'11'!J152+'12'!J152+'13'!J152+'14'!J152+'15'!J152+'16'!J152+'17'!J152+'19'!J152+'19'!J152+'20'!J152+'21'!J152+'22'!J152+'23'!J152+'24'!J152+'25'!J152+'26'!J152+'27'!J152+'28 หยุด'!J152+'29'!J152+'30'!J152+'31.'!J152</f>
        <v>117</v>
      </c>
      <c r="K152" s="44">
        <f>ยกมา!K152+' 1 หยุด'!K152+'2'!K152+'3'!K152+'4'!K152+'5'!K152+'6'!K152+'7'!K152+'8 หยุด'!K152+'9'!K152+'10'!K152+'11'!K152+'12'!K152+'13'!K152+'14'!K152+'15'!K152+'16'!K152+'17'!K152+'18'!K152+'19'!K152+'20'!K152+'21'!K152+'22'!K152+'23'!K152+'24'!K152+'25'!K152+'26'!K152+'27'!K152+'28 หยุด'!K152+'29'!K152+'30'!K152+'31.'!K152</f>
        <v>3</v>
      </c>
      <c r="L152" s="20">
        <v>60</v>
      </c>
      <c r="M152" s="44">
        <f>ยกมา!M152+' 1 หยุด'!M152+'2'!M152+'3'!M152+'4'!M152+'5'!M152+'6'!M152+'7'!M152+'8 หยุด'!M152+'9'!M152+'10'!M152+'11'!M152+'12'!M152+'13'!M152+'14'!M152+'15'!M152+'16'!M152+'17'!M152+'18'!M152+'19'!M152+'20'!M152+'21'!M152+'22'!M152+'23'!M152+'24'!M152+'25'!M152+'26'!M152+'27'!M152+'28 หยุด'!M152+'29'!M152+'30'!M152+'31.'!M152</f>
        <v>180</v>
      </c>
      <c r="N152" s="19"/>
      <c r="O152" s="89">
        <v>38</v>
      </c>
      <c r="P152" s="78">
        <f t="shared" si="11"/>
        <v>114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148</v>
      </c>
      <c r="B153" s="10" t="s">
        <v>1262</v>
      </c>
      <c r="C153" s="19" t="s">
        <v>411</v>
      </c>
      <c r="D153" s="10" t="s">
        <v>434</v>
      </c>
      <c r="E153" s="46">
        <f>+ยกมา!J153</f>
        <v>0</v>
      </c>
      <c r="F153" s="44">
        <f>ยกมา!F153+' 1 หยุด'!F153+'2'!F153+'3'!F153+'4'!F153+'5'!F153+'6'!F153+'7'!F153+'8 หยุด'!F153+'9'!F153+'10'!F153+'11'!F153+'12'!F153+'13'!F153+'14'!F153+'15'!F153+'16'!F153+'17'!F153+'18'!F153+'19'!F153+'20'!F153+'21'!F153+'22'!F153+'23'!F153+'24'!F153+'25'!F153+'26'!F153+'27'!F153+'28 หยุด'!F153+'29'!F153+'30'!F153+'31.'!F153</f>
        <v>0</v>
      </c>
      <c r="G153" s="43">
        <f t="shared" si="15"/>
        <v>0</v>
      </c>
      <c r="H153" s="77">
        <f>+ยกมา!H153+' 1 หยุด'!H153+'2'!H153+'3'!H153+'4'!H153+'5'!H153+'6'!H153+'7'!H153+'8 หยุด'!H153+'9'!H153+'10'!H153+'11'!H153+'12'!H153+'13'!H153+'14'!H153+'15'!H153+'16'!H153+'17'!H153+'18'!H153+'19'!H153+'20'!H153+'21'!H153+'22'!H153+'23'!H153+'24'!H153+'25'!H153+'26'!H153+'27'!H153+'28 หยุด'!H153+'29'!H153+'30'!H153+'31.'!H153</f>
        <v>0</v>
      </c>
      <c r="I153" s="75">
        <f>+ยกมา!I153+' 1 หยุด'!I153+'2'!I153+'3'!I153+'4'!I153+'5'!I153+'6'!I153+'7'!I153+'8 หยุด'!I153+'9'!I153+'10'!I153+'11'!I153+'12'!I153+'13'!I153+'14'!I153+'15'!I153+'16'!I153+'17'!I153+'18'!I153+'19'!I153+'20'!I153+'21'!I153+'22'!I153+'23'!I153+'24'!I153+'25'!I153+'26'!I153+'27'!I153+'28 หยุด'!I153+'29'!I153+'30'!I153+'31.'!I153</f>
        <v>0</v>
      </c>
      <c r="J153" s="43">
        <f>+ยกมา!J153+' 1 หยุด'!J153+'2'!J153+'3'!J153+'4'!J153+'5'!J153+'6'!J153+'7'!J153+'8 หยุด'!J153+'9'!J153+'10'!J153+'11'!J153+'12'!J153+'13'!J153+'14'!J153+'15'!J153+'16'!J153+'17'!J153+'19'!J153+'19'!J153+'20'!J153+'21'!J153+'22'!J153+'23'!J153+'24'!J153+'25'!J153+'26'!J153+'27'!J153+'28 หยุด'!J153+'29'!J153+'30'!J153+'31.'!J153</f>
        <v>0</v>
      </c>
      <c r="K153" s="44">
        <f>ยกมา!K153+' 1 หยุด'!K153+'2'!K153+'3'!K153+'4'!K153+'5'!K153+'6'!K153+'7'!K153+'8 หยุด'!K153+'9'!K153+'10'!K153+'11'!K153+'12'!K153+'13'!K153+'14'!K153+'15'!K153+'16'!K153+'17'!K153+'18'!K153+'19'!K153+'20'!K153+'21'!K153+'22'!K153+'23'!K153+'24'!K153+'25'!K153+'26'!K153+'27'!K153+'28 หยุด'!K153+'29'!K153+'30'!K153+'31.'!K153</f>
        <v>0</v>
      </c>
      <c r="L153" s="20">
        <v>120</v>
      </c>
      <c r="M153" s="44">
        <f>ยกมา!M153+' 1 หยุด'!M153+'2'!M153+'3'!M153+'4'!M153+'5'!M153+'6'!M153+'7'!M153+'8 หยุด'!M153+'9'!M153+'10'!M153+'11'!M153+'12'!M153+'13'!M153+'14'!M153+'15'!M153+'16'!M153+'17'!M153+'18'!M153+'19'!M153+'20'!M153+'21'!M153+'22'!M153+'23'!M153+'24'!M153+'25'!M153+'26'!M153+'27'!M153+'28 หยุด'!M153+'29'!M153+'30'!M153+'31.'!M153</f>
        <v>0</v>
      </c>
      <c r="N153" s="19"/>
      <c r="O153" s="89">
        <v>73</v>
      </c>
      <c r="P153" s="78">
        <f t="shared" si="11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149</v>
      </c>
      <c r="B154" s="10" t="s">
        <v>1106</v>
      </c>
      <c r="C154" s="19" t="s">
        <v>412</v>
      </c>
      <c r="D154" s="10" t="s">
        <v>584</v>
      </c>
      <c r="E154" s="46">
        <f>+ยกมา!J154</f>
        <v>0</v>
      </c>
      <c r="F154" s="44">
        <f>ยกมา!F154+' 1 หยุด'!F154+'2'!F154+'3'!F154+'4'!F154+'5'!F154+'6'!F154+'7'!F154+'8 หยุด'!F154+'9'!F154+'10'!F154+'11'!F154+'12'!F154+'13'!F154+'14'!F154+'15'!F154+'16'!F154+'17'!F154+'18'!F154+'19'!F154+'20'!F154+'21'!F154+'22'!F154+'23'!F154+'24'!F154+'25'!F154+'26'!F154+'27'!F154+'28 หยุด'!F154+'29'!F154+'30'!F154+'31.'!F154</f>
        <v>0</v>
      </c>
      <c r="G154" s="43">
        <f t="shared" si="15"/>
        <v>0</v>
      </c>
      <c r="H154" s="77">
        <f>+ยกมา!H154+' 1 หยุด'!H154+'2'!H154+'3'!H154+'4'!H154+'5'!H154+'6'!H154+'7'!H154+'8 หยุด'!H154+'9'!H154+'10'!H154+'11'!H154+'12'!H154+'13'!H154+'14'!H154+'15'!H154+'16'!H154+'17'!H154+'18'!H154+'19'!H154+'20'!H154+'21'!H154+'22'!H154+'23'!H154+'24'!H154+'25'!H154+'26'!H154+'27'!H154+'28 หยุด'!H154+'29'!H154+'30'!H154+'31.'!H154</f>
        <v>0</v>
      </c>
      <c r="I154" s="75">
        <f>+ยกมา!I154+' 1 หยุด'!I154+'2'!I154+'3'!I154+'4'!I154+'5'!I154+'6'!I154+'7'!I154+'8 หยุด'!I154+'9'!I154+'10'!I154+'11'!I154+'12'!I154+'13'!I154+'14'!I154+'15'!I154+'16'!I154+'17'!I154+'18'!I154+'19'!I154+'20'!I154+'21'!I154+'22'!I154+'23'!I154+'24'!I154+'25'!I154+'26'!I154+'27'!I154+'28 หยุด'!I154+'29'!I154+'30'!I154+'31.'!I154</f>
        <v>0</v>
      </c>
      <c r="J154" s="43">
        <f>+ยกมา!J154+' 1 หยุด'!J154+'2'!J154+'3'!J154+'4'!J154+'5'!J154+'6'!J154+'7'!J154+'8 หยุด'!J154+'9'!J154+'10'!J154+'11'!J154+'12'!J154+'13'!J154+'14'!J154+'15'!J154+'16'!J154+'17'!J154+'19'!J154+'19'!J154+'20'!J154+'21'!J154+'22'!J154+'23'!J154+'24'!J154+'25'!J154+'26'!J154+'27'!J154+'28 หยุด'!J154+'29'!J154+'30'!J154+'31.'!J154</f>
        <v>0</v>
      </c>
      <c r="K154" s="44">
        <f>ยกมา!K154+' 1 หยุด'!K154+'2'!K154+'3'!K154+'4'!K154+'5'!K154+'6'!K154+'7'!K154+'8 หยุด'!K154+'9'!K154+'10'!K154+'11'!K154+'12'!K154+'13'!K154+'14'!K154+'15'!K154+'16'!K154+'17'!K154+'18'!K154+'19'!K154+'20'!K154+'21'!K154+'22'!K154+'23'!K154+'24'!K154+'25'!K154+'26'!K154+'27'!K154+'28 หยุด'!K154+'29'!K154+'30'!K154+'31.'!K154</f>
        <v>0</v>
      </c>
      <c r="L154" s="20">
        <v>50</v>
      </c>
      <c r="M154" s="44">
        <f>ยกมา!M154+' 1 หยุด'!M154+'2'!M154+'3'!M154+'4'!M154+'5'!M154+'6'!M154+'7'!M154+'8 หยุด'!M154+'9'!M154+'10'!M154+'11'!M154+'12'!M154+'13'!M154+'14'!M154+'15'!M154+'16'!M154+'17'!M154+'18'!M154+'19'!M154+'20'!M154+'21'!M154+'22'!M154+'23'!M154+'24'!M154+'25'!M154+'26'!M154+'27'!M154+'28 หยุด'!M154+'29'!M154+'30'!M154+'31.'!M154</f>
        <v>0</v>
      </c>
      <c r="N154" s="19"/>
      <c r="O154" s="89">
        <v>23.74</v>
      </c>
      <c r="P154" s="78">
        <f t="shared" ref="P154:P217" si="16">+K154*O154</f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150</v>
      </c>
      <c r="B155" s="10" t="s">
        <v>1084</v>
      </c>
      <c r="C155" s="19" t="s">
        <v>413</v>
      </c>
      <c r="D155" s="10" t="s">
        <v>434</v>
      </c>
      <c r="E155" s="46">
        <f>+ยกมา!J155</f>
        <v>5</v>
      </c>
      <c r="F155" s="44">
        <f>ยกมา!F155+' 1 หยุด'!F155+'2'!F155+'3'!F155+'4'!F155+'5'!F155+'6'!F155+'7'!F155+'8 หยุด'!F155+'9'!F155+'10'!F155+'11'!F155+'12'!F155+'13'!F155+'14'!F155+'15'!F155+'16'!F155+'17'!F155+'18'!F155+'19'!F155+'20'!F155+'21'!F155+'22'!F155+'23'!F155+'24'!F155+'25'!F155+'26'!F155+'27'!F155+'28 หยุด'!F155+'29'!F155+'30'!F155+'31.'!F155</f>
        <v>16</v>
      </c>
      <c r="G155" s="43">
        <f t="shared" si="15"/>
        <v>21</v>
      </c>
      <c r="H155" s="77">
        <f>+ยกมา!H155+' 1 หยุด'!H155+'2'!H155+'3'!H155+'4'!H155+'5'!H155+'6'!H155+'7'!H155+'8 หยุด'!H155+'9'!H155+'10'!H155+'11'!H155+'12'!H155+'13'!H155+'14'!H155+'15'!H155+'16'!H155+'17'!H155+'18'!H155+'19'!H155+'20'!H155+'21'!H155+'22'!H155+'23'!H155+'24'!H155+'25'!H155+'26'!H155+'27'!H155+'28 หยุด'!H155+'29'!H155+'30'!H155+'31.'!H155</f>
        <v>0</v>
      </c>
      <c r="I155" s="75">
        <f>+ยกมา!I155+' 1 หยุด'!I155+'2'!I155+'3'!I155+'4'!I155+'5'!I155+'6'!I155+'7'!I155+'8 หยุด'!I155+'9'!I155+'10'!I155+'11'!I155+'12'!I155+'13'!I155+'14'!I155+'15'!I155+'16'!I155+'17'!I155+'18'!I155+'19'!I155+'20'!I155+'21'!I155+'22'!I155+'23'!I155+'24'!I155+'25'!I155+'26'!I155+'27'!I155+'28 หยุด'!I155+'29'!I155+'30'!I155+'31.'!I155</f>
        <v>0</v>
      </c>
      <c r="J155" s="43">
        <f>+ยกมา!J155+' 1 หยุด'!J155+'2'!J155+'3'!J155+'4'!J155+'5'!J155+'6'!J155+'7'!J155+'8 หยุด'!J155+'9'!J155+'10'!J155+'11'!J155+'12'!J155+'13'!J155+'14'!J155+'15'!J155+'16'!J155+'17'!J155+'19'!J155+'19'!J155+'20'!J155+'21'!J155+'22'!J155+'23'!J155+'24'!J155+'25'!J155+'26'!J155+'27'!J155+'28 หยุด'!J155+'29'!J155+'30'!J155+'31.'!J155</f>
        <v>138</v>
      </c>
      <c r="K155" s="44">
        <f>ยกมา!K155+' 1 หยุด'!K155+'2'!K155+'3'!K155+'4'!K155+'5'!K155+'6'!K155+'7'!K155+'8 หยุด'!K155+'9'!K155+'10'!K155+'11'!K155+'12'!K155+'13'!K155+'14'!K155+'15'!K155+'16'!K155+'17'!K155+'18'!K155+'19'!K155+'20'!K155+'21'!K155+'22'!K155+'23'!K155+'24'!K155+'25'!K155+'26'!K155+'27'!K155+'28 หยุด'!K155+'29'!K155+'30'!K155+'31.'!K155</f>
        <v>15</v>
      </c>
      <c r="L155" s="20">
        <v>150</v>
      </c>
      <c r="M155" s="44">
        <f>ยกมา!M155+' 1 หยุด'!M155+'2'!M155+'3'!M155+'4'!M155+'5'!M155+'6'!M155+'7'!M155+'8 หยุด'!M155+'9'!M155+'10'!M155+'11'!M155+'12'!M155+'13'!M155+'14'!M155+'15'!M155+'16'!M155+'17'!M155+'18'!M155+'19'!M155+'20'!M155+'21'!M155+'22'!M155+'23'!M155+'24'!M155+'25'!M155+'26'!M155+'27'!M155+'28 หยุด'!M155+'29'!M155+'30'!M155+'31.'!M155</f>
        <v>2250</v>
      </c>
      <c r="N155" s="19"/>
      <c r="O155" s="115">
        <v>64.38</v>
      </c>
      <c r="P155" s="78">
        <f t="shared" si="16"/>
        <v>965.69999999999993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151</v>
      </c>
      <c r="B156" s="10" t="s">
        <v>1162</v>
      </c>
      <c r="C156" s="19" t="s">
        <v>170</v>
      </c>
      <c r="D156" s="10" t="s">
        <v>613</v>
      </c>
      <c r="E156" s="46">
        <f>+ยกมา!J156</f>
        <v>0</v>
      </c>
      <c r="F156" s="44">
        <f>ยกมา!F156+' 1 หยุด'!F156+'2'!F156+'3'!F156+'4'!F156+'5'!F156+'6'!F156+'7'!F156+'8 หยุด'!F156+'9'!F156+'10'!F156+'11'!F156+'12'!F156+'13'!F156+'14'!F156+'15'!F156+'16'!F156+'17'!F156+'18'!F156+'19'!F156+'20'!F156+'21'!F156+'22'!F156+'23'!F156+'24'!F156+'25'!F156+'26'!F156+'27'!F156+'28 หยุด'!F156+'29'!F156+'30'!F156+'31.'!F156</f>
        <v>0</v>
      </c>
      <c r="G156" s="43">
        <f t="shared" si="15"/>
        <v>0</v>
      </c>
      <c r="H156" s="77">
        <f>+ยกมา!H156+' 1 หยุด'!H156+'2'!H156+'3'!H156+'4'!H156+'5'!H156+'6'!H156+'7'!H156+'8 หยุด'!H156+'9'!H156+'10'!H156+'11'!H156+'12'!H156+'13'!H156+'14'!H156+'15'!H156+'16'!H156+'17'!H156+'18'!H156+'19'!H156+'20'!H156+'21'!H156+'22'!H156+'23'!H156+'24'!H156+'25'!H156+'26'!H156+'27'!H156+'28 หยุด'!H156+'29'!H156+'30'!H156+'31.'!H156</f>
        <v>0</v>
      </c>
      <c r="I156" s="75">
        <f>+ยกมา!I156+' 1 หยุด'!I156+'2'!I156+'3'!I156+'4'!I156+'5'!I156+'6'!I156+'7'!I156+'8 หยุด'!I156+'9'!I156+'10'!I156+'11'!I156+'12'!I156+'13'!I156+'14'!I156+'15'!I156+'16'!I156+'17'!I156+'18'!I156+'19'!I156+'20'!I156+'21'!I156+'22'!I156+'23'!I156+'24'!I156+'25'!I156+'26'!I156+'27'!I156+'28 หยุด'!I156+'29'!I156+'30'!I156+'31.'!I156</f>
        <v>0</v>
      </c>
      <c r="J156" s="43">
        <f>+ยกมา!J156+' 1 หยุด'!J156+'2'!J156+'3'!J156+'4'!J156+'5'!J156+'6'!J156+'7'!J156+'8 หยุด'!J156+'9'!J156+'10'!J156+'11'!J156+'12'!J156+'13'!J156+'14'!J156+'15'!J156+'16'!J156+'17'!J156+'19'!J156+'19'!J156+'20'!J156+'21'!J156+'22'!J156+'23'!J156+'24'!J156+'25'!J156+'26'!J156+'27'!J156+'28 หยุด'!J156+'29'!J156+'30'!J156+'31.'!J156</f>
        <v>0</v>
      </c>
      <c r="K156" s="44">
        <f>ยกมา!K156+' 1 หยุด'!K156+'2'!K156+'3'!K156+'4'!K156+'5'!K156+'6'!K156+'7'!K156+'8 หยุด'!K156+'9'!K156+'10'!K156+'11'!K156+'12'!K156+'13'!K156+'14'!K156+'15'!K156+'16'!K156+'17'!K156+'18'!K156+'19'!K156+'20'!K156+'21'!K156+'22'!K156+'23'!K156+'24'!K156+'25'!K156+'26'!K156+'27'!K156+'28 หยุด'!K156+'29'!K156+'30'!K156+'31.'!K156</f>
        <v>0</v>
      </c>
      <c r="L156" s="20">
        <v>135</v>
      </c>
      <c r="M156" s="44">
        <f>ยกมา!M156+' 1 หยุด'!M156+'2'!M156+'3'!M156+'4'!M156+'5'!M156+'6'!M156+'7'!M156+'8 หยุด'!M156+'9'!M156+'10'!M156+'11'!M156+'12'!M156+'13'!M156+'14'!M156+'15'!M156+'16'!M156+'17'!M156+'18'!M156+'19'!M156+'20'!M156+'21'!M156+'22'!M156+'23'!M156+'24'!M156+'25'!M156+'26'!M156+'27'!M156+'28 หยุด'!M156+'29'!M156+'30'!M156+'31.'!M156</f>
        <v>0</v>
      </c>
      <c r="N156" s="19"/>
      <c r="O156" s="89">
        <v>105</v>
      </c>
      <c r="P156" s="78">
        <f t="shared" si="16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152</v>
      </c>
      <c r="B157" s="10" t="s">
        <v>1341</v>
      </c>
      <c r="C157" s="19" t="s">
        <v>115</v>
      </c>
      <c r="D157" s="10" t="s">
        <v>584</v>
      </c>
      <c r="E157" s="46">
        <f>+ยกมา!J157</f>
        <v>0</v>
      </c>
      <c r="F157" s="44">
        <f>ยกมา!F157+' 1 หยุด'!F157+'2'!F157+'3'!F157+'4'!F157+'5'!F157+'6'!F157+'7'!F157+'8 หยุด'!F157+'9'!F157+'10'!F157+'11'!F157+'12'!F157+'13'!F157+'14'!F157+'15'!F157+'16'!F157+'17'!F157+'18'!F157+'19'!F157+'20'!F157+'21'!F157+'22'!F157+'23'!F157+'24'!F157+'25'!F157+'26'!F157+'27'!F157+'28 หยุด'!F157+'29'!F157+'30'!F157+'31.'!F157</f>
        <v>0</v>
      </c>
      <c r="G157" s="43">
        <f t="shared" si="15"/>
        <v>0</v>
      </c>
      <c r="H157" s="77">
        <f>+ยกมา!H157+' 1 หยุด'!H157+'2'!H157+'3'!H157+'4'!H157+'5'!H157+'6'!H157+'7'!H157+'8 หยุด'!H157+'9'!H157+'10'!H157+'11'!H157+'12'!H157+'13'!H157+'14'!H157+'15'!H157+'16'!H157+'17'!H157+'18'!H157+'19'!H157+'20'!H157+'21'!H157+'22'!H157+'23'!H157+'24'!H157+'25'!H157+'26'!H157+'27'!H157+'28 หยุด'!H157+'29'!H157+'30'!H157+'31.'!H157</f>
        <v>0</v>
      </c>
      <c r="I157" s="75">
        <f>+ยกมา!I157+' 1 หยุด'!I157+'2'!I157+'3'!I157+'4'!I157+'5'!I157+'6'!I157+'7'!I157+'8 หยุด'!I157+'9'!I157+'10'!I157+'11'!I157+'12'!I157+'13'!I157+'14'!I157+'15'!I157+'16'!I157+'17'!I157+'18'!I157+'19'!I157+'20'!I157+'21'!I157+'22'!I157+'23'!I157+'24'!I157+'25'!I157+'26'!I157+'27'!I157+'28 หยุด'!I157+'29'!I157+'30'!I157+'31.'!I157</f>
        <v>0</v>
      </c>
      <c r="J157" s="43">
        <f>+ยกมา!J157+' 1 หยุด'!J157+'2'!J157+'3'!J157+'4'!J157+'5'!J157+'6'!J157+'7'!J157+'8 หยุด'!J157+'9'!J157+'10'!J157+'11'!J157+'12'!J157+'13'!J157+'14'!J157+'15'!J157+'16'!J157+'17'!J157+'19'!J157+'19'!J157+'20'!J157+'21'!J157+'22'!J157+'23'!J157+'24'!J157+'25'!J157+'26'!J157+'27'!J157+'28 หยุด'!J157+'29'!J157+'30'!J157+'31.'!J157</f>
        <v>0</v>
      </c>
      <c r="K157" s="44">
        <f>ยกมา!K157+' 1 หยุด'!K157+'2'!K157+'3'!K157+'4'!K157+'5'!K157+'6'!K157+'7'!K157+'8 หยุด'!K157+'9'!K157+'10'!K157+'11'!K157+'12'!K157+'13'!K157+'14'!K157+'15'!K157+'16'!K157+'17'!K157+'18'!K157+'19'!K157+'20'!K157+'21'!K157+'22'!K157+'23'!K157+'24'!K157+'25'!K157+'26'!K157+'27'!K157+'28 หยุด'!K157+'29'!K157+'30'!K157+'31.'!K157</f>
        <v>0</v>
      </c>
      <c r="L157" s="20">
        <v>100</v>
      </c>
      <c r="M157" s="44">
        <f>ยกมา!M157+' 1 หยุด'!M157+'2'!M157+'3'!M157+'4'!M157+'5'!M157+'6'!M157+'7'!M157+'8 หยุด'!M157+'9'!M157+'10'!M157+'11'!M157+'12'!M157+'13'!M157+'14'!M157+'15'!M157+'16'!M157+'17'!M157+'18'!M157+'19'!M157+'20'!M157+'21'!M157+'22'!M157+'23'!M157+'24'!M157+'25'!M157+'26'!M157+'27'!M157+'28 หยุด'!M157+'29'!M157+'30'!M157+'31.'!M157</f>
        <v>0</v>
      </c>
      <c r="N157" s="19"/>
      <c r="O157" s="89">
        <v>73</v>
      </c>
      <c r="P157" s="78">
        <f t="shared" si="16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153</v>
      </c>
      <c r="B158" s="10" t="s">
        <v>1156</v>
      </c>
      <c r="C158" s="19" t="s">
        <v>1157</v>
      </c>
      <c r="D158" s="10" t="s">
        <v>613</v>
      </c>
      <c r="E158" s="46">
        <f>+ยกมา!J158</f>
        <v>0</v>
      </c>
      <c r="F158" s="44">
        <f>ยกมา!F158+' 1 หยุด'!F158+'2'!F158+'3'!F158+'4'!F158+'5'!F158+'6'!F158+'7'!F158+'8 หยุด'!F158+'9'!F158+'10'!F158+'11'!F158+'12'!F158+'13'!F158+'14'!F158+'15'!F158+'16'!F158+'17'!F158+'18'!F158+'19'!F158+'20'!F158+'21'!F158+'22'!F158+'23'!F158+'24'!F158+'25'!F158+'26'!F158+'27'!F158+'28 หยุด'!F158+'29'!F158+'30'!F158+'31.'!F158</f>
        <v>0</v>
      </c>
      <c r="G158" s="43">
        <f t="shared" si="15"/>
        <v>0</v>
      </c>
      <c r="H158" s="77">
        <f>+ยกมา!H158+' 1 หยุด'!H158+'2'!H158+'3'!H158+'4'!H158+'5'!H158+'6'!H158+'7'!H158+'8 หยุด'!H158+'9'!H158+'10'!H158+'11'!H158+'12'!H158+'13'!H158+'14'!H158+'15'!H158+'16'!H158+'17'!H158+'18'!H158+'19'!H158+'20'!H158+'21'!H158+'22'!H158+'23'!H158+'24'!H158+'25'!H158+'26'!H158+'27'!H158+'28 หยุด'!H158+'29'!H158+'30'!H158+'31.'!H158</f>
        <v>0</v>
      </c>
      <c r="I158" s="75">
        <f>+ยกมา!I158+' 1 หยุด'!I158+'2'!I158+'3'!I158+'4'!I158+'5'!I158+'6'!I158+'7'!I158+'8 หยุด'!I158+'9'!I158+'10'!I158+'11'!I158+'12'!I158+'13'!I158+'14'!I158+'15'!I158+'16'!I158+'17'!I158+'18'!I158+'19'!I158+'20'!I158+'21'!I158+'22'!I158+'23'!I158+'24'!I158+'25'!I158+'26'!I158+'27'!I158+'28 หยุด'!I158+'29'!I158+'30'!I158+'31.'!I158</f>
        <v>0</v>
      </c>
      <c r="J158" s="43">
        <f>+ยกมา!J158+' 1 หยุด'!J158+'2'!J158+'3'!J158+'4'!J158+'5'!J158+'6'!J158+'7'!J158+'8 หยุด'!J158+'9'!J158+'10'!J158+'11'!J158+'12'!J158+'13'!J158+'14'!J158+'15'!J158+'16'!J158+'17'!J158+'19'!J158+'19'!J158+'20'!J158+'21'!J158+'22'!J158+'23'!J158+'24'!J158+'25'!J158+'26'!J158+'27'!J158+'28 หยุด'!J158+'29'!J158+'30'!J158+'31.'!J158</f>
        <v>0</v>
      </c>
      <c r="K158" s="44">
        <f>ยกมา!K158+' 1 หยุด'!K158+'2'!K158+'3'!K158+'4'!K158+'5'!K158+'6'!K158+'7'!K158+'8 หยุด'!K158+'9'!K158+'10'!K158+'11'!K158+'12'!K158+'13'!K158+'14'!K158+'15'!K158+'16'!K158+'17'!K158+'18'!K158+'19'!K158+'20'!K158+'21'!K158+'22'!K158+'23'!K158+'24'!K158+'25'!K158+'26'!K158+'27'!K158+'28 หยุด'!K158+'29'!K158+'30'!K158+'31.'!K158</f>
        <v>0</v>
      </c>
      <c r="L158" s="20">
        <v>90</v>
      </c>
      <c r="M158" s="44">
        <f>ยกมา!M158+' 1 หยุด'!M158+'2'!M158+'3'!M158+'4'!M158+'5'!M158+'6'!M158+'7'!M158+'8 หยุด'!M158+'9'!M158+'10'!M158+'11'!M158+'12'!M158+'13'!M158+'14'!M158+'15'!M158+'16'!M158+'17'!M158+'18'!M158+'19'!M158+'20'!M158+'21'!M158+'22'!M158+'23'!M158+'24'!M158+'25'!M158+'26'!M158+'27'!M158+'28 หยุด'!M158+'29'!M158+'30'!M158+'31.'!M158</f>
        <v>0</v>
      </c>
      <c r="N158" s="19"/>
      <c r="O158" s="115">
        <v>60</v>
      </c>
      <c r="P158" s="78">
        <f t="shared" si="16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154</v>
      </c>
      <c r="B159" s="10" t="s">
        <v>1159</v>
      </c>
      <c r="C159" s="19" t="s">
        <v>1160</v>
      </c>
      <c r="D159" s="10" t="s">
        <v>613</v>
      </c>
      <c r="E159" s="46">
        <f>+ยกมา!J159</f>
        <v>0</v>
      </c>
      <c r="F159" s="44">
        <f>ยกมา!F159+' 1 หยุด'!F159+'2'!F159+'3'!F159+'4'!F159+'5'!F159+'6'!F159+'7'!F159+'8 หยุด'!F159+'9'!F159+'10'!F159+'11'!F159+'12'!F159+'13'!F159+'14'!F159+'15'!F159+'16'!F159+'17'!F159+'18'!F159+'19'!F159+'20'!F159+'21'!F159+'22'!F159+'23'!F159+'24'!F159+'25'!F159+'26'!F159+'27'!F159+'28 หยุด'!F159+'29'!F159+'30'!F159+'31.'!F159</f>
        <v>0</v>
      </c>
      <c r="G159" s="43">
        <f t="shared" si="15"/>
        <v>0</v>
      </c>
      <c r="H159" s="77">
        <f>+ยกมา!H159+' 1 หยุด'!H159+'2'!H159+'3'!H159+'4'!H159+'5'!H159+'6'!H159+'7'!H159+'8 หยุด'!H159+'9'!H159+'10'!H159+'11'!H159+'12'!H159+'13'!H159+'14'!H159+'15'!H159+'16'!H159+'17'!H159+'18'!H159+'19'!H159+'20'!H159+'21'!H159+'22'!H159+'23'!H159+'24'!H159+'25'!H159+'26'!H159+'27'!H159+'28 หยุด'!H159+'29'!H159+'30'!H159+'31.'!H159</f>
        <v>0</v>
      </c>
      <c r="I159" s="75">
        <f>+ยกมา!I159+' 1 หยุด'!I159+'2'!I159+'3'!I159+'4'!I159+'5'!I159+'6'!I159+'7'!I159+'8 หยุด'!I159+'9'!I159+'10'!I159+'11'!I159+'12'!I159+'13'!I159+'14'!I159+'15'!I159+'16'!I159+'17'!I159+'18'!I159+'19'!I159+'20'!I159+'21'!I159+'22'!I159+'23'!I159+'24'!I159+'25'!I159+'26'!I159+'27'!I159+'28 หยุด'!I159+'29'!I159+'30'!I159+'31.'!I159</f>
        <v>0</v>
      </c>
      <c r="J159" s="43">
        <f>+ยกมา!J159+' 1 หยุด'!J159+'2'!J159+'3'!J159+'4'!J159+'5'!J159+'6'!J159+'7'!J159+'8 หยุด'!J159+'9'!J159+'10'!J159+'11'!J159+'12'!J159+'13'!J159+'14'!J159+'15'!J159+'16'!J159+'17'!J159+'19'!J159+'19'!J159+'20'!J159+'21'!J159+'22'!J159+'23'!J159+'24'!J159+'25'!J159+'26'!J159+'27'!J159+'28 หยุด'!J159+'29'!J159+'30'!J159+'31.'!J159</f>
        <v>0</v>
      </c>
      <c r="K159" s="44">
        <f>ยกมา!K159+' 1 หยุด'!K159+'2'!K159+'3'!K159+'4'!K159+'5'!K159+'6'!K159+'7'!K159+'8 หยุด'!K159+'9'!K159+'10'!K159+'11'!K159+'12'!K159+'13'!K159+'14'!K159+'15'!K159+'16'!K159+'17'!K159+'18'!K159+'19'!K159+'20'!K159+'21'!K159+'22'!K159+'23'!K159+'24'!K159+'25'!K159+'26'!K159+'27'!K159+'28 หยุด'!K159+'29'!K159+'30'!K159+'31.'!K159</f>
        <v>0</v>
      </c>
      <c r="L159" s="20">
        <v>90</v>
      </c>
      <c r="M159" s="44">
        <f>ยกมา!M159+' 1 หยุด'!M159+'2'!M159+'3'!M159+'4'!M159+'5'!M159+'6'!M159+'7'!M159+'8 หยุด'!M159+'9'!M159+'10'!M159+'11'!M159+'12'!M159+'13'!M159+'14'!M159+'15'!M159+'16'!M159+'17'!M159+'18'!M159+'19'!M159+'20'!M159+'21'!M159+'22'!M159+'23'!M159+'24'!M159+'25'!M159+'26'!M159+'27'!M159+'28 หยุด'!M159+'29'!M159+'30'!M159+'31.'!M159</f>
        <v>0</v>
      </c>
      <c r="N159" s="19"/>
      <c r="O159" s="89">
        <v>60</v>
      </c>
      <c r="P159" s="78">
        <f t="shared" si="16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155</v>
      </c>
      <c r="B160" s="10" t="s">
        <v>1161</v>
      </c>
      <c r="C160" s="19" t="s">
        <v>173</v>
      </c>
      <c r="D160" s="10" t="s">
        <v>613</v>
      </c>
      <c r="E160" s="46">
        <f>+ยกมา!J160</f>
        <v>0</v>
      </c>
      <c r="F160" s="44">
        <f>ยกมา!F160+' 1 หยุด'!F160+'2'!F160+'3'!F160+'4'!F160+'5'!F160+'6'!F160+'7'!F160+'8 หยุด'!F160+'9'!F160+'10'!F160+'11'!F160+'12'!F160+'13'!F160+'14'!F160+'15'!F160+'16'!F160+'17'!F160+'18'!F160+'19'!F160+'20'!F160+'21'!F160+'22'!F160+'23'!F160+'24'!F160+'25'!F160+'26'!F160+'27'!F160+'28 หยุด'!F160+'29'!F160+'30'!F160+'31.'!F160</f>
        <v>0</v>
      </c>
      <c r="G160" s="43">
        <f t="shared" si="15"/>
        <v>0</v>
      </c>
      <c r="H160" s="77">
        <f>+ยกมา!H160+' 1 หยุด'!H160+'2'!H160+'3'!H160+'4'!H160+'5'!H160+'6'!H160+'7'!H160+'8 หยุด'!H160+'9'!H160+'10'!H160+'11'!H160+'12'!H160+'13'!H160+'14'!H160+'15'!H160+'16'!H160+'17'!H160+'18'!H160+'19'!H160+'20'!H160+'21'!H160+'22'!H160+'23'!H160+'24'!H160+'25'!H160+'26'!H160+'27'!H160+'28 หยุด'!H160+'29'!H160+'30'!H160+'31.'!H160</f>
        <v>0</v>
      </c>
      <c r="I160" s="75">
        <f>+ยกมา!I160+' 1 หยุด'!I160+'2'!I160+'3'!I160+'4'!I160+'5'!I160+'6'!I160+'7'!I160+'8 หยุด'!I160+'9'!I160+'10'!I160+'11'!I160+'12'!I160+'13'!I160+'14'!I160+'15'!I160+'16'!I160+'17'!I160+'18'!I160+'19'!I160+'20'!I160+'21'!I160+'22'!I160+'23'!I160+'24'!I160+'25'!I160+'26'!I160+'27'!I160+'28 หยุด'!I160+'29'!I160+'30'!I160+'31.'!I160</f>
        <v>0</v>
      </c>
      <c r="J160" s="43">
        <f>+ยกมา!J160+' 1 หยุด'!J160+'2'!J160+'3'!J160+'4'!J160+'5'!J160+'6'!J160+'7'!J160+'8 หยุด'!J160+'9'!J160+'10'!J160+'11'!J160+'12'!J160+'13'!J160+'14'!J160+'15'!J160+'16'!J160+'17'!J160+'19'!J160+'19'!J160+'20'!J160+'21'!J160+'22'!J160+'23'!J160+'24'!J160+'25'!J160+'26'!J160+'27'!J160+'28 หยุด'!J160+'29'!J160+'30'!J160+'31.'!J160</f>
        <v>0</v>
      </c>
      <c r="K160" s="44">
        <f>ยกมา!K160+' 1 หยุด'!K160+'2'!K160+'3'!K160+'4'!K160+'5'!K160+'6'!K160+'7'!K160+'8 หยุด'!K160+'9'!K160+'10'!K160+'11'!K160+'12'!K160+'13'!K160+'14'!K160+'15'!K160+'16'!K160+'17'!K160+'18'!K160+'19'!K160+'20'!K160+'21'!K160+'22'!K160+'23'!K160+'24'!K160+'25'!K160+'26'!K160+'27'!K160+'28 หยุด'!K160+'29'!K160+'30'!K160+'31.'!K160</f>
        <v>0</v>
      </c>
      <c r="L160" s="20">
        <v>90</v>
      </c>
      <c r="M160" s="44">
        <f>ยกมา!M160+' 1 หยุด'!M160+'2'!M160+'3'!M160+'4'!M160+'5'!M160+'6'!M160+'7'!M160+'8 หยุด'!M160+'9'!M160+'10'!M160+'11'!M160+'12'!M160+'13'!M160+'14'!M160+'15'!M160+'16'!M160+'17'!M160+'18'!M160+'19'!M160+'20'!M160+'21'!M160+'22'!M160+'23'!M160+'24'!M160+'25'!M160+'26'!M160+'27'!M160+'28 หยุด'!M160+'29'!M160+'30'!M160+'31.'!M160</f>
        <v>0</v>
      </c>
      <c r="N160" s="19"/>
      <c r="O160" s="89">
        <v>60</v>
      </c>
      <c r="P160" s="78">
        <f t="shared" si="16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156</v>
      </c>
      <c r="B161" s="10" t="s">
        <v>1164</v>
      </c>
      <c r="C161" s="19" t="s">
        <v>174</v>
      </c>
      <c r="D161" s="10" t="s">
        <v>584</v>
      </c>
      <c r="E161" s="46">
        <f>+ยกมา!J161</f>
        <v>0</v>
      </c>
      <c r="F161" s="44">
        <f>ยกมา!F161+' 1 หยุด'!F161+'2'!F161+'3'!F161+'4'!F161+'5'!F161+'6'!F161+'7'!F161+'8 หยุด'!F161+'9'!F161+'10'!F161+'11'!F161+'12'!F161+'13'!F161+'14'!F161+'15'!F161+'16'!F161+'17'!F161+'18'!F161+'19'!F161+'20'!F161+'21'!F161+'22'!F161+'23'!F161+'24'!F161+'25'!F161+'26'!F161+'27'!F161+'28 หยุด'!F161+'29'!F161+'30'!F161+'31.'!F161</f>
        <v>0</v>
      </c>
      <c r="G161" s="43">
        <f t="shared" si="15"/>
        <v>0</v>
      </c>
      <c r="H161" s="77">
        <f>+ยกมา!H161+' 1 หยุด'!H161+'2'!H161+'3'!H161+'4'!H161+'5'!H161+'6'!H161+'7'!H161+'8 หยุด'!H161+'9'!H161+'10'!H161+'11'!H161+'12'!H161+'13'!H161+'14'!H161+'15'!H161+'16'!H161+'17'!H161+'18'!H161+'19'!H161+'20'!H161+'21'!H161+'22'!H161+'23'!H161+'24'!H161+'25'!H161+'26'!H161+'27'!H161+'28 หยุด'!H161+'29'!H161+'30'!H161+'31.'!H161</f>
        <v>0</v>
      </c>
      <c r="I161" s="75">
        <f>+ยกมา!I161+' 1 หยุด'!I161+'2'!I161+'3'!I161+'4'!I161+'5'!I161+'6'!I161+'7'!I161+'8 หยุด'!I161+'9'!I161+'10'!I161+'11'!I161+'12'!I161+'13'!I161+'14'!I161+'15'!I161+'16'!I161+'17'!I161+'18'!I161+'19'!I161+'20'!I161+'21'!I161+'22'!I161+'23'!I161+'24'!I161+'25'!I161+'26'!I161+'27'!I161+'28 หยุด'!I161+'29'!I161+'30'!I161+'31.'!I161</f>
        <v>0</v>
      </c>
      <c r="J161" s="43">
        <f>+ยกมา!J161+' 1 หยุด'!J161+'2'!J161+'3'!J161+'4'!J161+'5'!J161+'6'!J161+'7'!J161+'8 หยุด'!J161+'9'!J161+'10'!J161+'11'!J161+'12'!J161+'13'!J161+'14'!J161+'15'!J161+'16'!J161+'17'!J161+'19'!J161+'19'!J161+'20'!J161+'21'!J161+'22'!J161+'23'!J161+'24'!J161+'25'!J161+'26'!J161+'27'!J161+'28 หยุด'!J161+'29'!J161+'30'!J161+'31.'!J161</f>
        <v>0</v>
      </c>
      <c r="K161" s="44">
        <f>ยกมา!K161+' 1 หยุด'!K161+'2'!K161+'3'!K161+'4'!K161+'5'!K161+'6'!K161+'7'!K161+'8 หยุด'!K161+'9'!K161+'10'!K161+'11'!K161+'12'!K161+'13'!K161+'14'!K161+'15'!K161+'16'!K161+'17'!K161+'18'!K161+'19'!K161+'20'!K161+'21'!K161+'22'!K161+'23'!K161+'24'!K161+'25'!K161+'26'!K161+'27'!K161+'28 หยุด'!K161+'29'!K161+'30'!K161+'31.'!K161</f>
        <v>0</v>
      </c>
      <c r="L161" s="20">
        <v>90</v>
      </c>
      <c r="M161" s="44">
        <f>ยกมา!M161+' 1 หยุด'!M161+'2'!M161+'3'!M161+'4'!M161+'5'!M161+'6'!M161+'7'!M161+'8 หยุด'!M161+'9'!M161+'10'!M161+'11'!M161+'12'!M161+'13'!M161+'14'!M161+'15'!M161+'16'!M161+'17'!M161+'18'!M161+'19'!M161+'20'!M161+'21'!M161+'22'!M161+'23'!M161+'24'!M161+'25'!M161+'26'!M161+'27'!M161+'28 หยุด'!M161+'29'!M161+'30'!M161+'31.'!M161</f>
        <v>0</v>
      </c>
      <c r="N161" s="19"/>
      <c r="O161" s="89">
        <v>60</v>
      </c>
      <c r="P161" s="78">
        <f t="shared" si="16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157</v>
      </c>
      <c r="B162" s="10" t="s">
        <v>1170</v>
      </c>
      <c r="C162" s="19" t="s">
        <v>180</v>
      </c>
      <c r="D162" s="10" t="s">
        <v>441</v>
      </c>
      <c r="E162" s="46">
        <f>+ยกมา!J162</f>
        <v>0</v>
      </c>
      <c r="F162" s="44">
        <f>ยกมา!F162+' 1 หยุด'!F162+'2'!F162+'3'!F162+'4'!F162+'5'!F162+'6'!F162+'7'!F162+'8 หยุด'!F162+'9'!F162+'10'!F162+'11'!F162+'12'!F162+'13'!F162+'14'!F162+'15'!F162+'16'!F162+'17'!F162+'18'!F162+'19'!F162+'20'!F162+'21'!F162+'22'!F162+'23'!F162+'24'!F162+'25'!F162+'26'!F162+'27'!F162+'28 หยุด'!F162+'29'!F162+'30'!F162+'31.'!F162</f>
        <v>0</v>
      </c>
      <c r="G162" s="43">
        <f t="shared" si="15"/>
        <v>0</v>
      </c>
      <c r="H162" s="77">
        <f>+ยกมา!H162+' 1 หยุด'!H162+'2'!H162+'3'!H162+'4'!H162+'5'!H162+'6'!H162+'7'!H162+'8 หยุด'!H162+'9'!H162+'10'!H162+'11'!H162+'12'!H162+'13'!H162+'14'!H162+'15'!H162+'16'!H162+'17'!H162+'18'!H162+'19'!H162+'20'!H162+'21'!H162+'22'!H162+'23'!H162+'24'!H162+'25'!H162+'26'!H162+'27'!H162+'28 หยุด'!H162+'29'!H162+'30'!H162+'31.'!H162</f>
        <v>0</v>
      </c>
      <c r="I162" s="75">
        <f>+ยกมา!I162+' 1 หยุด'!I162+'2'!I162+'3'!I162+'4'!I162+'5'!I162+'6'!I162+'7'!I162+'8 หยุด'!I162+'9'!I162+'10'!I162+'11'!I162+'12'!I162+'13'!I162+'14'!I162+'15'!I162+'16'!I162+'17'!I162+'18'!I162+'19'!I162+'20'!I162+'21'!I162+'22'!I162+'23'!I162+'24'!I162+'25'!I162+'26'!I162+'27'!I162+'28 หยุด'!I162+'29'!I162+'30'!I162+'31.'!I162</f>
        <v>0</v>
      </c>
      <c r="J162" s="43">
        <f>+ยกมา!J162+' 1 หยุด'!J162+'2'!J162+'3'!J162+'4'!J162+'5'!J162+'6'!J162+'7'!J162+'8 หยุด'!J162+'9'!J162+'10'!J162+'11'!J162+'12'!J162+'13'!J162+'14'!J162+'15'!J162+'16'!J162+'17'!J162+'19'!J162+'19'!J162+'20'!J162+'21'!J162+'22'!J162+'23'!J162+'24'!J162+'25'!J162+'26'!J162+'27'!J162+'28 หยุด'!J162+'29'!J162+'30'!J162+'31.'!J162</f>
        <v>0</v>
      </c>
      <c r="K162" s="44">
        <f>ยกมา!K162+' 1 หยุด'!K162+'2'!K162+'3'!K162+'4'!K162+'5'!K162+'6'!K162+'7'!K162+'8 หยุด'!K162+'9'!K162+'10'!K162+'11'!K162+'12'!K162+'13'!K162+'14'!K162+'15'!K162+'16'!K162+'17'!K162+'18'!K162+'19'!K162+'20'!K162+'21'!K162+'22'!K162+'23'!K162+'24'!K162+'25'!K162+'26'!K162+'27'!K162+'28 หยุด'!K162+'29'!K162+'30'!K162+'31.'!K162</f>
        <v>0</v>
      </c>
      <c r="L162" s="20">
        <v>55</v>
      </c>
      <c r="M162" s="44">
        <f>ยกมา!M162+' 1 หยุด'!M162+'2'!M162+'3'!M162+'4'!M162+'5'!M162+'6'!M162+'7'!M162+'8 หยุด'!M162+'9'!M162+'10'!M162+'11'!M162+'12'!M162+'13'!M162+'14'!M162+'15'!M162+'16'!M162+'17'!M162+'18'!M162+'19'!M162+'20'!M162+'21'!M162+'22'!M162+'23'!M162+'24'!M162+'25'!M162+'26'!M162+'27'!M162+'28 หยุด'!M162+'29'!M162+'30'!M162+'31.'!M162</f>
        <v>0</v>
      </c>
      <c r="N162" s="19"/>
      <c r="O162" s="115">
        <v>40</v>
      </c>
      <c r="P162" s="78">
        <f t="shared" si="16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158</v>
      </c>
      <c r="B163" s="10" t="s">
        <v>1336</v>
      </c>
      <c r="C163" s="19" t="s">
        <v>188</v>
      </c>
      <c r="D163" s="10" t="s">
        <v>434</v>
      </c>
      <c r="E163" s="46">
        <f>+ยกมา!J163</f>
        <v>0</v>
      </c>
      <c r="F163" s="44">
        <f>ยกมา!F163+' 1 หยุด'!F163+'2'!F163+'3'!F163+'4'!F163+'5'!F163+'6'!F163+'7'!F163+'8 หยุด'!F163+'9'!F163+'10'!F163+'11'!F163+'12'!F163+'13'!F163+'14'!F163+'15'!F163+'16'!F163+'17'!F163+'18'!F163+'19'!F163+'20'!F163+'21'!F163+'22'!F163+'23'!F163+'24'!F163+'25'!F163+'26'!F163+'27'!F163+'28 หยุด'!F163+'29'!F163+'30'!F163+'31.'!F163</f>
        <v>5</v>
      </c>
      <c r="G163" s="43">
        <f t="shared" si="15"/>
        <v>5</v>
      </c>
      <c r="H163" s="77">
        <f>+ยกมา!H163+' 1 หยุด'!H163+'2'!H163+'3'!H163+'4'!H163+'5'!H163+'6'!H163+'7'!H163+'8 หยุด'!H163+'9'!H163+'10'!H163+'11'!H163+'12'!H163+'13'!H163+'14'!H163+'15'!H163+'16'!H163+'17'!H163+'18'!H163+'19'!H163+'20'!H163+'21'!H163+'22'!H163+'23'!H163+'24'!H163+'25'!H163+'26'!H163+'27'!H163+'28 หยุด'!H163+'29'!H163+'30'!H163+'31.'!H163</f>
        <v>0</v>
      </c>
      <c r="I163" s="75">
        <f>+ยกมา!I163+' 1 หยุด'!I163+'2'!I163+'3'!I163+'4'!I163+'5'!I163+'6'!I163+'7'!I163+'8 หยุด'!I163+'9'!I163+'10'!I163+'11'!I163+'12'!I163+'13'!I163+'14'!I163+'15'!I163+'16'!I163+'17'!I163+'18'!I163+'19'!I163+'20'!I163+'21'!I163+'22'!I163+'23'!I163+'24'!I163+'25'!I163+'26'!I163+'27'!I163+'28 หยุด'!I163+'29'!I163+'30'!I163+'31.'!I163</f>
        <v>0</v>
      </c>
      <c r="J163" s="43">
        <f>+ยกมา!J163+' 1 หยุด'!J163+'2'!J163+'3'!J163+'4'!J163+'5'!J163+'6'!J163+'7'!J163+'8 หยุด'!J163+'9'!J163+'10'!J163+'11'!J163+'12'!J163+'13'!J163+'14'!J163+'15'!J163+'16'!J163+'17'!J163+'19'!J163+'19'!J163+'20'!J163+'21'!J163+'22'!J163+'23'!J163+'24'!J163+'25'!J163+'26'!J163+'27'!J163+'28 หยุด'!J163+'29'!J163+'30'!J163+'31.'!J163</f>
        <v>20</v>
      </c>
      <c r="K163" s="44">
        <f>ยกมา!K163+' 1 หยุด'!K163+'2'!K163+'3'!K163+'4'!K163+'5'!K163+'6'!K163+'7'!K163+'8 หยุด'!K163+'9'!K163+'10'!K163+'11'!K163+'12'!K163+'13'!K163+'14'!K163+'15'!K163+'16'!K163+'17'!K163+'18'!K163+'19'!K163+'20'!K163+'21'!K163+'22'!K163+'23'!K163+'24'!K163+'25'!K163+'26'!K163+'27'!K163+'28 หยุด'!K163+'29'!K163+'30'!K163+'31.'!K163</f>
        <v>5</v>
      </c>
      <c r="L163" s="20">
        <v>50</v>
      </c>
      <c r="M163" s="44">
        <f>ยกมา!M163+' 1 หยุด'!M163+'2'!M163+'3'!M163+'4'!M163+'5'!M163+'6'!M163+'7'!M163+'8 หยุด'!M163+'9'!M163+'10'!M163+'11'!M163+'12'!M163+'13'!M163+'14'!M163+'15'!M163+'16'!M163+'17'!M163+'18'!M163+'19'!M163+'20'!M163+'21'!M163+'22'!M163+'23'!M163+'24'!M163+'25'!M163+'26'!M163+'27'!M163+'28 หยุด'!M163+'29'!M163+'30'!M163+'31.'!M163</f>
        <v>200</v>
      </c>
      <c r="N163" s="19"/>
      <c r="O163" s="115">
        <v>33</v>
      </c>
      <c r="P163" s="78">
        <f t="shared" si="16"/>
        <v>165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159</v>
      </c>
      <c r="B164" s="10" t="s">
        <v>1335</v>
      </c>
      <c r="C164" s="19" t="s">
        <v>253</v>
      </c>
      <c r="D164" s="10" t="s">
        <v>434</v>
      </c>
      <c r="E164" s="46">
        <f>+ยกมา!J164</f>
        <v>5</v>
      </c>
      <c r="F164" s="44">
        <f>ยกมา!F164+' 1 หยุด'!F164+'2'!F164+'3'!F164+'4'!F164+'5'!F164+'6'!F164+'7'!F164+'8 หยุด'!F164+'9'!F164+'10'!F164+'11'!F164+'12'!F164+'13'!F164+'14'!F164+'15'!F164+'16'!F164+'17'!F164+'18'!F164+'19'!F164+'20'!F164+'21'!F164+'22'!F164+'23'!F164+'24'!F164+'25'!F164+'26'!F164+'27'!F164+'28 หยุด'!F164+'29'!F164+'30'!F164+'31.'!F164</f>
        <v>15</v>
      </c>
      <c r="G164" s="43">
        <f t="shared" si="15"/>
        <v>20</v>
      </c>
      <c r="H164" s="77">
        <f>+ยกมา!H164+' 1 หยุด'!H164+'2'!H164+'3'!H164+'4'!H164+'5'!H164+'6'!H164+'7'!H164+'8 หยุด'!H164+'9'!H164+'10'!H164+'11'!H164+'12'!H164+'13'!H164+'14'!H164+'15'!H164+'16'!H164+'17'!H164+'18'!H164+'19'!H164+'20'!H164+'21'!H164+'22'!H164+'23'!H164+'24'!H164+'25'!H164+'26'!H164+'27'!H164+'28 หยุด'!H164+'29'!H164+'30'!H164+'31.'!H164</f>
        <v>0</v>
      </c>
      <c r="I164" s="75">
        <f>+ยกมา!I164+' 1 หยุด'!I164+'2'!I164+'3'!I164+'4'!I164+'5'!I164+'6'!I164+'7'!I164+'8 หยุด'!I164+'9'!I164+'10'!I164+'11'!I164+'12'!I164+'13'!I164+'14'!I164+'15'!I164+'16'!I164+'17'!I164+'18'!I164+'19'!I164+'20'!I164+'21'!I164+'22'!I164+'23'!I164+'24'!I164+'25'!I164+'26'!I164+'27'!I164+'28 หยุด'!I164+'29'!I164+'30'!I164+'31.'!I164</f>
        <v>0</v>
      </c>
      <c r="J164" s="43">
        <f>+ยกมา!J164+' 1 หยุด'!J164+'2'!J164+'3'!J164+'4'!J164+'5'!J164+'6'!J164+'7'!J164+'8 หยุด'!J164+'9'!J164+'10'!J164+'11'!J164+'12'!J164+'13'!J164+'14'!J164+'15'!J164+'16'!J164+'17'!J164+'19'!J164+'19'!J164+'20'!J164+'21'!J164+'22'!J164+'23'!J164+'24'!J164+'25'!J164+'26'!J164+'27'!J164+'28 หยุด'!J164+'29'!J164+'30'!J164+'31.'!J164</f>
        <v>132</v>
      </c>
      <c r="K164" s="44">
        <f>ยกมา!K164+' 1 หยุด'!K164+'2'!K164+'3'!K164+'4'!K164+'5'!K164+'6'!K164+'7'!K164+'8 หยุด'!K164+'9'!K164+'10'!K164+'11'!K164+'12'!K164+'13'!K164+'14'!K164+'15'!K164+'16'!K164+'17'!K164+'18'!K164+'19'!K164+'20'!K164+'21'!K164+'22'!K164+'23'!K164+'24'!K164+'25'!K164+'26'!K164+'27'!K164+'28 หยุด'!K164+'29'!K164+'30'!K164+'31.'!K164</f>
        <v>17</v>
      </c>
      <c r="L164" s="20">
        <v>120</v>
      </c>
      <c r="M164" s="44">
        <f>ยกมา!M164+' 1 หยุด'!M164+'2'!M164+'3'!M164+'4'!M164+'5'!M164+'6'!M164+'7'!M164+'8 หยุด'!M164+'9'!M164+'10'!M164+'11'!M164+'12'!M164+'13'!M164+'14'!M164+'15'!M164+'16'!M164+'17'!M164+'18'!M164+'19'!M164+'20'!M164+'21'!M164+'22'!M164+'23'!M164+'24'!M164+'25'!M164+'26'!M164+'27'!M164+'28 หยุด'!M164+'29'!M164+'30'!M164+'31.'!M164</f>
        <v>1680</v>
      </c>
      <c r="N164" s="19"/>
      <c r="O164" s="115">
        <v>83</v>
      </c>
      <c r="P164" s="78">
        <f t="shared" si="16"/>
        <v>1411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160</v>
      </c>
      <c r="B165" s="10">
        <v>1113228</v>
      </c>
      <c r="C165" s="19" t="s">
        <v>1431</v>
      </c>
      <c r="D165" s="10" t="s">
        <v>434</v>
      </c>
      <c r="E165" s="46">
        <f>+ยกมา!J165</f>
        <v>0</v>
      </c>
      <c r="F165" s="44">
        <f>ยกมา!F165+' 1 หยุด'!F165+'2'!F165+'3'!F165+'4'!F165+'5'!F165+'6'!F165+'7'!F165+'8 หยุด'!F165+'9'!F165+'10'!F165+'11'!F165+'12'!F165+'13'!F165+'14'!F165+'15'!F165+'16'!F165+'17'!F165+'18'!F165+'19'!F165+'20'!F165+'21'!F165+'22'!F165+'23'!F165+'24'!F165+'25'!F165+'26'!F165+'27'!F165+'28 หยุด'!F165+'29'!F165+'30'!F165+'31.'!F165</f>
        <v>0</v>
      </c>
      <c r="G165" s="43">
        <f t="shared" si="15"/>
        <v>0</v>
      </c>
      <c r="H165" s="77">
        <f>+ยกมา!H165+' 1 หยุด'!H165+'2'!H165+'3'!H165+'4'!H165+'5'!H165+'6'!H165+'7'!H165+'8 หยุด'!H165+'9'!H165+'10'!H165+'11'!H165+'12'!H165+'13'!H165+'14'!H165+'15'!H165+'16'!H165+'17'!H165+'18'!H165+'19'!H165+'20'!H165+'21'!H165+'22'!H165+'23'!H165+'24'!H165+'25'!H165+'26'!H165+'27'!H165+'28 หยุด'!H165+'29'!H165+'30'!H165+'31.'!H165</f>
        <v>0</v>
      </c>
      <c r="I165" s="75">
        <f>+ยกมา!I165+' 1 หยุด'!I165+'2'!I165+'3'!I165+'4'!I165+'5'!I165+'6'!I165+'7'!I165+'8 หยุด'!I165+'9'!I165+'10'!I165+'11'!I165+'12'!I165+'13'!I165+'14'!I165+'15'!I165+'16'!I165+'17'!I165+'18'!I165+'19'!I165+'20'!I165+'21'!I165+'22'!I165+'23'!I165+'24'!I165+'25'!I165+'26'!I165+'27'!I165+'28 หยุด'!I165+'29'!I165+'30'!I165+'31.'!I165</f>
        <v>0</v>
      </c>
      <c r="J165" s="43">
        <f>+ยกมา!J165+' 1 หยุด'!J165+'2'!J165+'3'!J165+'4'!J165+'5'!J165+'6'!J165+'7'!J165+'8 หยุด'!J165+'9'!J165+'10'!J165+'11'!J165+'12'!J165+'13'!J165+'14'!J165+'15'!J165+'16'!J165+'17'!J165+'19'!J165+'19'!J165+'20'!J165+'21'!J165+'22'!J165+'23'!J165+'24'!J165+'25'!J165+'26'!J165+'27'!J165+'28 หยุด'!J165+'29'!J165+'30'!J165+'31.'!J165</f>
        <v>0</v>
      </c>
      <c r="K165" s="44">
        <f>ยกมา!K165+' 1 หยุด'!K165+'2'!K165+'3'!K165+'4'!K165+'5'!K165+'6'!K165+'7'!K165+'8 หยุด'!K165+'9'!K165+'10'!K165+'11'!K165+'12'!K165+'13'!K165+'14'!K165+'15'!K165+'16'!K165+'17'!K165+'18'!K165+'19'!K165+'20'!K165+'21'!K165+'22'!K165+'23'!K165+'24'!K165+'25'!K165+'26'!K165+'27'!K165+'28 หยุด'!K165+'29'!K165+'30'!K165+'31.'!K165</f>
        <v>0</v>
      </c>
      <c r="L165" s="20">
        <v>35</v>
      </c>
      <c r="M165" s="44">
        <f>ยกมา!M165+' 1 หยุด'!M165+'2'!M165+'3'!M165+'4'!M165+'5'!M165+'6'!M165+'7'!M165+'8 หยุด'!M165+'9'!M165+'10'!M165+'11'!M165+'12'!M165+'13'!M165+'14'!M165+'15'!M165+'16'!M165+'17'!M165+'18'!M165+'19'!M165+'20'!M165+'21'!M165+'22'!M165+'23'!M165+'24'!M165+'25'!M165+'26'!M165+'27'!M165+'28 หยุด'!M165+'29'!M165+'30'!M165+'31.'!M165</f>
        <v>0</v>
      </c>
      <c r="N165" s="19"/>
      <c r="O165" s="89"/>
      <c r="P165" s="78">
        <f t="shared" si="16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161</v>
      </c>
      <c r="B166" s="10">
        <v>1113226</v>
      </c>
      <c r="C166" s="19" t="s">
        <v>1426</v>
      </c>
      <c r="D166" s="10" t="s">
        <v>434</v>
      </c>
      <c r="E166" s="46">
        <f>+ยกมา!J166</f>
        <v>0</v>
      </c>
      <c r="F166" s="44">
        <f>ยกมา!F166+' 1 หยุด'!F166+'2'!F166+'3'!F166+'4'!F166+'5'!F166+'6'!F166+'7'!F166+'8 หยุด'!F166+'9'!F166+'10'!F166+'11'!F166+'12'!F166+'13'!F166+'14'!F166+'15'!F166+'16'!F166+'17'!F166+'18'!F166+'19'!F166+'20'!F166+'21'!F166+'22'!F166+'23'!F166+'24'!F166+'25'!F166+'26'!F166+'27'!F166+'28 หยุด'!F166+'29'!F166+'30'!F166+'31.'!F166</f>
        <v>0</v>
      </c>
      <c r="G166" s="43">
        <f t="shared" si="15"/>
        <v>0</v>
      </c>
      <c r="H166" s="77">
        <f>+ยกมา!H166+' 1 หยุด'!H166+'2'!H166+'3'!H166+'4'!H166+'5'!H166+'6'!H166+'7'!H166+'8 หยุด'!H166+'9'!H166+'10'!H166+'11'!H166+'12'!H166+'13'!H166+'14'!H166+'15'!H166+'16'!H166+'17'!H166+'18'!H166+'19'!H166+'20'!H166+'21'!H166+'22'!H166+'23'!H166+'24'!H166+'25'!H166+'26'!H166+'27'!H166+'28 หยุด'!H166+'29'!H166+'30'!H166+'31.'!H166</f>
        <v>0</v>
      </c>
      <c r="I166" s="75">
        <f>+ยกมา!I166+' 1 หยุด'!I166+'2'!I166+'3'!I166+'4'!I166+'5'!I166+'6'!I166+'7'!I166+'8 หยุด'!I166+'9'!I166+'10'!I166+'11'!I166+'12'!I166+'13'!I166+'14'!I166+'15'!I166+'16'!I166+'17'!I166+'18'!I166+'19'!I166+'20'!I166+'21'!I166+'22'!I166+'23'!I166+'24'!I166+'25'!I166+'26'!I166+'27'!I166+'28 หยุด'!I166+'29'!I166+'30'!I166+'31.'!I166</f>
        <v>0</v>
      </c>
      <c r="J166" s="43">
        <f>+ยกมา!J166+' 1 หยุด'!J166+'2'!J166+'3'!J166+'4'!J166+'5'!J166+'6'!J166+'7'!J166+'8 หยุด'!J166+'9'!J166+'10'!J166+'11'!J166+'12'!J166+'13'!J166+'14'!J166+'15'!J166+'16'!J166+'17'!J166+'19'!J166+'19'!J166+'20'!J166+'21'!J166+'22'!J166+'23'!J166+'24'!J166+'25'!J166+'26'!J166+'27'!J166+'28 หยุด'!J166+'29'!J166+'30'!J166+'31.'!J166</f>
        <v>0</v>
      </c>
      <c r="K166" s="44">
        <f>ยกมา!K166+' 1 หยุด'!K166+'2'!K166+'3'!K166+'4'!K166+'5'!K166+'6'!K166+'7'!K166+'8 หยุด'!K166+'9'!K166+'10'!K166+'11'!K166+'12'!K166+'13'!K166+'14'!K166+'15'!K166+'16'!K166+'17'!K166+'18'!K166+'19'!K166+'20'!K166+'21'!K166+'22'!K166+'23'!K166+'24'!K166+'25'!K166+'26'!K166+'27'!K166+'28 หยุด'!K166+'29'!K166+'30'!K166+'31.'!K166</f>
        <v>0</v>
      </c>
      <c r="L166" s="20">
        <v>35</v>
      </c>
      <c r="M166" s="44">
        <f>ยกมา!M166+' 1 หยุด'!M166+'2'!M166+'3'!M166+'4'!M166+'5'!M166+'6'!M166+'7'!M166+'8 หยุด'!M166+'9'!M166+'10'!M166+'11'!M166+'12'!M166+'13'!M166+'14'!M166+'15'!M166+'16'!M166+'17'!M166+'18'!M166+'19'!M166+'20'!M166+'21'!M166+'22'!M166+'23'!M166+'24'!M166+'25'!M166+'26'!M166+'27'!M166+'28 หยุด'!M166+'29'!M166+'30'!M166+'31.'!M166</f>
        <v>0</v>
      </c>
      <c r="N166" s="19"/>
      <c r="O166" s="89"/>
      <c r="P166" s="78">
        <f t="shared" si="16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x14ac:dyDescent="0.55000000000000004">
      <c r="A167" s="10">
        <v>162</v>
      </c>
      <c r="B167" s="10">
        <v>1113227</v>
      </c>
      <c r="C167" s="19" t="s">
        <v>1427</v>
      </c>
      <c r="D167" s="10" t="s">
        <v>434</v>
      </c>
      <c r="E167" s="46">
        <f>+ยกมา!J167</f>
        <v>0</v>
      </c>
      <c r="F167" s="44">
        <f>ยกมา!F167+' 1 หยุด'!F167+'2'!F167+'3'!F167+'4'!F167+'5'!F167+'6'!F167+'7'!F167+'8 หยุด'!F167+'9'!F167+'10'!F167+'11'!F167+'12'!F167+'13'!F167+'14'!F167+'15'!F167+'16'!F167+'17'!F167+'18'!F167+'19'!F167+'20'!F167+'21'!F167+'22'!F167+'23'!F167+'24'!F167+'25'!F167+'26'!F167+'27'!F167+'28 หยุด'!F167+'29'!F167+'30'!F167+'31.'!F167</f>
        <v>0</v>
      </c>
      <c r="G167" s="43">
        <f t="shared" si="15"/>
        <v>0</v>
      </c>
      <c r="H167" s="77">
        <f>+ยกมา!H167+' 1 หยุด'!H167+'2'!H167+'3'!H167+'4'!H167+'5'!H167+'6'!H167+'7'!H167+'8 หยุด'!H167+'9'!H167+'10'!H167+'11'!H167+'12'!H167+'13'!H167+'14'!H167+'15'!H167+'16'!H167+'17'!H167+'18'!H167+'19'!H167+'20'!H167+'21'!H167+'22'!H167+'23'!H167+'24'!H167+'25'!H167+'26'!H167+'27'!H167+'28 หยุด'!H167+'29'!H167+'30'!H167+'31.'!H167</f>
        <v>0</v>
      </c>
      <c r="I167" s="75">
        <f>+ยกมา!I167+' 1 หยุด'!I167+'2'!I167+'3'!I167+'4'!I167+'5'!I167+'6'!I167+'7'!I167+'8 หยุด'!I167+'9'!I167+'10'!I167+'11'!I167+'12'!I167+'13'!I167+'14'!I167+'15'!I167+'16'!I167+'17'!I167+'18'!I167+'19'!I167+'20'!I167+'21'!I167+'22'!I167+'23'!I167+'24'!I167+'25'!I167+'26'!I167+'27'!I167+'28 หยุด'!I167+'29'!I167+'30'!I167+'31.'!I167</f>
        <v>0</v>
      </c>
      <c r="J167" s="43">
        <f>+ยกมา!J167+' 1 หยุด'!J167+'2'!J167+'3'!J167+'4'!J167+'5'!J167+'6'!J167+'7'!J167+'8 หยุด'!J167+'9'!J167+'10'!J167+'11'!J167+'12'!J167+'13'!J167+'14'!J167+'15'!J167+'16'!J167+'17'!J167+'19'!J167+'19'!J167+'20'!J167+'21'!J167+'22'!J167+'23'!J167+'24'!J167+'25'!J167+'26'!J167+'27'!J167+'28 หยุด'!J167+'29'!J167+'30'!J167+'31.'!J167</f>
        <v>0</v>
      </c>
      <c r="K167" s="44">
        <f>ยกมา!K167+' 1 หยุด'!K167+'2'!K167+'3'!K167+'4'!K167+'5'!K167+'6'!K167+'7'!K167+'8 หยุด'!K167+'9'!K167+'10'!K167+'11'!K167+'12'!K167+'13'!K167+'14'!K167+'15'!K167+'16'!K167+'17'!K167+'18'!K167+'19'!K167+'20'!K167+'21'!K167+'22'!K167+'23'!K167+'24'!K167+'25'!K167+'26'!K167+'27'!K167+'28 หยุด'!K167+'29'!K167+'30'!K167+'31.'!K167</f>
        <v>0</v>
      </c>
      <c r="L167" s="20">
        <v>35</v>
      </c>
      <c r="M167" s="44">
        <f>ยกมา!M167+' 1 หยุด'!M167+'2'!M167+'3'!M167+'4'!M167+'5'!M167+'6'!M167+'7'!M167+'8 หยุด'!M167+'9'!M167+'10'!M167+'11'!M167+'12'!M167+'13'!M167+'14'!M167+'15'!M167+'16'!M167+'17'!M167+'18'!M167+'19'!M167+'20'!M167+'21'!M167+'22'!M167+'23'!M167+'24'!M167+'25'!M167+'26'!M167+'27'!M167+'28 หยุด'!M167+'29'!M167+'30'!M167+'31.'!M167</f>
        <v>0</v>
      </c>
      <c r="N167" s="19"/>
      <c r="O167" s="89"/>
      <c r="P167" s="78">
        <f t="shared" si="16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24" customHeight="1" x14ac:dyDescent="0.55000000000000004">
      <c r="A168" s="10">
        <v>163</v>
      </c>
      <c r="B168" s="10"/>
      <c r="C168" s="19" t="s">
        <v>1396</v>
      </c>
      <c r="D168" s="10" t="s">
        <v>434</v>
      </c>
      <c r="E168" s="46">
        <f>+ยกมา!J168</f>
        <v>0</v>
      </c>
      <c r="F168" s="44">
        <f>ยกมา!F168+' 1 หยุด'!F168+'2'!F168+'3'!F168+'4'!F168+'5'!F168+'6'!F168+'7'!F168+'8 หยุด'!F168+'9'!F168+'10'!F168+'11'!F168+'12'!F168+'13'!F168+'14'!F168+'15'!F168+'16'!F168+'17'!F168+'18'!F168+'19'!F168+'20'!F168+'21'!F168+'22'!F168+'23'!F168+'24'!F168+'25'!F168+'26'!F168+'27'!F168+'28 หยุด'!F168+'29'!F168+'30'!F168+'31.'!F168</f>
        <v>0</v>
      </c>
      <c r="G168" s="43">
        <f t="shared" si="15"/>
        <v>0</v>
      </c>
      <c r="H168" s="77">
        <f>+ยกมา!H168+' 1 หยุด'!H168+'2'!H168+'3'!H168+'4'!H168+'5'!H168+'6'!H168+'7'!H168+'8 หยุด'!H168+'9'!H168+'10'!H168+'11'!H168+'12'!H168+'13'!H168+'14'!H168+'15'!H168+'16'!H168+'17'!H168+'18'!H168+'19'!H168+'20'!H168+'21'!H168+'22'!H168+'23'!H168+'24'!H168+'25'!H168+'26'!H168+'27'!H168+'28 หยุด'!H168+'29'!H168+'30'!H168+'31.'!H168</f>
        <v>0</v>
      </c>
      <c r="I168" s="75">
        <f>+ยกมา!I168+' 1 หยุด'!I168+'2'!I168+'3'!I168+'4'!I168+'5'!I168+'6'!I168+'7'!I168+'8 หยุด'!I168+'9'!I168+'10'!I168+'11'!I168+'12'!I168+'13'!I168+'14'!I168+'15'!I168+'16'!I168+'17'!I168+'18'!I168+'19'!I168+'20'!I168+'21'!I168+'22'!I168+'23'!I168+'24'!I168+'25'!I168+'26'!I168+'27'!I168+'28 หยุด'!I168+'29'!I168+'30'!I168+'31.'!I168</f>
        <v>0</v>
      </c>
      <c r="J168" s="43">
        <f>+ยกมา!J168+' 1 หยุด'!J168+'2'!J168+'3'!J168+'4'!J168+'5'!J168+'6'!J168+'7'!J168+'8 หยุด'!J168+'9'!J168+'10'!J168+'11'!J168+'12'!J168+'13'!J168+'14'!J168+'15'!J168+'16'!J168+'17'!J168+'19'!J168+'19'!J168+'20'!J168+'21'!J168+'22'!J168+'23'!J168+'24'!J168+'25'!J168+'26'!J168+'27'!J168+'28 หยุด'!J168+'29'!J168+'30'!J168+'31.'!J168</f>
        <v>0</v>
      </c>
      <c r="K168" s="44">
        <f>ยกมา!K168+' 1 หยุด'!K168+'2'!K168+'3'!K168+'4'!K168+'5'!K168+'6'!K168+'7'!K168+'8 หยุด'!K168+'9'!K168+'10'!K168+'11'!K168+'12'!K168+'13'!K168+'14'!K168+'15'!K168+'16'!K168+'17'!K168+'18'!K168+'19'!K168+'20'!K168+'21'!K168+'22'!K168+'23'!K168+'24'!K168+'25'!K168+'26'!K168+'27'!K168+'28 หยุด'!K168+'29'!K168+'30'!K168+'31.'!K168</f>
        <v>0</v>
      </c>
      <c r="L168" s="20">
        <v>40</v>
      </c>
      <c r="M168" s="44">
        <f>ยกมา!M168+' 1 หยุด'!M168+'2'!M168+'3'!M168+'4'!M168+'5'!M168+'6'!M168+'7'!M168+'8 หยุด'!M168+'9'!M168+'10'!M168+'11'!M168+'12'!M168+'13'!M168+'14'!M168+'15'!M168+'16'!M168+'17'!M168+'18'!M168+'19'!M168+'20'!M168+'21'!M168+'22'!M168+'23'!M168+'24'!M168+'25'!M168+'26'!M168+'27'!M168+'28 หยุด'!M168+'29'!M168+'30'!M168+'31.'!M168</f>
        <v>0</v>
      </c>
      <c r="N168" s="19"/>
      <c r="O168" s="89"/>
      <c r="P168" s="78">
        <f t="shared" si="16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164</v>
      </c>
      <c r="B169" s="10"/>
      <c r="C169" s="19" t="s">
        <v>1397</v>
      </c>
      <c r="D169" s="10" t="s">
        <v>434</v>
      </c>
      <c r="E169" s="46">
        <f>+ยกมา!J169</f>
        <v>0</v>
      </c>
      <c r="F169" s="44">
        <f>ยกมา!F169+' 1 หยุด'!F169+'2'!F169+'3'!F169+'4'!F169+'5'!F169+'6'!F169+'7'!F169+'8 หยุด'!F169+'9'!F169+'10'!F169+'11'!F169+'12'!F169+'13'!F169+'14'!F169+'15'!F169+'16'!F169+'17'!F169+'18'!F169+'19'!F169+'20'!F169+'21'!F169+'22'!F169+'23'!F169+'24'!F169+'25'!F169+'26'!F169+'27'!F169+'28 หยุด'!F169+'29'!F169+'30'!F169+'31.'!F169</f>
        <v>0</v>
      </c>
      <c r="G169" s="43">
        <f t="shared" si="15"/>
        <v>0</v>
      </c>
      <c r="H169" s="77">
        <f>+ยกมา!H169+' 1 หยุด'!H169+'2'!H169+'3'!H169+'4'!H169+'5'!H169+'6'!H169+'7'!H169+'8 หยุด'!H169+'9'!H169+'10'!H169+'11'!H169+'12'!H169+'13'!H169+'14'!H169+'15'!H169+'16'!H169+'17'!H169+'18'!H169+'19'!H169+'20'!H169+'21'!H169+'22'!H169+'23'!H169+'24'!H169+'25'!H169+'26'!H169+'27'!H169+'28 หยุด'!H169+'29'!H169+'30'!H169+'31.'!H169</f>
        <v>0</v>
      </c>
      <c r="I169" s="75">
        <f>+ยกมา!I169+' 1 หยุด'!I169+'2'!I169+'3'!I169+'4'!I169+'5'!I169+'6'!I169+'7'!I169+'8 หยุด'!I169+'9'!I169+'10'!I169+'11'!I169+'12'!I169+'13'!I169+'14'!I169+'15'!I169+'16'!I169+'17'!I169+'18'!I169+'19'!I169+'20'!I169+'21'!I169+'22'!I169+'23'!I169+'24'!I169+'25'!I169+'26'!I169+'27'!I169+'28 หยุด'!I169+'29'!I169+'30'!I169+'31.'!I169</f>
        <v>0</v>
      </c>
      <c r="J169" s="43">
        <f>+ยกมา!J169+' 1 หยุด'!J169+'2'!J169+'3'!J169+'4'!J169+'5'!J169+'6'!J169+'7'!J169+'8 หยุด'!J169+'9'!J169+'10'!J169+'11'!J169+'12'!J169+'13'!J169+'14'!J169+'15'!J169+'16'!J169+'17'!J169+'19'!J169+'19'!J169+'20'!J169+'21'!J169+'22'!J169+'23'!J169+'24'!J169+'25'!J169+'26'!J169+'27'!J169+'28 หยุด'!J169+'29'!J169+'30'!J169+'31.'!J169</f>
        <v>0</v>
      </c>
      <c r="K169" s="44">
        <f>ยกมา!K169+' 1 หยุด'!K169+'2'!K169+'3'!K169+'4'!K169+'5'!K169+'6'!K169+'7'!K169+'8 หยุด'!K169+'9'!K169+'10'!K169+'11'!K169+'12'!K169+'13'!K169+'14'!K169+'15'!K169+'16'!K169+'17'!K169+'18'!K169+'19'!K169+'20'!K169+'21'!K169+'22'!K169+'23'!K169+'24'!K169+'25'!K169+'26'!K169+'27'!K169+'28 หยุด'!K169+'29'!K169+'30'!K169+'31.'!K169</f>
        <v>0</v>
      </c>
      <c r="L169" s="20">
        <v>49</v>
      </c>
      <c r="M169" s="44">
        <f>ยกมา!M169+' 1 หยุด'!M169+'2'!M169+'3'!M169+'4'!M169+'5'!M169+'6'!M169+'7'!M169+'8 หยุด'!M169+'9'!M169+'10'!M169+'11'!M169+'12'!M169+'13'!M169+'14'!M169+'15'!M169+'16'!M169+'17'!M169+'18'!M169+'19'!M169+'20'!M169+'21'!M169+'22'!M169+'23'!M169+'24'!M169+'25'!M169+'26'!M169+'27'!M169+'28 หยุด'!M169+'29'!M169+'30'!M169+'31.'!M169</f>
        <v>0</v>
      </c>
      <c r="N169" s="19"/>
      <c r="O169" s="89"/>
      <c r="P169" s="78">
        <f t="shared" si="16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x14ac:dyDescent="0.55000000000000004">
      <c r="A170" s="10">
        <v>165</v>
      </c>
      <c r="B170" s="10">
        <v>1007015</v>
      </c>
      <c r="C170" s="19" t="s">
        <v>1398</v>
      </c>
      <c r="D170" s="10" t="s">
        <v>564</v>
      </c>
      <c r="E170" s="46">
        <f>+ยกมา!J170</f>
        <v>0</v>
      </c>
      <c r="F170" s="44">
        <f>ยกมา!F170+' 1 หยุด'!F170+'2'!F170+'3'!F170+'4'!F170+'5'!F170+'6'!F170+'7'!F170+'8 หยุด'!F170+'9'!F170+'10'!F170+'11'!F170+'12'!F170+'13'!F170+'14'!F170+'15'!F170+'16'!F170+'17'!F170+'18'!F170+'19'!F170+'20'!F170+'21'!F170+'22'!F170+'23'!F170+'24'!F170+'25'!F170+'26'!F170+'27'!F170+'28 หยุด'!F170+'29'!F170+'30'!F170+'31.'!F170</f>
        <v>0</v>
      </c>
      <c r="G170" s="43">
        <f t="shared" si="15"/>
        <v>0</v>
      </c>
      <c r="H170" s="77">
        <f>+ยกมา!H170+' 1 หยุด'!H170+'2'!H170+'3'!H170+'4'!H170+'5'!H170+'6'!H170+'7'!H170+'8 หยุด'!H170+'9'!H170+'10'!H170+'11'!H170+'12'!H170+'13'!H170+'14'!H170+'15'!H170+'16'!H170+'17'!H170+'18'!H170+'19'!H170+'20'!H170+'21'!H170+'22'!H170+'23'!H170+'24'!H170+'25'!H170+'26'!H170+'27'!H170+'28 หยุด'!H170+'29'!H170+'30'!H170+'31.'!H170</f>
        <v>0</v>
      </c>
      <c r="I170" s="75">
        <f>+ยกมา!I170+' 1 หยุด'!I170+'2'!I170+'3'!I170+'4'!I170+'5'!I170+'6'!I170+'7'!I170+'8 หยุด'!I170+'9'!I170+'10'!I170+'11'!I170+'12'!I170+'13'!I170+'14'!I170+'15'!I170+'16'!I170+'17'!I170+'18'!I170+'19'!I170+'20'!I170+'21'!I170+'22'!I170+'23'!I170+'24'!I170+'25'!I170+'26'!I170+'27'!I170+'28 หยุด'!I170+'29'!I170+'30'!I170+'31.'!I170</f>
        <v>0</v>
      </c>
      <c r="J170" s="43">
        <f>+ยกมา!J170+' 1 หยุด'!J170+'2'!J170+'3'!J170+'4'!J170+'5'!J170+'6'!J170+'7'!J170+'8 หยุด'!J170+'9'!J170+'10'!J170+'11'!J170+'12'!J170+'13'!J170+'14'!J170+'15'!J170+'16'!J170+'17'!J170+'19'!J170+'19'!J170+'20'!J170+'21'!J170+'22'!J170+'23'!J170+'24'!J170+'25'!J170+'26'!J170+'27'!J170+'28 หยุด'!J170+'29'!J170+'30'!J170+'31.'!J170</f>
        <v>0</v>
      </c>
      <c r="K170" s="44">
        <f>ยกมา!K170+' 1 หยุด'!K170+'2'!K170+'3'!K170+'4'!K170+'5'!K170+'6'!K170+'7'!K170+'8 หยุด'!K170+'9'!K170+'10'!K170+'11'!K170+'12'!K170+'13'!K170+'14'!K170+'15'!K170+'16'!K170+'17'!K170+'18'!K170+'19'!K170+'20'!K170+'21'!K170+'22'!K170+'23'!K170+'24'!K170+'25'!K170+'26'!K170+'27'!K170+'28 หยุด'!K170+'29'!K170+'30'!K170+'31.'!K170</f>
        <v>0</v>
      </c>
      <c r="L170" s="20">
        <v>39</v>
      </c>
      <c r="M170" s="44">
        <f>ยกมา!M170+' 1 หยุด'!M170+'2'!M170+'3'!M170+'4'!M170+'5'!M170+'6'!M170+'7'!M170+'8 หยุด'!M170+'9'!M170+'10'!M170+'11'!M170+'12'!M170+'13'!M170+'14'!M170+'15'!M170+'16'!M170+'17'!M170+'18'!M170+'19'!M170+'20'!M170+'21'!M170+'22'!M170+'23'!M170+'24'!M170+'25'!M170+'26'!M170+'27'!M170+'28 หยุด'!M170+'29'!M170+'30'!M170+'31.'!M170</f>
        <v>0</v>
      </c>
      <c r="N170" s="19"/>
      <c r="O170" s="115">
        <v>8</v>
      </c>
      <c r="P170" s="78">
        <f t="shared" si="16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166</v>
      </c>
      <c r="B171" s="10">
        <v>1100042</v>
      </c>
      <c r="C171" s="19" t="s">
        <v>1399</v>
      </c>
      <c r="D171" s="10" t="s">
        <v>434</v>
      </c>
      <c r="E171" s="46">
        <f>+ยกมา!J171</f>
        <v>0</v>
      </c>
      <c r="F171" s="44">
        <f>ยกมา!F171+' 1 หยุด'!F171+'2'!F171+'3'!F171+'4'!F171+'5'!F171+'6'!F171+'7'!F171+'8 หยุด'!F171+'9'!F171+'10'!F171+'11'!F171+'12'!F171+'13'!F171+'14'!F171+'15'!F171+'16'!F171+'17'!F171+'18'!F171+'19'!F171+'20'!F171+'21'!F171+'22'!F171+'23'!F171+'24'!F171+'25'!F171+'26'!F171+'27'!F171+'28 หยุด'!F171+'29'!F171+'30'!F171+'31.'!F171</f>
        <v>5</v>
      </c>
      <c r="G171" s="43">
        <f t="shared" si="15"/>
        <v>5</v>
      </c>
      <c r="H171" s="77">
        <f>+ยกมา!H171+' 1 หยุด'!H171+'2'!H171+'3'!H171+'4'!H171+'5'!H171+'6'!H171+'7'!H171+'8 หยุด'!H171+'9'!H171+'10'!H171+'11'!H171+'12'!H171+'13'!H171+'14'!H171+'15'!H171+'16'!H171+'17'!H171+'18'!H171+'19'!H171+'20'!H171+'21'!H171+'22'!H171+'23'!H171+'24'!H171+'25'!H171+'26'!H171+'27'!H171+'28 หยุด'!H171+'29'!H171+'30'!H171+'31.'!H171</f>
        <v>0</v>
      </c>
      <c r="I171" s="75">
        <f>+ยกมา!I171+' 1 หยุด'!I171+'2'!I171+'3'!I171+'4'!I171+'5'!I171+'6'!I171+'7'!I171+'8 หยุด'!I171+'9'!I171+'10'!I171+'11'!I171+'12'!I171+'13'!I171+'14'!I171+'15'!I171+'16'!I171+'17'!I171+'18'!I171+'19'!I171+'20'!I171+'21'!I171+'22'!I171+'23'!I171+'24'!I171+'25'!I171+'26'!I171+'27'!I171+'28 หยุด'!I171+'29'!I171+'30'!I171+'31.'!I171</f>
        <v>0</v>
      </c>
      <c r="J171" s="43">
        <f>+ยกมา!J171+' 1 หยุด'!J171+'2'!J171+'3'!J171+'4'!J171+'5'!J171+'6'!J171+'7'!J171+'8 หยุด'!J171+'9'!J171+'10'!J171+'11'!J171+'12'!J171+'13'!J171+'14'!J171+'15'!J171+'16'!J171+'17'!J171+'19'!J171+'19'!J171+'20'!J171+'21'!J171+'22'!J171+'23'!J171+'24'!J171+'25'!J171+'26'!J171+'27'!J171+'28 หยุด'!J171+'29'!J171+'30'!J171+'31.'!J171</f>
        <v>35</v>
      </c>
      <c r="K171" s="44">
        <f>ยกมา!K171+' 1 หยุด'!K171+'2'!K171+'3'!K171+'4'!K171+'5'!K171+'6'!K171+'7'!K171+'8 หยุด'!K171+'9'!K171+'10'!K171+'11'!K171+'12'!K171+'13'!K171+'14'!K171+'15'!K171+'16'!K171+'17'!K171+'18'!K171+'19'!K171+'20'!K171+'21'!K171+'22'!K171+'23'!K171+'24'!K171+'25'!K171+'26'!K171+'27'!K171+'28 หยุด'!K171+'29'!K171+'30'!K171+'31.'!K171</f>
        <v>5</v>
      </c>
      <c r="L171" s="20">
        <v>50</v>
      </c>
      <c r="M171" s="44">
        <f>ยกมา!M171+' 1 หยุด'!M171+'2'!M171+'3'!M171+'4'!M171+'5'!M171+'6'!M171+'7'!M171+'8 หยุด'!M171+'9'!M171+'10'!M171+'11'!M171+'12'!M171+'13'!M171+'14'!M171+'15'!M171+'16'!M171+'17'!M171+'18'!M171+'19'!M171+'20'!M171+'21'!M171+'22'!M171+'23'!M171+'24'!M171+'25'!M171+'26'!M171+'27'!M171+'28 หยุด'!M171+'29'!M171+'30'!M171+'31.'!M171</f>
        <v>250</v>
      </c>
      <c r="N171" s="19"/>
      <c r="O171" s="89"/>
      <c r="P171" s="78">
        <f t="shared" si="16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167</v>
      </c>
      <c r="B172" s="10">
        <v>1100043</v>
      </c>
      <c r="C172" s="19" t="s">
        <v>1400</v>
      </c>
      <c r="D172" s="10" t="s">
        <v>434</v>
      </c>
      <c r="E172" s="46">
        <f>+ยกมา!J172</f>
        <v>0</v>
      </c>
      <c r="F172" s="44">
        <f>ยกมา!F172+' 1 หยุด'!F172+'2'!F172+'3'!F172+'4'!F172+'5'!F172+'6'!F172+'7'!F172+'8 หยุด'!F172+'9'!F172+'10'!F172+'11'!F172+'12'!F172+'13'!F172+'14'!F172+'15'!F172+'16'!F172+'17'!F172+'18'!F172+'19'!F172+'20'!F172+'21'!F172+'22'!F172+'23'!F172+'24'!F172+'25'!F172+'26'!F172+'27'!F172+'28 หยุด'!F172+'29'!F172+'30'!F172+'31.'!F172</f>
        <v>7</v>
      </c>
      <c r="G172" s="43">
        <f t="shared" si="15"/>
        <v>7</v>
      </c>
      <c r="H172" s="77">
        <f>+ยกมา!H172+' 1 หยุด'!H172+'2'!H172+'3'!H172+'4'!H172+'5'!H172+'6'!H172+'7'!H172+'8 หยุด'!H172+'9'!H172+'10'!H172+'11'!H172+'12'!H172+'13'!H172+'14'!H172+'15'!H172+'16'!H172+'17'!H172+'18'!H172+'19'!H172+'20'!H172+'21'!H172+'22'!H172+'23'!H172+'24'!H172+'25'!H172+'26'!H172+'27'!H172+'28 หยุด'!H172+'29'!H172+'30'!H172+'31.'!H172</f>
        <v>0</v>
      </c>
      <c r="I172" s="75">
        <f>+ยกมา!I172+' 1 หยุด'!I172+'2'!I172+'3'!I172+'4'!I172+'5'!I172+'6'!I172+'7'!I172+'8 หยุด'!I172+'9'!I172+'10'!I172+'11'!I172+'12'!I172+'13'!I172+'14'!I172+'15'!I172+'16'!I172+'17'!I172+'18'!I172+'19'!I172+'20'!I172+'21'!I172+'22'!I172+'23'!I172+'24'!I172+'25'!I172+'26'!I172+'27'!I172+'28 หยุด'!I172+'29'!I172+'30'!I172+'31.'!I172</f>
        <v>0</v>
      </c>
      <c r="J172" s="43">
        <f>+ยกมา!J172+' 1 หยุด'!J172+'2'!J172+'3'!J172+'4'!J172+'5'!J172+'6'!J172+'7'!J172+'8 หยุด'!J172+'9'!J172+'10'!J172+'11'!J172+'12'!J172+'13'!J172+'14'!J172+'15'!J172+'16'!J172+'17'!J172+'19'!J172+'19'!J172+'20'!J172+'21'!J172+'22'!J172+'23'!J172+'24'!J172+'25'!J172+'26'!J172+'27'!J172+'28 หยุด'!J172+'29'!J172+'30'!J172+'31.'!J172</f>
        <v>29</v>
      </c>
      <c r="K172" s="44">
        <f>ยกมา!K172+' 1 หยุด'!K172+'2'!K172+'3'!K172+'4'!K172+'5'!K172+'6'!K172+'7'!K172+'8 หยุด'!K172+'9'!K172+'10'!K172+'11'!K172+'12'!K172+'13'!K172+'14'!K172+'15'!K172+'16'!K172+'17'!K172+'18'!K172+'19'!K172+'20'!K172+'21'!K172+'22'!K172+'23'!K172+'24'!K172+'25'!K172+'26'!K172+'27'!K172+'28 หยุด'!K172+'29'!K172+'30'!K172+'31.'!K172</f>
        <v>7</v>
      </c>
      <c r="L172" s="20">
        <v>50</v>
      </c>
      <c r="M172" s="44">
        <f>ยกมา!M172+' 1 หยุด'!M172+'2'!M172+'3'!M172+'4'!M172+'5'!M172+'6'!M172+'7'!M172+'8 หยุด'!M172+'9'!M172+'10'!M172+'11'!M172+'12'!M172+'13'!M172+'14'!M172+'15'!M172+'16'!M172+'17'!M172+'18'!M172+'19'!M172+'20'!M172+'21'!M172+'22'!M172+'23'!M172+'24'!M172+'25'!M172+'26'!M172+'27'!M172+'28 หยุด'!M172+'29'!M172+'30'!M172+'31.'!M172</f>
        <v>350</v>
      </c>
      <c r="N172" s="19"/>
      <c r="O172" s="89"/>
      <c r="P172" s="78">
        <f t="shared" si="16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.75" customHeight="1" x14ac:dyDescent="0.55000000000000004">
      <c r="A173" s="10">
        <v>168</v>
      </c>
      <c r="B173" s="10">
        <v>2005827</v>
      </c>
      <c r="C173" s="19" t="s">
        <v>1401</v>
      </c>
      <c r="D173" s="10" t="s">
        <v>434</v>
      </c>
      <c r="E173" s="46">
        <f>+ยกมา!J173</f>
        <v>0</v>
      </c>
      <c r="F173" s="44">
        <f>ยกมา!F173+' 1 หยุด'!F173+'2'!F173+'3'!F173+'4'!F173+'5'!F173+'6'!F173+'7'!F173+'8 หยุด'!F173+'9'!F173+'10'!F173+'11'!F173+'12'!F173+'13'!F173+'14'!F173+'15'!F173+'16'!F173+'17'!F173+'18'!F173+'19'!F173+'20'!F173+'21'!F173+'22'!F173+'23'!F173+'24'!F173+'25'!F173+'26'!F173+'27'!F173+'28 หยุด'!F173+'29'!F173+'30'!F173+'31.'!F173</f>
        <v>0</v>
      </c>
      <c r="G173" s="43">
        <f t="shared" si="15"/>
        <v>0</v>
      </c>
      <c r="H173" s="77">
        <f>+ยกมา!H173+' 1 หยุด'!H173+'2'!H173+'3'!H173+'4'!H173+'5'!H173+'6'!H173+'7'!H173+'8 หยุด'!H173+'9'!H173+'10'!H173+'11'!H173+'12'!H173+'13'!H173+'14'!H173+'15'!H173+'16'!H173+'17'!H173+'18'!H173+'19'!H173+'20'!H173+'21'!H173+'22'!H173+'23'!H173+'24'!H173+'25'!H173+'26'!H173+'27'!H173+'28 หยุด'!H173+'29'!H173+'30'!H173+'31.'!H173</f>
        <v>0</v>
      </c>
      <c r="I173" s="75">
        <f>+ยกมา!I173+' 1 หยุด'!I173+'2'!I173+'3'!I173+'4'!I173+'5'!I173+'6'!I173+'7'!I173+'8 หยุด'!I173+'9'!I173+'10'!I173+'11'!I173+'12'!I173+'13'!I173+'14'!I173+'15'!I173+'16'!I173+'17'!I173+'18'!I173+'19'!I173+'20'!I173+'21'!I173+'22'!I173+'23'!I173+'24'!I173+'25'!I173+'26'!I173+'27'!I173+'28 หยุด'!I173+'29'!I173+'30'!I173+'31.'!I173</f>
        <v>0</v>
      </c>
      <c r="J173" s="43">
        <f>+ยกมา!J173+' 1 หยุด'!J173+'2'!J173+'3'!J173+'4'!J173+'5'!J173+'6'!J173+'7'!J173+'8 หยุด'!J173+'9'!J173+'10'!J173+'11'!J173+'12'!J173+'13'!J173+'14'!J173+'15'!J173+'16'!J173+'17'!J173+'19'!J173+'19'!J173+'20'!J173+'21'!J173+'22'!J173+'23'!J173+'24'!J173+'25'!J173+'26'!J173+'27'!J173+'28 หยุด'!J173+'29'!J173+'30'!J173+'31.'!J173</f>
        <v>0</v>
      </c>
      <c r="K173" s="44">
        <f>ยกมา!K173+' 1 หยุด'!K173+'2'!K173+'3'!K173+'4'!K173+'5'!K173+'6'!K173+'7'!K173+'8 หยุด'!K173+'9'!K173+'10'!K173+'11'!K173+'12'!K173+'13'!K173+'14'!K173+'15'!K173+'16'!K173+'17'!K173+'18'!K173+'19'!K173+'20'!K173+'21'!K173+'22'!K173+'23'!K173+'24'!K173+'25'!K173+'26'!K173+'27'!K173+'28 หยุด'!K173+'29'!K173+'30'!K173+'31.'!K173</f>
        <v>0</v>
      </c>
      <c r="L173" s="20">
        <v>35</v>
      </c>
      <c r="M173" s="44">
        <f>ยกมา!M173+' 1 หยุด'!M173+'2'!M173+'3'!M173+'4'!M173+'5'!M173+'6'!M173+'7'!M173+'8 หยุด'!M173+'9'!M173+'10'!M173+'11'!M173+'12'!M173+'13'!M173+'14'!M173+'15'!M173+'16'!M173+'17'!M173+'18'!M173+'19'!M173+'20'!M173+'21'!M173+'22'!M173+'23'!M173+'24'!M173+'25'!M173+'26'!M173+'27'!M173+'28 หยุด'!M173+'29'!M173+'30'!M173+'31.'!M173</f>
        <v>0</v>
      </c>
      <c r="N173" s="19"/>
      <c r="O173" s="89"/>
      <c r="P173" s="78">
        <f t="shared" si="16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" customHeight="1" x14ac:dyDescent="0.55000000000000004">
      <c r="A174" s="10">
        <v>169</v>
      </c>
      <c r="B174" s="10">
        <v>1200032</v>
      </c>
      <c r="C174" s="19" t="s">
        <v>1402</v>
      </c>
      <c r="D174" s="10" t="s">
        <v>434</v>
      </c>
      <c r="E174" s="46">
        <f>+ยกมา!J174</f>
        <v>0</v>
      </c>
      <c r="F174" s="44">
        <f>ยกมา!F174+' 1 หยุด'!F174+'2'!F174+'3'!F174+'4'!F174+'5'!F174+'6'!F174+'7'!F174+'8 หยุด'!F174+'9'!F174+'10'!F174+'11'!F174+'12'!F174+'13'!F174+'14'!F174+'15'!F174+'16'!F174+'17'!F174+'18'!F174+'19'!F174+'20'!F174+'21'!F174+'22'!F174+'23'!F174+'24'!F174+'25'!F174+'26'!F174+'27'!F174+'28 หยุด'!F174+'29'!F174+'30'!F174+'31.'!F174</f>
        <v>0</v>
      </c>
      <c r="G174" s="43">
        <f t="shared" si="15"/>
        <v>0</v>
      </c>
      <c r="H174" s="77">
        <f>+ยกมา!H174+' 1 หยุด'!H174+'2'!H174+'3'!H174+'4'!H174+'5'!H174+'6'!H174+'7'!H174+'8 หยุด'!H174+'9'!H174+'10'!H174+'11'!H174+'12'!H174+'13'!H174+'14'!H174+'15'!H174+'16'!H174+'17'!H174+'18'!H174+'19'!H174+'20'!H174+'21'!H174+'22'!H174+'23'!H174+'24'!H174+'25'!H174+'26'!H174+'27'!H174+'28 หยุด'!H174+'29'!H174+'30'!H174+'31.'!H174</f>
        <v>0</v>
      </c>
      <c r="I174" s="75">
        <f>+ยกมา!I174+' 1 หยุด'!I174+'2'!I174+'3'!I174+'4'!I174+'5'!I174+'6'!I174+'7'!I174+'8 หยุด'!I174+'9'!I174+'10'!I174+'11'!I174+'12'!I174+'13'!I174+'14'!I174+'15'!I174+'16'!I174+'17'!I174+'18'!I174+'19'!I174+'20'!I174+'21'!I174+'22'!I174+'23'!I174+'24'!I174+'25'!I174+'26'!I174+'27'!I174+'28 หยุด'!I174+'29'!I174+'30'!I174+'31.'!I174</f>
        <v>0</v>
      </c>
      <c r="J174" s="43">
        <f>+ยกมา!J174+' 1 หยุด'!J174+'2'!J174+'3'!J174+'4'!J174+'5'!J174+'6'!J174+'7'!J174+'8 หยุด'!J174+'9'!J174+'10'!J174+'11'!J174+'12'!J174+'13'!J174+'14'!J174+'15'!J174+'16'!J174+'17'!J174+'19'!J174+'19'!J174+'20'!J174+'21'!J174+'22'!J174+'23'!J174+'24'!J174+'25'!J174+'26'!J174+'27'!J174+'28 หยุด'!J174+'29'!J174+'30'!J174+'31.'!J174</f>
        <v>0</v>
      </c>
      <c r="K174" s="44">
        <f>ยกมา!K174+' 1 หยุด'!K174+'2'!K174+'3'!K174+'4'!K174+'5'!K174+'6'!K174+'7'!K174+'8 หยุด'!K174+'9'!K174+'10'!K174+'11'!K174+'12'!K174+'13'!K174+'14'!K174+'15'!K174+'16'!K174+'17'!K174+'18'!K174+'19'!K174+'20'!K174+'21'!K174+'22'!K174+'23'!K174+'24'!K174+'25'!K174+'26'!K174+'27'!K174+'28 หยุด'!K174+'29'!K174+'30'!K174+'31.'!K174</f>
        <v>0</v>
      </c>
      <c r="L174" s="20">
        <v>80</v>
      </c>
      <c r="M174" s="44">
        <f>ยกมา!M174+' 1 หยุด'!M174+'2'!M174+'3'!M174+'4'!M174+'5'!M174+'6'!M174+'7'!M174+'8 หยุด'!M174+'9'!M174+'10'!M174+'11'!M174+'12'!M174+'13'!M174+'14'!M174+'15'!M174+'16'!M174+'17'!M174+'18'!M174+'19'!M174+'20'!M174+'21'!M174+'22'!M174+'23'!M174+'24'!M174+'25'!M174+'26'!M174+'27'!M174+'28 หยุด'!M174+'29'!M174+'30'!M174+'31.'!M174</f>
        <v>0</v>
      </c>
      <c r="N174" s="19"/>
      <c r="O174" s="89"/>
      <c r="P174" s="78">
        <f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170</v>
      </c>
      <c r="B175" s="10">
        <v>1100044</v>
      </c>
      <c r="C175" s="19" t="s">
        <v>1403</v>
      </c>
      <c r="D175" s="10" t="s">
        <v>434</v>
      </c>
      <c r="E175" s="46">
        <f>+ยกมา!J175</f>
        <v>0</v>
      </c>
      <c r="F175" s="44">
        <f>ยกมา!F175+' 1 หยุด'!F175+'2'!F175+'3'!F175+'4'!F175+'5'!F175+'6'!F175+'7'!F175+'8 หยุด'!F175+'9'!F175+'10'!F175+'11'!F175+'12'!F175+'13'!F175+'14'!F175+'15'!F175+'16'!F175+'17'!F175+'18'!F175+'19'!F175+'20'!F175+'21'!F175+'22'!F175+'23'!F175+'24'!F175+'25'!F175+'26'!F175+'27'!F175+'28 หยุด'!F175+'29'!F175+'30'!F175+'31.'!F175</f>
        <v>0</v>
      </c>
      <c r="G175" s="43">
        <f t="shared" si="15"/>
        <v>0</v>
      </c>
      <c r="H175" s="77">
        <f>+ยกมา!H175+' 1 หยุด'!H175+'2'!H175+'3'!H175+'4'!H175+'5'!H175+'6'!H175+'7'!H175+'8 หยุด'!H175+'9'!H175+'10'!H175+'11'!H175+'12'!H175+'13'!H175+'14'!H175+'15'!H175+'16'!H175+'17'!H175+'18'!H175+'19'!H175+'20'!H175+'21'!H175+'22'!H175+'23'!H175+'24'!H175+'25'!H175+'26'!H175+'27'!H175+'28 หยุด'!H175+'29'!H175+'30'!H175+'31.'!H175</f>
        <v>0</v>
      </c>
      <c r="I175" s="75">
        <f>+ยกมา!I175+' 1 หยุด'!I175+'2'!I175+'3'!I175+'4'!I175+'5'!I175+'6'!I175+'7'!I175+'8 หยุด'!I175+'9'!I175+'10'!I175+'11'!I175+'12'!I175+'13'!I175+'14'!I175+'15'!I175+'16'!I175+'17'!I175+'18'!I175+'19'!I175+'20'!I175+'21'!I175+'22'!I175+'23'!I175+'24'!I175+'25'!I175+'26'!I175+'27'!I175+'28 หยุด'!I175+'29'!I175+'30'!I175+'31.'!I175</f>
        <v>0</v>
      </c>
      <c r="J175" s="43">
        <f>+ยกมา!J175+' 1 หยุด'!J175+'2'!J175+'3'!J175+'4'!J175+'5'!J175+'6'!J175+'7'!J175+'8 หยุด'!J175+'9'!J175+'10'!J175+'11'!J175+'12'!J175+'13'!J175+'14'!J175+'15'!J175+'16'!J175+'17'!J175+'19'!J175+'19'!J175+'20'!J175+'21'!J175+'22'!J175+'23'!J175+'24'!J175+'25'!J175+'26'!J175+'27'!J175+'28 หยุด'!J175+'29'!J175+'30'!J175+'31.'!J175</f>
        <v>0</v>
      </c>
      <c r="K175" s="44">
        <f>ยกมา!K175+' 1 หยุด'!K175+'2'!K175+'3'!K175+'4'!K175+'5'!K175+'6'!K175+'7'!K175+'8 หยุด'!K175+'9'!K175+'10'!K175+'11'!K175+'12'!K175+'13'!K175+'14'!K175+'15'!K175+'16'!K175+'17'!K175+'18'!K175+'19'!K175+'20'!K175+'21'!K175+'22'!K175+'23'!K175+'24'!K175+'25'!K175+'26'!K175+'27'!K175+'28 หยุด'!K175+'29'!K175+'30'!K175+'31.'!K175</f>
        <v>0</v>
      </c>
      <c r="L175" s="20">
        <v>35</v>
      </c>
      <c r="M175" s="44">
        <f>ยกมา!M175+' 1 หยุด'!M175+'2'!M175+'3'!M175+'4'!M175+'5'!M175+'6'!M175+'7'!M175+'8 หยุด'!M175+'9'!M175+'10'!M175+'11'!M175+'12'!M175+'13'!M175+'14'!M175+'15'!M175+'16'!M175+'17'!M175+'18'!M175+'19'!M175+'20'!M175+'21'!M175+'22'!M175+'23'!M175+'24'!M175+'25'!M175+'26'!M175+'27'!M175+'28 หยุด'!M175+'29'!M175+'30'!M175+'31.'!M175</f>
        <v>0</v>
      </c>
      <c r="N175" s="19"/>
      <c r="O175" s="115">
        <v>30</v>
      </c>
      <c r="P175" s="78">
        <f t="shared" ref="P175" si="17">+K175*O175</f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24.6" customHeight="1" x14ac:dyDescent="0.55000000000000004">
      <c r="A176" s="10">
        <v>171</v>
      </c>
      <c r="B176" s="10">
        <v>20060184</v>
      </c>
      <c r="C176" s="19" t="s">
        <v>1404</v>
      </c>
      <c r="D176" s="10" t="s">
        <v>434</v>
      </c>
      <c r="E176" s="46">
        <f>+ยกมา!J176</f>
        <v>0</v>
      </c>
      <c r="F176" s="44">
        <f>ยกมา!F176+' 1 หยุด'!F176+'2'!F176+'3'!F176+'4'!F176+'5'!F176+'6'!F176+'7'!F176+'8 หยุด'!F176+'9'!F176+'10'!F176+'11'!F176+'12'!F176+'13'!F176+'14'!F176+'15'!F176+'16'!F176+'17'!F176+'18'!F176+'19'!F176+'20'!F176+'21'!F176+'22'!F176+'23'!F176+'24'!F176+'25'!F176+'26'!F176+'27'!F176+'28 หยุด'!F176+'29'!F176+'30'!F176+'31.'!F176</f>
        <v>0</v>
      </c>
      <c r="G176" s="43">
        <f t="shared" si="15"/>
        <v>0</v>
      </c>
      <c r="H176" s="77">
        <f>+ยกมา!H176+' 1 หยุด'!H176+'2'!H176+'3'!H176+'4'!H176+'5'!H176+'6'!H176+'7'!H176+'8 หยุด'!H176+'9'!H176+'10'!H176+'11'!H176+'12'!H176+'13'!H176+'14'!H176+'15'!H176+'16'!H176+'17'!H176+'18'!H176+'19'!H176+'20'!H176+'21'!H176+'22'!H176+'23'!H176+'24'!H176+'25'!H176+'26'!H176+'27'!H176+'28 หยุด'!H176+'29'!H176+'30'!H176+'31.'!H176</f>
        <v>0</v>
      </c>
      <c r="I176" s="75">
        <f>+ยกมา!I176+' 1 หยุด'!I176+'2'!I176+'3'!I176+'4'!I176+'5'!I176+'6'!I176+'7'!I176+'8 หยุด'!I176+'9'!I176+'10'!I176+'11'!I176+'12'!I176+'13'!I176+'14'!I176+'15'!I176+'16'!I176+'17'!I176+'18'!I176+'19'!I176+'20'!I176+'21'!I176+'22'!I176+'23'!I176+'24'!I176+'25'!I176+'26'!I176+'27'!I176+'28 หยุด'!I176+'29'!I176+'30'!I176+'31.'!I176</f>
        <v>0</v>
      </c>
      <c r="J176" s="43">
        <f>+ยกมา!J176+' 1 หยุด'!J176+'2'!J176+'3'!J176+'4'!J176+'5'!J176+'6'!J176+'7'!J176+'8 หยุด'!J176+'9'!J176+'10'!J176+'11'!J176+'12'!J176+'13'!J176+'14'!J176+'15'!J176+'16'!J176+'17'!J176+'19'!J176+'19'!J176+'20'!J176+'21'!J176+'22'!J176+'23'!J176+'24'!J176+'25'!J176+'26'!J176+'27'!J176+'28 หยุด'!J176+'29'!J176+'30'!J176+'31.'!J176</f>
        <v>0</v>
      </c>
      <c r="K176" s="44">
        <f>ยกมา!K176+' 1 หยุด'!K176+'2'!K176+'3'!K176+'4'!K176+'5'!K176+'6'!K176+'7'!K176+'8 หยุด'!K176+'9'!K176+'10'!K176+'11'!K176+'12'!K176+'13'!K176+'14'!K176+'15'!K176+'16'!K176+'17'!K176+'18'!K176+'19'!K176+'20'!K176+'21'!K176+'22'!K176+'23'!K176+'24'!K176+'25'!K176+'26'!K176+'27'!K176+'28 หยุด'!K176+'29'!K176+'30'!K176+'31.'!K176</f>
        <v>0</v>
      </c>
      <c r="L176" s="20">
        <v>19</v>
      </c>
      <c r="M176" s="44">
        <f>ยกมา!M176+' 1 หยุด'!M176+'2'!M176+'3'!M176+'4'!M176+'5'!M176+'6'!M176+'7'!M176+'8 หยุด'!M176+'9'!M176+'10'!M176+'11'!M176+'12'!M176+'13'!M176+'14'!M176+'15'!M176+'16'!M176+'17'!M176+'18'!M176+'19'!M176+'20'!M176+'21'!M176+'22'!M176+'23'!M176+'24'!M176+'25'!M176+'26'!M176+'27'!M176+'28 หยุด'!M176+'29'!M176+'30'!M176+'31.'!M176</f>
        <v>0</v>
      </c>
      <c r="N176" s="19"/>
      <c r="O176" s="89"/>
      <c r="P176" s="78">
        <f t="shared" si="16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172</v>
      </c>
      <c r="B177" s="10">
        <v>1113229</v>
      </c>
      <c r="C177" s="19" t="s">
        <v>1410</v>
      </c>
      <c r="D177" s="10" t="s">
        <v>434</v>
      </c>
      <c r="E177" s="46">
        <f>+ยกมา!J177</f>
        <v>0</v>
      </c>
      <c r="F177" s="44">
        <f>ยกมา!F177+' 1 หยุด'!F177+'2'!F177+'3'!F177+'4'!F177+'5'!F177+'6'!F177+'7'!F177+'8 หยุด'!F177+'9'!F177+'10'!F177+'11'!F177+'12'!F177+'13'!F177+'14'!F177+'15'!F177+'16'!F177+'17'!F177+'18'!F177+'19'!F177+'20'!F177+'21'!F177+'22'!F177+'23'!F177+'24'!F177+'25'!F177+'26'!F177+'27'!F177+'28 หยุด'!F177+'29'!F177+'30'!F177+'31.'!F177</f>
        <v>0</v>
      </c>
      <c r="G177" s="43">
        <f t="shared" si="15"/>
        <v>0</v>
      </c>
      <c r="H177" s="77">
        <f>+ยกมา!H177+' 1 หยุด'!H177+'2'!H177+'3'!H177+'4'!H177+'5'!H177+'6'!H177+'7'!H177+'8 หยุด'!H177+'9'!H177+'10'!H177+'11'!H177+'12'!H177+'13'!H177+'14'!H177+'15'!H177+'16'!H177+'17'!H177+'18'!H177+'19'!H177+'20'!H177+'21'!H177+'22'!H177+'23'!H177+'24'!H177+'25'!H177+'26'!H177+'27'!H177+'28 หยุด'!H177+'29'!H177+'30'!H177+'31.'!H177</f>
        <v>0</v>
      </c>
      <c r="I177" s="75">
        <f>+ยกมา!I177+' 1 หยุด'!I177+'2'!I177+'3'!I177+'4'!I177+'5'!I177+'6'!I177+'7'!I177+'8 หยุด'!I177+'9'!I177+'10'!I177+'11'!I177+'12'!I177+'13'!I177+'14'!I177+'15'!I177+'16'!I177+'17'!I177+'18'!I177+'19'!I177+'20'!I177+'21'!I177+'22'!I177+'23'!I177+'24'!I177+'25'!I177+'26'!I177+'27'!I177+'28 หยุด'!I177+'29'!I177+'30'!I177+'31.'!I177</f>
        <v>0</v>
      </c>
      <c r="J177" s="43">
        <f>+ยกมา!J177+' 1 หยุด'!J177+'2'!J177+'3'!J177+'4'!J177+'5'!J177+'6'!J177+'7'!J177+'8 หยุด'!J177+'9'!J177+'10'!J177+'11'!J177+'12'!J177+'13'!J177+'14'!J177+'15'!J177+'16'!J177+'17'!J177+'19'!J177+'19'!J177+'20'!J177+'21'!J177+'22'!J177+'23'!J177+'24'!J177+'25'!J177+'26'!J177+'27'!J177+'28 หยุด'!J177+'29'!J177+'30'!J177+'31.'!J177</f>
        <v>0</v>
      </c>
      <c r="K177" s="44">
        <f>ยกมา!K177+' 1 หยุด'!K177+'2'!K177+'3'!K177+'4'!K177+'5'!K177+'6'!K177+'7'!K177+'8 หยุด'!K177+'9'!K177+'10'!K177+'11'!K177+'12'!K177+'13'!K177+'14'!K177+'15'!K177+'16'!K177+'17'!K177+'18'!K177+'19'!K177+'20'!K177+'21'!K177+'22'!K177+'23'!K177+'24'!K177+'25'!K177+'26'!K177+'27'!K177+'28 หยุด'!K177+'29'!K177+'30'!K177+'31.'!K177</f>
        <v>0</v>
      </c>
      <c r="L177" s="20">
        <v>25</v>
      </c>
      <c r="M177" s="44">
        <f>ยกมา!M177+' 1 หยุด'!M177+'2'!M177+'3'!M177+'4'!M177+'5'!M177+'6'!M177+'7'!M177+'8 หยุด'!M177+'9'!M177+'10'!M177+'11'!M177+'12'!M177+'13'!M177+'14'!M177+'15'!M177+'16'!M177+'17'!M177+'18'!M177+'19'!M177+'20'!M177+'21'!M177+'22'!M177+'23'!M177+'24'!M177+'25'!M177+'26'!M177+'27'!M177+'28 หยุด'!M177+'29'!M177+'30'!M177+'31.'!M177</f>
        <v>0</v>
      </c>
      <c r="N177" s="19"/>
      <c r="O177" s="89">
        <v>10.47</v>
      </c>
      <c r="P177" s="78">
        <f>+K177*O177</f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173</v>
      </c>
      <c r="B178" s="10">
        <v>20060399</v>
      </c>
      <c r="C178" s="19" t="s">
        <v>1411</v>
      </c>
      <c r="D178" s="10" t="s">
        <v>434</v>
      </c>
      <c r="E178" s="46">
        <f>+ยกมา!J178</f>
        <v>0</v>
      </c>
      <c r="F178" s="44">
        <f>ยกมา!F178+' 1 หยุด'!F178+'2'!F178+'3'!F178+'4'!F178+'5'!F178+'6'!F178+'7'!F178+'8 หยุด'!F178+'9'!F178+'10'!F178+'11'!F178+'12'!F178+'13'!F178+'14'!F178+'15'!F178+'16'!F178+'17'!F178+'18'!F178+'19'!F178+'20'!F178+'21'!F178+'22'!F178+'23'!F178+'24'!F178+'25'!F178+'26'!F178+'27'!F178+'28 หยุด'!F178+'29'!F178+'30'!F178+'31.'!F178</f>
        <v>0</v>
      </c>
      <c r="G178" s="43">
        <f t="shared" si="15"/>
        <v>0</v>
      </c>
      <c r="H178" s="77">
        <f>+ยกมา!H178+' 1 หยุด'!H178+'2'!H178+'3'!H178+'4'!H178+'5'!H178+'6'!H178+'7'!H178+'8 หยุด'!H178+'9'!H178+'10'!H178+'11'!H178+'12'!H178+'13'!H178+'14'!H178+'15'!H178+'16'!H178+'17'!H178+'18'!H178+'19'!H178+'20'!H178+'21'!H178+'22'!H178+'23'!H178+'24'!H178+'25'!H178+'26'!H178+'27'!H178+'28 หยุด'!H178+'29'!H178+'30'!H178+'31.'!H178</f>
        <v>0</v>
      </c>
      <c r="I178" s="75">
        <f>+ยกมา!I178+' 1 หยุด'!I178+'2'!I178+'3'!I178+'4'!I178+'5'!I178+'6'!I178+'7'!I178+'8 หยุด'!I178+'9'!I178+'10'!I178+'11'!I178+'12'!I178+'13'!I178+'14'!I178+'15'!I178+'16'!I178+'17'!I178+'18'!I178+'19'!I178+'20'!I178+'21'!I178+'22'!I178+'23'!I178+'24'!I178+'25'!I178+'26'!I178+'27'!I178+'28 หยุด'!I178+'29'!I178+'30'!I178+'31.'!I178</f>
        <v>0</v>
      </c>
      <c r="J178" s="43">
        <f>+ยกมา!J178+' 1 หยุด'!J178+'2'!J178+'3'!J178+'4'!J178+'5'!J178+'6'!J178+'7'!J178+'8 หยุด'!J178+'9'!J178+'10'!J178+'11'!J178+'12'!J178+'13'!J178+'14'!J178+'15'!J178+'16'!J178+'17'!J178+'19'!J178+'19'!J178+'20'!J178+'21'!J178+'22'!J178+'23'!J178+'24'!J178+'25'!J178+'26'!J178+'27'!J178+'28 หยุด'!J178+'29'!J178+'30'!J178+'31.'!J178</f>
        <v>0</v>
      </c>
      <c r="K178" s="44">
        <f>ยกมา!K178+' 1 หยุด'!K178+'2'!K178+'3'!K178+'4'!K178+'5'!K178+'6'!K178+'7'!K178+'8 หยุด'!K178+'9'!K178+'10'!K178+'11'!K178+'12'!K178+'13'!K178+'14'!K178+'15'!K178+'16'!K178+'17'!K178+'18'!K178+'19'!K178+'20'!K178+'21'!K178+'22'!K178+'23'!K178+'24'!K178+'25'!K178+'26'!K178+'27'!K178+'28 หยุด'!K178+'29'!K178+'30'!K178+'31.'!K178</f>
        <v>0</v>
      </c>
      <c r="L178" s="20">
        <v>29</v>
      </c>
      <c r="M178" s="44">
        <f>ยกมา!M178+' 1 หยุด'!M178+'2'!M178+'3'!M178+'4'!M178+'5'!M178+'6'!M178+'7'!M178+'8 หยุด'!M178+'9'!M178+'10'!M178+'11'!M178+'12'!M178+'13'!M178+'14'!M178+'15'!M178+'16'!M178+'17'!M178+'18'!M178+'19'!M178+'20'!M178+'21'!M178+'22'!M178+'23'!M178+'24'!M178+'25'!M178+'26'!M178+'27'!M178+'28 หยุด'!M178+'29'!M178+'30'!M178+'31.'!M178</f>
        <v>0</v>
      </c>
      <c r="N178" s="19"/>
      <c r="O178" s="89">
        <v>6.44</v>
      </c>
      <c r="P178" s="78">
        <f t="shared" si="16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174</v>
      </c>
      <c r="B179" s="10">
        <v>20060400</v>
      </c>
      <c r="C179" s="19" t="s">
        <v>1412</v>
      </c>
      <c r="D179" s="10" t="s">
        <v>434</v>
      </c>
      <c r="E179" s="46">
        <f>+ยกมา!J179</f>
        <v>0</v>
      </c>
      <c r="F179" s="44">
        <f>ยกมา!F179+' 1 หยุด'!F179+'2'!F179+'3'!F179+'4'!F179+'5'!F179+'6'!F179+'7'!F179+'8 หยุด'!F179+'9'!F179+'10'!F179+'11'!F179+'12'!F179+'13'!F179+'14'!F179+'15'!F179+'16'!F179+'17'!F179+'18'!F179+'19'!F179+'20'!F179+'21'!F179+'22'!F179+'23'!F179+'24'!F179+'25'!F179+'26'!F179+'27'!F179+'28 หยุด'!F179+'29'!F179+'30'!F179+'31.'!F179</f>
        <v>0</v>
      </c>
      <c r="G179" s="43">
        <f t="shared" si="15"/>
        <v>0</v>
      </c>
      <c r="H179" s="77">
        <f>+ยกมา!H179+' 1 หยุด'!H179+'2'!H179+'3'!H179+'4'!H179+'5'!H179+'6'!H179+'7'!H179+'8 หยุด'!H179+'9'!H179+'10'!H179+'11'!H179+'12'!H179+'13'!H179+'14'!H179+'15'!H179+'16'!H179+'17'!H179+'18'!H179+'19'!H179+'20'!H179+'21'!H179+'22'!H179+'23'!H179+'24'!H179+'25'!H179+'26'!H179+'27'!H179+'28 หยุด'!H179+'29'!H179+'30'!H179+'31.'!H179</f>
        <v>0</v>
      </c>
      <c r="I179" s="75">
        <f>+ยกมา!I179+' 1 หยุด'!I179+'2'!I179+'3'!I179+'4'!I179+'5'!I179+'6'!I179+'7'!I179+'8 หยุด'!I179+'9'!I179+'10'!I179+'11'!I179+'12'!I179+'13'!I179+'14'!I179+'15'!I179+'16'!I179+'17'!I179+'18'!I179+'19'!I179+'20'!I179+'21'!I179+'22'!I179+'23'!I179+'24'!I179+'25'!I179+'26'!I179+'27'!I179+'28 หยุด'!I179+'29'!I179+'30'!I179+'31.'!I179</f>
        <v>0</v>
      </c>
      <c r="J179" s="43">
        <f>+ยกมา!J179+' 1 หยุด'!J179+'2'!J179+'3'!J179+'4'!J179+'5'!J179+'6'!J179+'7'!J179+'8 หยุด'!J179+'9'!J179+'10'!J179+'11'!J179+'12'!J179+'13'!J179+'14'!J179+'15'!J179+'16'!J179+'17'!J179+'19'!J179+'19'!J179+'20'!J179+'21'!J179+'22'!J179+'23'!J179+'24'!J179+'25'!J179+'26'!J179+'27'!J179+'28 หยุด'!J179+'29'!J179+'30'!J179+'31.'!J179</f>
        <v>0</v>
      </c>
      <c r="K179" s="44">
        <f>ยกมา!K179+' 1 หยุด'!K179+'2'!K179+'3'!K179+'4'!K179+'5'!K179+'6'!K179+'7'!K179+'8 หยุด'!K179+'9'!K179+'10'!K179+'11'!K179+'12'!K179+'13'!K179+'14'!K179+'15'!K179+'16'!K179+'17'!K179+'18'!K179+'19'!K179+'20'!K179+'21'!K179+'22'!K179+'23'!K179+'24'!K179+'25'!K179+'26'!K179+'27'!K179+'28 หยุด'!K179+'29'!K179+'30'!K179+'31.'!K179</f>
        <v>0</v>
      </c>
      <c r="L179" s="20">
        <v>29</v>
      </c>
      <c r="M179" s="44">
        <f>ยกมา!M179+' 1 หยุด'!M179+'2'!M179+'3'!M179+'4'!M179+'5'!M179+'6'!M179+'7'!M179+'8 หยุด'!M179+'9'!M179+'10'!M179+'11'!M179+'12'!M179+'13'!M179+'14'!M179+'15'!M179+'16'!M179+'17'!M179+'18'!M179+'19'!M179+'20'!M179+'21'!M179+'22'!M179+'23'!M179+'24'!M179+'25'!M179+'26'!M179+'27'!M179+'28 หยุด'!M179+'29'!M179+'30'!M179+'31.'!M179</f>
        <v>0</v>
      </c>
      <c r="N179" s="19"/>
      <c r="O179" s="89">
        <v>7.9</v>
      </c>
      <c r="P179" s="78">
        <f t="shared" si="16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175</v>
      </c>
      <c r="B180" s="10">
        <v>20060401</v>
      </c>
      <c r="C180" s="19" t="s">
        <v>1413</v>
      </c>
      <c r="D180" s="10" t="s">
        <v>434</v>
      </c>
      <c r="E180" s="46">
        <f>+ยกมา!J180</f>
        <v>0</v>
      </c>
      <c r="F180" s="44">
        <f>ยกมา!F180+' 1 หยุด'!F180+'2'!F180+'3'!F180+'4'!F180+'5'!F180+'6'!F180+'7'!F180+'8 หยุด'!F180+'9'!F180+'10'!F180+'11'!F180+'12'!F180+'13'!F180+'14'!F180+'15'!F180+'16'!F180+'17'!F180+'18'!F180+'19'!F180+'20'!F180+'21'!F180+'22'!F180+'23'!F180+'24'!F180+'25'!F180+'26'!F180+'27'!F180+'28 หยุด'!F180+'29'!F180+'30'!F180+'31.'!F180</f>
        <v>0</v>
      </c>
      <c r="G180" s="43">
        <f t="shared" si="15"/>
        <v>0</v>
      </c>
      <c r="H180" s="77">
        <f>+ยกมา!H180+' 1 หยุด'!H180+'2'!H180+'3'!H180+'4'!H180+'5'!H180+'6'!H180+'7'!H180+'8 หยุด'!H180+'9'!H180+'10'!H180+'11'!H180+'12'!H180+'13'!H180+'14'!H180+'15'!H180+'16'!H180+'17'!H180+'18'!H180+'19'!H180+'20'!H180+'21'!H180+'22'!H180+'23'!H180+'24'!H180+'25'!H180+'26'!H180+'27'!H180+'28 หยุด'!H180+'29'!H180+'30'!H180+'31.'!H180</f>
        <v>0</v>
      </c>
      <c r="I180" s="75">
        <f>+ยกมา!I180+' 1 หยุด'!I180+'2'!I180+'3'!I180+'4'!I180+'5'!I180+'6'!I180+'7'!I180+'8 หยุด'!I180+'9'!I180+'10'!I180+'11'!I180+'12'!I180+'13'!I180+'14'!I180+'15'!I180+'16'!I180+'17'!I180+'18'!I180+'19'!I180+'20'!I180+'21'!I180+'22'!I180+'23'!I180+'24'!I180+'25'!I180+'26'!I180+'27'!I180+'28 หยุด'!I180+'29'!I180+'30'!I180+'31.'!I180</f>
        <v>0</v>
      </c>
      <c r="J180" s="43">
        <f>+ยกมา!J180+' 1 หยุด'!J180+'2'!J180+'3'!J180+'4'!J180+'5'!J180+'6'!J180+'7'!J180+'8 หยุด'!J180+'9'!J180+'10'!J180+'11'!J180+'12'!J180+'13'!J180+'14'!J180+'15'!J180+'16'!J180+'17'!J180+'19'!J180+'19'!J180+'20'!J180+'21'!J180+'22'!J180+'23'!J180+'24'!J180+'25'!J180+'26'!J180+'27'!J180+'28 หยุด'!J180+'29'!J180+'30'!J180+'31.'!J180</f>
        <v>0</v>
      </c>
      <c r="K180" s="44">
        <f>ยกมา!K180+' 1 หยุด'!K180+'2'!K180+'3'!K180+'4'!K180+'5'!K180+'6'!K180+'7'!K180+'8 หยุด'!K180+'9'!K180+'10'!K180+'11'!K180+'12'!K180+'13'!K180+'14'!K180+'15'!K180+'16'!K180+'17'!K180+'18'!K180+'19'!K180+'20'!K180+'21'!K180+'22'!K180+'23'!K180+'24'!K180+'25'!K180+'26'!K180+'27'!K180+'28 หยุด'!K180+'29'!K180+'30'!K180+'31.'!K180</f>
        <v>0</v>
      </c>
      <c r="L180" s="20">
        <v>29</v>
      </c>
      <c r="M180" s="44">
        <f>ยกมา!M180+' 1 หยุด'!M180+'2'!M180+'3'!M180+'4'!M180+'5'!M180+'6'!M180+'7'!M180+'8 หยุด'!M180+'9'!M180+'10'!M180+'11'!M180+'12'!M180+'13'!M180+'14'!M180+'15'!M180+'16'!M180+'17'!M180+'18'!M180+'19'!M180+'20'!M180+'21'!M180+'22'!M180+'23'!M180+'24'!M180+'25'!M180+'26'!M180+'27'!M180+'28 หยุด'!M180+'29'!M180+'30'!M180+'31.'!M180</f>
        <v>0</v>
      </c>
      <c r="N180" s="19"/>
      <c r="O180" s="89">
        <v>6.27</v>
      </c>
      <c r="P180" s="78">
        <f t="shared" si="16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176</v>
      </c>
      <c r="B181" s="10">
        <v>20060412</v>
      </c>
      <c r="C181" s="19" t="s">
        <v>1414</v>
      </c>
      <c r="D181" s="10" t="s">
        <v>434</v>
      </c>
      <c r="E181" s="46">
        <f>+ยกมา!J181</f>
        <v>0</v>
      </c>
      <c r="F181" s="44">
        <f>ยกมา!F181+' 1 หยุด'!F181+'2'!F181+'3'!F181+'4'!F181+'5'!F181+'6'!F181+'7'!F181+'8 หยุด'!F181+'9'!F181+'10'!F181+'11'!F181+'12'!F181+'13'!F181+'14'!F181+'15'!F181+'16'!F181+'17'!F181+'18'!F181+'19'!F181+'20'!F181+'21'!F181+'22'!F181+'23'!F181+'24'!F181+'25'!F181+'26'!F181+'27'!F181+'28 หยุด'!F181+'29'!F181+'30'!F181+'31.'!F181</f>
        <v>0</v>
      </c>
      <c r="G181" s="43">
        <f t="shared" si="15"/>
        <v>0</v>
      </c>
      <c r="H181" s="77">
        <f>+ยกมา!H181+' 1 หยุด'!H181+'2'!H181+'3'!H181+'4'!H181+'5'!H181+'6'!H181+'7'!H181+'8 หยุด'!H181+'9'!H181+'10'!H181+'11'!H181+'12'!H181+'13'!H181+'14'!H181+'15'!H181+'16'!H181+'17'!H181+'18'!H181+'19'!H181+'20'!H181+'21'!H181+'22'!H181+'23'!H181+'24'!H181+'25'!H181+'26'!H181+'27'!H181+'28 หยุด'!H181+'29'!H181+'30'!H181+'31.'!H181</f>
        <v>0</v>
      </c>
      <c r="I181" s="75">
        <f>+ยกมา!I181+' 1 หยุด'!I181+'2'!I181+'3'!I181+'4'!I181+'5'!I181+'6'!I181+'7'!I181+'8 หยุด'!I181+'9'!I181+'10'!I181+'11'!I181+'12'!I181+'13'!I181+'14'!I181+'15'!I181+'16'!I181+'17'!I181+'18'!I181+'19'!I181+'20'!I181+'21'!I181+'22'!I181+'23'!I181+'24'!I181+'25'!I181+'26'!I181+'27'!I181+'28 หยุด'!I181+'29'!I181+'30'!I181+'31.'!I181</f>
        <v>0</v>
      </c>
      <c r="J181" s="43">
        <f>+ยกมา!J181+' 1 หยุด'!J181+'2'!J181+'3'!J181+'4'!J181+'5'!J181+'6'!J181+'7'!J181+'8 หยุด'!J181+'9'!J181+'10'!J181+'11'!J181+'12'!J181+'13'!J181+'14'!J181+'15'!J181+'16'!J181+'17'!J181+'19'!J181+'19'!J181+'20'!J181+'21'!J181+'22'!J181+'23'!J181+'24'!J181+'25'!J181+'26'!J181+'27'!J181+'28 หยุด'!J181+'29'!J181+'30'!J181+'31.'!J181</f>
        <v>0</v>
      </c>
      <c r="K181" s="44">
        <f>ยกมา!K181+' 1 หยุด'!K181+'2'!K181+'3'!K181+'4'!K181+'5'!K181+'6'!K181+'7'!K181+'8 หยุด'!K181+'9'!K181+'10'!K181+'11'!K181+'12'!K181+'13'!K181+'14'!K181+'15'!K181+'16'!K181+'17'!K181+'18'!K181+'19'!K181+'20'!K181+'21'!K181+'22'!K181+'23'!K181+'24'!K181+'25'!K181+'26'!K181+'27'!K181+'28 หยุด'!K181+'29'!K181+'30'!K181+'31.'!K181</f>
        <v>0</v>
      </c>
      <c r="L181" s="20">
        <v>29</v>
      </c>
      <c r="M181" s="44">
        <f>ยกมา!M181+' 1 หยุด'!M181+'2'!M181+'3'!M181+'4'!M181+'5'!M181+'6'!M181+'7'!M181+'8 หยุด'!M181+'9'!M181+'10'!M181+'11'!M181+'12'!M181+'13'!M181+'14'!M181+'15'!M181+'16'!M181+'17'!M181+'18'!M181+'19'!M181+'20'!M181+'21'!M181+'22'!M181+'23'!M181+'24'!M181+'25'!M181+'26'!M181+'27'!M181+'28 หยุด'!M181+'29'!M181+'30'!M181+'31.'!M181</f>
        <v>0</v>
      </c>
      <c r="N181" s="19"/>
      <c r="O181" s="89">
        <v>10.130000000000001</v>
      </c>
      <c r="P181" s="78">
        <f t="shared" si="16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177</v>
      </c>
      <c r="B182" s="10">
        <v>20060423</v>
      </c>
      <c r="C182" s="19" t="s">
        <v>1415</v>
      </c>
      <c r="D182" s="10" t="s">
        <v>434</v>
      </c>
      <c r="E182" s="46">
        <f>+ยกมา!J182</f>
        <v>0</v>
      </c>
      <c r="F182" s="44">
        <f>ยกมา!F182+' 1 หยุด'!F182+'2'!F182+'3'!F182+'4'!F182+'5'!F182+'6'!F182+'7'!F182+'8 หยุด'!F182+'9'!F182+'10'!F182+'11'!F182+'12'!F182+'13'!F182+'14'!F182+'15'!F182+'16'!F182+'17'!F182+'18'!F182+'19'!F182+'20'!F182+'21'!F182+'22'!F182+'23'!F182+'24'!F182+'25'!F182+'26'!F182+'27'!F182+'28 หยุด'!F182+'29'!F182+'30'!F182+'31.'!F182</f>
        <v>0</v>
      </c>
      <c r="G182" s="43">
        <f t="shared" si="15"/>
        <v>0</v>
      </c>
      <c r="H182" s="77">
        <f>+ยกมา!H182+' 1 หยุด'!H182+'2'!H182+'3'!H182+'4'!H182+'5'!H182+'6'!H182+'7'!H182+'8 หยุด'!H182+'9'!H182+'10'!H182+'11'!H182+'12'!H182+'13'!H182+'14'!H182+'15'!H182+'16'!H182+'17'!H182+'18'!H182+'19'!H182+'20'!H182+'21'!H182+'22'!H182+'23'!H182+'24'!H182+'25'!H182+'26'!H182+'27'!H182+'28 หยุด'!H182+'29'!H182+'30'!H182+'31.'!H182</f>
        <v>0</v>
      </c>
      <c r="I182" s="75">
        <f>+ยกมา!I182+' 1 หยุด'!I182+'2'!I182+'3'!I182+'4'!I182+'5'!I182+'6'!I182+'7'!I182+'8 หยุด'!I182+'9'!I182+'10'!I182+'11'!I182+'12'!I182+'13'!I182+'14'!I182+'15'!I182+'16'!I182+'17'!I182+'18'!I182+'19'!I182+'20'!I182+'21'!I182+'22'!I182+'23'!I182+'24'!I182+'25'!I182+'26'!I182+'27'!I182+'28 หยุด'!I182+'29'!I182+'30'!I182+'31.'!I182</f>
        <v>0</v>
      </c>
      <c r="J182" s="43">
        <f>+ยกมา!J182+' 1 หยุด'!J182+'2'!J182+'3'!J182+'4'!J182+'5'!J182+'6'!J182+'7'!J182+'8 หยุด'!J182+'9'!J182+'10'!J182+'11'!J182+'12'!J182+'13'!J182+'14'!J182+'15'!J182+'16'!J182+'17'!J182+'19'!J182+'19'!J182+'20'!J182+'21'!J182+'22'!J182+'23'!J182+'24'!J182+'25'!J182+'26'!J182+'27'!J182+'28 หยุด'!J182+'29'!J182+'30'!J182+'31.'!J182</f>
        <v>0</v>
      </c>
      <c r="K182" s="44">
        <f>ยกมา!K182+' 1 หยุด'!K182+'2'!K182+'3'!K182+'4'!K182+'5'!K182+'6'!K182+'7'!K182+'8 หยุด'!K182+'9'!K182+'10'!K182+'11'!K182+'12'!K182+'13'!K182+'14'!K182+'15'!K182+'16'!K182+'17'!K182+'18'!K182+'19'!K182+'20'!K182+'21'!K182+'22'!K182+'23'!K182+'24'!K182+'25'!K182+'26'!K182+'27'!K182+'28 หยุด'!K182+'29'!K182+'30'!K182+'31.'!K182</f>
        <v>0</v>
      </c>
      <c r="L182" s="20">
        <v>29</v>
      </c>
      <c r="M182" s="44">
        <f>ยกมา!M182+' 1 หยุด'!M182+'2'!M182+'3'!M182+'4'!M182+'5'!M182+'6'!M182+'7'!M182+'8 หยุด'!M182+'9'!M182+'10'!M182+'11'!M182+'12'!M182+'13'!M182+'14'!M182+'15'!M182+'16'!M182+'17'!M182+'18'!M182+'19'!M182+'20'!M182+'21'!M182+'22'!M182+'23'!M182+'24'!M182+'25'!M182+'26'!M182+'27'!M182+'28 หยุด'!M182+'29'!M182+'30'!M182+'31.'!M182</f>
        <v>0</v>
      </c>
      <c r="N182" s="19"/>
      <c r="O182" s="89">
        <v>8.31</v>
      </c>
      <c r="P182" s="78">
        <f t="shared" si="16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178</v>
      </c>
      <c r="B183" s="10">
        <v>20058428</v>
      </c>
      <c r="C183" s="19" t="s">
        <v>1416</v>
      </c>
      <c r="D183" s="10" t="s">
        <v>434</v>
      </c>
      <c r="E183" s="46">
        <f>+ยกมา!J183</f>
        <v>0</v>
      </c>
      <c r="F183" s="44">
        <f>ยกมา!F183+' 1 หยุด'!F183+'2'!F183+'3'!F183+'4'!F183+'5'!F183+'6'!F183+'7'!F183+'8 หยุด'!F183+'9'!F183+'10'!F183+'11'!F183+'12'!F183+'13'!F183+'14'!F183+'15'!F183+'16'!F183+'17'!F183+'18'!F183+'19'!F183+'20'!F183+'21'!F183+'22'!F183+'23'!F183+'24'!F183+'25'!F183+'26'!F183+'27'!F183+'28 หยุด'!F183+'29'!F183+'30'!F183+'31.'!F183</f>
        <v>0</v>
      </c>
      <c r="G183" s="43">
        <f t="shared" si="15"/>
        <v>0</v>
      </c>
      <c r="H183" s="77">
        <f>+ยกมา!H183+' 1 หยุด'!H183+'2'!H183+'3'!H183+'4'!H183+'5'!H183+'6'!H183+'7'!H183+'8 หยุด'!H183+'9'!H183+'10'!H183+'11'!H183+'12'!H183+'13'!H183+'14'!H183+'15'!H183+'16'!H183+'17'!H183+'18'!H183+'19'!H183+'20'!H183+'21'!H183+'22'!H183+'23'!H183+'24'!H183+'25'!H183+'26'!H183+'27'!H183+'28 หยุด'!H183+'29'!H183+'30'!H183+'31.'!H183</f>
        <v>0</v>
      </c>
      <c r="I183" s="75">
        <f>+ยกมา!I183+' 1 หยุด'!I183+'2'!I183+'3'!I183+'4'!I183+'5'!I183+'6'!I183+'7'!I183+'8 หยุด'!I183+'9'!I183+'10'!I183+'11'!I183+'12'!I183+'13'!I183+'14'!I183+'15'!I183+'16'!I183+'17'!I183+'18'!I183+'19'!I183+'20'!I183+'21'!I183+'22'!I183+'23'!I183+'24'!I183+'25'!I183+'26'!I183+'27'!I183+'28 หยุด'!I183+'29'!I183+'30'!I183+'31.'!I183</f>
        <v>0</v>
      </c>
      <c r="J183" s="43">
        <f>+ยกมา!J183+' 1 หยุด'!J183+'2'!J183+'3'!J183+'4'!J183+'5'!J183+'6'!J183+'7'!J183+'8 หยุด'!J183+'9'!J183+'10'!J183+'11'!J183+'12'!J183+'13'!J183+'14'!J183+'15'!J183+'16'!J183+'17'!J183+'19'!J183+'19'!J183+'20'!J183+'21'!J183+'22'!J183+'23'!J183+'24'!J183+'25'!J183+'26'!J183+'27'!J183+'28 หยุด'!J183+'29'!J183+'30'!J183+'31.'!J183</f>
        <v>0</v>
      </c>
      <c r="K183" s="44">
        <f>ยกมา!K183+' 1 หยุด'!K183+'2'!K183+'3'!K183+'4'!K183+'5'!K183+'6'!K183+'7'!K183+'8 หยุด'!K183+'9'!K183+'10'!K183+'11'!K183+'12'!K183+'13'!K183+'14'!K183+'15'!K183+'16'!K183+'17'!K183+'18'!K183+'19'!K183+'20'!K183+'21'!K183+'22'!K183+'23'!K183+'24'!K183+'25'!K183+'26'!K183+'27'!K183+'28 หยุด'!K183+'29'!K183+'30'!K183+'31.'!K183</f>
        <v>0</v>
      </c>
      <c r="L183" s="20">
        <v>20</v>
      </c>
      <c r="M183" s="44">
        <f>ยกมา!M183+' 1 หยุด'!M183+'2'!M183+'3'!M183+'4'!M183+'5'!M183+'6'!M183+'7'!M183+'8 หยุด'!M183+'9'!M183+'10'!M183+'11'!M183+'12'!M183+'13'!M183+'14'!M183+'15'!M183+'16'!M183+'17'!M183+'18'!M183+'19'!M183+'20'!M183+'21'!M183+'22'!M183+'23'!M183+'24'!M183+'25'!M183+'26'!M183+'27'!M183+'28 หยุด'!M183+'29'!M183+'30'!M183+'31.'!M183</f>
        <v>0</v>
      </c>
      <c r="N183" s="19"/>
      <c r="O183" s="141"/>
      <c r="P183" s="78">
        <f t="shared" si="16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179</v>
      </c>
      <c r="B184" s="10">
        <v>20059799</v>
      </c>
      <c r="C184" s="19" t="s">
        <v>1417</v>
      </c>
      <c r="D184" s="10" t="s">
        <v>434</v>
      </c>
      <c r="E184" s="46">
        <f>+ยกมา!J184</f>
        <v>0</v>
      </c>
      <c r="F184" s="44">
        <f>ยกมา!F184+' 1 หยุด'!F184+'2'!F184+'3'!F184+'4'!F184+'5'!F184+'6'!F184+'7'!F184+'8 หยุด'!F184+'9'!F184+'10'!F184+'11'!F184+'12'!F184+'13'!F184+'14'!F184+'15'!F184+'16'!F184+'17'!F184+'18'!F184+'19'!F184+'20'!F184+'21'!F184+'22'!F184+'23'!F184+'24'!F184+'25'!F184+'26'!F184+'27'!F184+'28 หยุด'!F184+'29'!F184+'30'!F184+'31.'!F184</f>
        <v>0</v>
      </c>
      <c r="G184" s="43">
        <f t="shared" si="15"/>
        <v>0</v>
      </c>
      <c r="H184" s="77">
        <f>+ยกมา!H184+' 1 หยุด'!H184+'2'!H184+'3'!H184+'4'!H184+'5'!H184+'6'!H184+'7'!H184+'8 หยุด'!H184+'9'!H184+'10'!H184+'11'!H184+'12'!H184+'13'!H184+'14'!H184+'15'!H184+'16'!H184+'17'!H184+'18'!H184+'19'!H184+'20'!H184+'21'!H184+'22'!H184+'23'!H184+'24'!H184+'25'!H184+'26'!H184+'27'!H184+'28 หยุด'!H184+'29'!H184+'30'!H184+'31.'!H184</f>
        <v>0</v>
      </c>
      <c r="I184" s="75">
        <f>+ยกมา!I184+' 1 หยุด'!I184+'2'!I184+'3'!I184+'4'!I184+'5'!I184+'6'!I184+'7'!I184+'8 หยุด'!I184+'9'!I184+'10'!I184+'11'!I184+'12'!I184+'13'!I184+'14'!I184+'15'!I184+'16'!I184+'17'!I184+'18'!I184+'19'!I184+'20'!I184+'21'!I184+'22'!I184+'23'!I184+'24'!I184+'25'!I184+'26'!I184+'27'!I184+'28 หยุด'!I184+'29'!I184+'30'!I184+'31.'!I184</f>
        <v>0</v>
      </c>
      <c r="J184" s="43">
        <f>+ยกมา!J184+' 1 หยุด'!J184+'2'!J184+'3'!J184+'4'!J184+'5'!J184+'6'!J184+'7'!J184+'8 หยุด'!J184+'9'!J184+'10'!J184+'11'!J184+'12'!J184+'13'!J184+'14'!J184+'15'!J184+'16'!J184+'17'!J184+'19'!J184+'19'!J184+'20'!J184+'21'!J184+'22'!J184+'23'!J184+'24'!J184+'25'!J184+'26'!J184+'27'!J184+'28 หยุด'!J184+'29'!J184+'30'!J184+'31.'!J184</f>
        <v>0</v>
      </c>
      <c r="K184" s="44">
        <f>ยกมา!K184+' 1 หยุด'!K184+'2'!K184+'3'!K184+'4'!K184+'5'!K184+'6'!K184+'7'!K184+'8 หยุด'!K184+'9'!K184+'10'!K184+'11'!K184+'12'!K184+'13'!K184+'14'!K184+'15'!K184+'16'!K184+'17'!K184+'18'!K184+'19'!K184+'20'!K184+'21'!K184+'22'!K184+'23'!K184+'24'!K184+'25'!K184+'26'!K184+'27'!K184+'28 หยุด'!K184+'29'!K184+'30'!K184+'31.'!K184</f>
        <v>0</v>
      </c>
      <c r="L184" s="20">
        <v>20</v>
      </c>
      <c r="M184" s="44">
        <f>ยกมา!M184+' 1 หยุด'!M184+'2'!M184+'3'!M184+'4'!M184+'5'!M184+'6'!M184+'7'!M184+'8 หยุด'!M184+'9'!M184+'10'!M184+'11'!M184+'12'!M184+'13'!M184+'14'!M184+'15'!M184+'16'!M184+'17'!M184+'18'!M184+'19'!M184+'20'!M184+'21'!M184+'22'!M184+'23'!M184+'24'!M184+'25'!M184+'26'!M184+'27'!M184+'28 หยุด'!M184+'29'!M184+'30'!M184+'31.'!M184</f>
        <v>0</v>
      </c>
      <c r="N184" s="19"/>
      <c r="O184" s="141"/>
      <c r="P184" s="78">
        <f t="shared" si="16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180</v>
      </c>
      <c r="B185" s="10">
        <v>1004063</v>
      </c>
      <c r="C185" s="19" t="s">
        <v>1436</v>
      </c>
      <c r="D185" s="10" t="s">
        <v>434</v>
      </c>
      <c r="E185" s="46">
        <f>+ยกมา!J185</f>
        <v>0</v>
      </c>
      <c r="F185" s="44">
        <f>ยกมา!F185+' 1 หยุด'!F185+'2'!F185+'3'!F185+'4'!F185+'5'!F185+'6'!F185+'7'!F185+'8 หยุด'!F185+'9'!F185+'10'!F185+'11'!F185+'12'!F185+'13'!F185+'14'!F185+'15'!F185+'16'!F185+'17'!F185+'18'!F185+'19'!F185+'20'!F185+'21'!F185+'22'!F185+'23'!F185+'24'!F185+'25'!F185+'26'!F185+'27'!F185+'28 หยุด'!F185+'29'!F185+'30'!F185+'31.'!F185</f>
        <v>0</v>
      </c>
      <c r="G185" s="43">
        <f t="shared" si="15"/>
        <v>0</v>
      </c>
      <c r="H185" s="77">
        <f>+ยกมา!H185+' 1 หยุด'!H185+'2'!H185+'3'!H185+'4'!H185+'5'!H185+'6'!H185+'7'!H185+'8 หยุด'!H185+'9'!H185+'10'!H185+'11'!H185+'12'!H185+'13'!H185+'14'!H185+'15'!H185+'16'!H185+'17'!H185+'18'!H185+'19'!H185+'20'!H185+'21'!H185+'22'!H185+'23'!H185+'24'!H185+'25'!H185+'26'!H185+'27'!H185+'28 หยุด'!H185+'29'!H185+'30'!H185+'31.'!H185</f>
        <v>0</v>
      </c>
      <c r="I185" s="75">
        <f>+ยกมา!I185+' 1 หยุด'!I185+'2'!I185+'3'!I185+'4'!I185+'5'!I185+'6'!I185+'7'!I185+'8 หยุด'!I185+'9'!I185+'10'!I185+'11'!I185+'12'!I185+'13'!I185+'14'!I185+'15'!I185+'16'!I185+'17'!I185+'18'!I185+'19'!I185+'20'!I185+'21'!I185+'22'!I185+'23'!I185+'24'!I185+'25'!I185+'26'!I185+'27'!I185+'28 หยุด'!I185+'29'!I185+'30'!I185+'31.'!I185</f>
        <v>0</v>
      </c>
      <c r="J185" s="43">
        <f>+ยกมา!J185+' 1 หยุด'!J185+'2'!J185+'3'!J185+'4'!J185+'5'!J185+'6'!J185+'7'!J185+'8 หยุด'!J185+'9'!J185+'10'!J185+'11'!J185+'12'!J185+'13'!J185+'14'!J185+'15'!J185+'16'!J185+'17'!J185+'19'!J185+'19'!J185+'20'!J185+'21'!J185+'22'!J185+'23'!J185+'24'!J185+'25'!J185+'26'!J185+'27'!J185+'28 หยุด'!J185+'29'!J185+'30'!J185+'31.'!J185</f>
        <v>0</v>
      </c>
      <c r="K185" s="44">
        <f>ยกมา!K185+' 1 หยุด'!K185+'2'!K185+'3'!K185+'4'!K185+'5'!K185+'6'!K185+'7'!K185+'8 หยุด'!K185+'9'!K185+'10'!K185+'11'!K185+'12'!K185+'13'!K185+'14'!K185+'15'!K185+'16'!K185+'17'!K185+'18'!K185+'19'!K185+'20'!K185+'21'!K185+'22'!K185+'23'!K185+'24'!K185+'25'!K185+'26'!K185+'27'!K185+'28 หยุด'!K185+'29'!K185+'30'!K185+'31.'!K185</f>
        <v>0</v>
      </c>
      <c r="L185" s="20">
        <v>30</v>
      </c>
      <c r="M185" s="44">
        <f>ยกมา!M185+' 1 หยุด'!M185+'2'!M185+'3'!M185+'4'!M185+'5'!M185+'6'!M185+'7'!M185+'8 หยุด'!M185+'9'!M185+'10'!M185+'11'!M185+'12'!M185+'13'!M185+'14'!M185+'15'!M185+'16'!M185+'17'!M185+'18'!M185+'19'!M185+'20'!M185+'21'!M185+'22'!M185+'23'!M185+'24'!M185+'25'!M185+'26'!M185+'27'!M185+'28 หยุด'!M185+'29'!M185+'30'!M185+'31.'!M185</f>
        <v>0</v>
      </c>
      <c r="N185" s="19"/>
      <c r="O185" s="89">
        <v>10.09</v>
      </c>
      <c r="P185" s="78">
        <f t="shared" si="16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181</v>
      </c>
      <c r="B186" s="10">
        <v>20060434</v>
      </c>
      <c r="C186" s="19" t="s">
        <v>1418</v>
      </c>
      <c r="D186" s="10" t="s">
        <v>434</v>
      </c>
      <c r="E186" s="46">
        <f>+ยกมา!J186</f>
        <v>0</v>
      </c>
      <c r="F186" s="44">
        <f>ยกมา!F186+' 1 หยุด'!F186+'2'!F186+'3'!F186+'4'!F186+'5'!F186+'6'!F186+'7'!F186+'8 หยุด'!F186+'9'!F186+'10'!F186+'11'!F186+'12'!F186+'13'!F186+'14'!F186+'15'!F186+'16'!F186+'17'!F186+'18'!F186+'19'!F186+'20'!F186+'21'!F186+'22'!F186+'23'!F186+'24'!F186+'25'!F186+'26'!F186+'27'!F186+'28 หยุด'!F186+'29'!F186+'30'!F186+'31.'!F186</f>
        <v>0</v>
      </c>
      <c r="G186" s="43">
        <f t="shared" si="15"/>
        <v>0</v>
      </c>
      <c r="H186" s="77">
        <f>+ยกมา!H186+' 1 หยุด'!H186+'2'!H186+'3'!H186+'4'!H186+'5'!H186+'6'!H186+'7'!H186+'8 หยุด'!H186+'9'!H186+'10'!H186+'11'!H186+'12'!H186+'13'!H186+'14'!H186+'15'!H186+'16'!H186+'17'!H186+'18'!H186+'19'!H186+'20'!H186+'21'!H186+'22'!H186+'23'!H186+'24'!H186+'25'!H186+'26'!H186+'27'!H186+'28 หยุด'!H186+'29'!H186+'30'!H186+'31.'!H186</f>
        <v>0</v>
      </c>
      <c r="I186" s="75">
        <f>+ยกมา!I186+' 1 หยุด'!I186+'2'!I186+'3'!I186+'4'!I186+'5'!I186+'6'!I186+'7'!I186+'8 หยุด'!I186+'9'!I186+'10'!I186+'11'!I186+'12'!I186+'13'!I186+'14'!I186+'15'!I186+'16'!I186+'17'!I186+'18'!I186+'19'!I186+'20'!I186+'21'!I186+'22'!I186+'23'!I186+'24'!I186+'25'!I186+'26'!I186+'27'!I186+'28 หยุด'!I186+'29'!I186+'30'!I186+'31.'!I186</f>
        <v>0</v>
      </c>
      <c r="J186" s="43">
        <f>+ยกมา!J186+' 1 หยุด'!J186+'2'!J186+'3'!J186+'4'!J186+'5'!J186+'6'!J186+'7'!J186+'8 หยุด'!J186+'9'!J186+'10'!J186+'11'!J186+'12'!J186+'13'!J186+'14'!J186+'15'!J186+'16'!J186+'17'!J186+'19'!J186+'19'!J186+'20'!J186+'21'!J186+'22'!J186+'23'!J186+'24'!J186+'25'!J186+'26'!J186+'27'!J186+'28 หยุด'!J186+'29'!J186+'30'!J186+'31.'!J186</f>
        <v>0</v>
      </c>
      <c r="K186" s="44">
        <f>ยกมา!K186+' 1 หยุด'!K186+'2'!K186+'3'!K186+'4'!K186+'5'!K186+'6'!K186+'7'!K186+'8 หยุด'!K186+'9'!K186+'10'!K186+'11'!K186+'12'!K186+'13'!K186+'14'!K186+'15'!K186+'16'!K186+'17'!K186+'18'!K186+'19'!K186+'20'!K186+'21'!K186+'22'!K186+'23'!K186+'24'!K186+'25'!K186+'26'!K186+'27'!K186+'28 หยุด'!K186+'29'!K186+'30'!K186+'31.'!K186</f>
        <v>0</v>
      </c>
      <c r="L186" s="20">
        <v>35</v>
      </c>
      <c r="M186" s="44">
        <f>ยกมา!M186+' 1 หยุด'!M186+'2'!M186+'3'!M186+'4'!M186+'5'!M186+'6'!M186+'7'!M186+'8 หยุด'!M186+'9'!M186+'10'!M186+'11'!M186+'12'!M186+'13'!M186+'14'!M186+'15'!M186+'16'!M186+'17'!M186+'18'!M186+'19'!M186+'20'!M186+'21'!M186+'22'!M186+'23'!M186+'24'!M186+'25'!M186+'26'!M186+'27'!M186+'28 หยุด'!M186+'29'!M186+'30'!M186+'31.'!M186</f>
        <v>0</v>
      </c>
      <c r="N186" s="19"/>
      <c r="O186" s="115">
        <v>11.03</v>
      </c>
      <c r="P186" s="78">
        <f t="shared" si="16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x14ac:dyDescent="0.55000000000000004">
      <c r="A187" s="10">
        <v>182</v>
      </c>
      <c r="B187" s="10">
        <v>20060765</v>
      </c>
      <c r="C187" s="19" t="s">
        <v>1419</v>
      </c>
      <c r="D187" s="10" t="s">
        <v>434</v>
      </c>
      <c r="E187" s="46">
        <f>+ยกมา!J187</f>
        <v>0</v>
      </c>
      <c r="F187" s="44">
        <f>ยกมา!F187+' 1 หยุด'!F187+'2'!F187+'3'!F187+'4'!F187+'5'!F187+'6'!F187+'7'!F187+'8 หยุด'!F187+'9'!F187+'10'!F187+'11'!F187+'12'!F187+'13'!F187+'14'!F187+'15'!F187+'16'!F187+'17'!F187+'18'!F187+'19'!F187+'20'!F187+'21'!F187+'22'!F187+'23'!F187+'24'!F187+'25'!F187+'26'!F187+'27'!F187+'28 หยุด'!F187+'29'!F187+'30'!F187+'31.'!F187</f>
        <v>0</v>
      </c>
      <c r="G187" s="43">
        <f t="shared" si="15"/>
        <v>0</v>
      </c>
      <c r="H187" s="77">
        <f>+ยกมา!H187+' 1 หยุด'!H187+'2'!H187+'3'!H187+'4'!H187+'5'!H187+'6'!H187+'7'!H187+'8 หยุด'!H187+'9'!H187+'10'!H187+'11'!H187+'12'!H187+'13'!H187+'14'!H187+'15'!H187+'16'!H187+'17'!H187+'18'!H187+'19'!H187+'20'!H187+'21'!H187+'22'!H187+'23'!H187+'24'!H187+'25'!H187+'26'!H187+'27'!H187+'28 หยุด'!H187+'29'!H187+'30'!H187+'31.'!H187</f>
        <v>0</v>
      </c>
      <c r="I187" s="75">
        <f>+ยกมา!I187+' 1 หยุด'!I187+'2'!I187+'3'!I187+'4'!I187+'5'!I187+'6'!I187+'7'!I187+'8 หยุด'!I187+'9'!I187+'10'!I187+'11'!I187+'12'!I187+'13'!I187+'14'!I187+'15'!I187+'16'!I187+'17'!I187+'18'!I187+'19'!I187+'20'!I187+'21'!I187+'22'!I187+'23'!I187+'24'!I187+'25'!I187+'26'!I187+'27'!I187+'28 หยุด'!I187+'29'!I187+'30'!I187+'31.'!I187</f>
        <v>0</v>
      </c>
      <c r="J187" s="43">
        <f>+ยกมา!J187+' 1 หยุด'!J187+'2'!J187+'3'!J187+'4'!J187+'5'!J187+'6'!J187+'7'!J187+'8 หยุด'!J187+'9'!J187+'10'!J187+'11'!J187+'12'!J187+'13'!J187+'14'!J187+'15'!J187+'16'!J187+'17'!J187+'19'!J187+'19'!J187+'20'!J187+'21'!J187+'22'!J187+'23'!J187+'24'!J187+'25'!J187+'26'!J187+'27'!J187+'28 หยุด'!J187+'29'!J187+'30'!J187+'31.'!J187</f>
        <v>0</v>
      </c>
      <c r="K187" s="44">
        <f>ยกมา!K187+' 1 หยุด'!K187+'2'!K187+'3'!K187+'4'!K187+'5'!K187+'6'!K187+'7'!K187+'8 หยุด'!K187+'9'!K187+'10'!K187+'11'!K187+'12'!K187+'13'!K187+'14'!K187+'15'!K187+'16'!K187+'17'!K187+'18'!K187+'19'!K187+'20'!K187+'21'!K187+'22'!K187+'23'!K187+'24'!K187+'25'!K187+'26'!K187+'27'!K187+'28 หยุด'!K187+'29'!K187+'30'!K187+'31.'!K187</f>
        <v>0</v>
      </c>
      <c r="L187" s="20">
        <v>35</v>
      </c>
      <c r="M187" s="44">
        <f>ยกมา!M187+' 1 หยุด'!M187+'2'!M187+'3'!M187+'4'!M187+'5'!M187+'6'!M187+'7'!M187+'8 หยุด'!M187+'9'!M187+'10'!M187+'11'!M187+'12'!M187+'13'!M187+'14'!M187+'15'!M187+'16'!M187+'17'!M187+'18'!M187+'19'!M187+'20'!M187+'21'!M187+'22'!M187+'23'!M187+'24'!M187+'25'!M187+'26'!M187+'27'!M187+'28 หยุด'!M187+'29'!M187+'30'!M187+'31.'!M187</f>
        <v>0</v>
      </c>
      <c r="N187" s="19"/>
      <c r="O187" s="115">
        <v>9.94</v>
      </c>
      <c r="P187" s="78">
        <f t="shared" ref="P187" si="18"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4" customHeight="1" x14ac:dyDescent="0.55000000000000004">
      <c r="A188" s="10">
        <v>183</v>
      </c>
      <c r="B188" s="10">
        <v>20060976</v>
      </c>
      <c r="C188" s="19" t="s">
        <v>1420</v>
      </c>
      <c r="D188" s="10" t="s">
        <v>434</v>
      </c>
      <c r="E188" s="46">
        <f>+ยกมา!J188</f>
        <v>0</v>
      </c>
      <c r="F188" s="44">
        <f>ยกมา!F188+' 1 หยุด'!F188+'2'!F188+'3'!F188+'4'!F188+'5'!F188+'6'!F188+'7'!F188+'8 หยุด'!F188+'9'!F188+'10'!F188+'11'!F188+'12'!F188+'13'!F188+'14'!F188+'15'!F188+'16'!F188+'17'!F188+'18'!F188+'19'!F188+'20'!F188+'21'!F188+'22'!F188+'23'!F188+'24'!F188+'25'!F188+'26'!F188+'27'!F188+'28 หยุด'!F188+'29'!F188+'30'!F188+'31.'!F188</f>
        <v>0</v>
      </c>
      <c r="G188" s="43">
        <f t="shared" si="15"/>
        <v>0</v>
      </c>
      <c r="H188" s="77">
        <f>+ยกมา!H188+' 1 หยุด'!H188+'2'!H188+'3'!H188+'4'!H188+'5'!H188+'6'!H188+'7'!H188+'8 หยุด'!H188+'9'!H188+'10'!H188+'11'!H188+'12'!H188+'13'!H188+'14'!H188+'15'!H188+'16'!H188+'17'!H188+'18'!H188+'19'!H188+'20'!H188+'21'!H188+'22'!H188+'23'!H188+'24'!H188+'25'!H188+'26'!H188+'27'!H188+'28 หยุด'!H188+'29'!H188+'30'!H188+'31.'!H188</f>
        <v>0</v>
      </c>
      <c r="I188" s="75">
        <f>+ยกมา!I188+' 1 หยุด'!I188+'2'!I188+'3'!I188+'4'!I188+'5'!I188+'6'!I188+'7'!I188+'8 หยุด'!I188+'9'!I188+'10'!I188+'11'!I188+'12'!I188+'13'!I188+'14'!I188+'15'!I188+'16'!I188+'17'!I188+'18'!I188+'19'!I188+'20'!I188+'21'!I188+'22'!I188+'23'!I188+'24'!I188+'25'!I188+'26'!I188+'27'!I188+'28 หยุด'!I188+'29'!I188+'30'!I188+'31.'!I188</f>
        <v>0</v>
      </c>
      <c r="J188" s="43">
        <f>+ยกมา!J188+' 1 หยุด'!J188+'2'!J188+'3'!J188+'4'!J188+'5'!J188+'6'!J188+'7'!J188+'8 หยุด'!J188+'9'!J188+'10'!J188+'11'!J188+'12'!J188+'13'!J188+'14'!J188+'15'!J188+'16'!J188+'17'!J188+'19'!J188+'19'!J188+'20'!J188+'21'!J188+'22'!J188+'23'!J188+'24'!J188+'25'!J188+'26'!J188+'27'!J188+'28 หยุด'!J188+'29'!J188+'30'!J188+'31.'!J188</f>
        <v>0</v>
      </c>
      <c r="K188" s="44">
        <f>ยกมา!K188+' 1 หยุด'!K188+'2'!K188+'3'!K188+'4'!K188+'5'!K188+'6'!K188+'7'!K188+'8 หยุด'!K188+'9'!K188+'10'!K188+'11'!K188+'12'!K188+'13'!K188+'14'!K188+'15'!K188+'16'!K188+'17'!K188+'18'!K188+'19'!K188+'20'!K188+'21'!K188+'22'!K188+'23'!K188+'24'!K188+'25'!K188+'26'!K188+'27'!K188+'28 หยุด'!K188+'29'!K188+'30'!K188+'31.'!K188</f>
        <v>0</v>
      </c>
      <c r="L188" s="20">
        <v>29</v>
      </c>
      <c r="M188" s="44">
        <f>ยกมา!M188+' 1 หยุด'!M188+'2'!M188+'3'!M188+'4'!M188+'5'!M188+'6'!M188+'7'!M188+'8 หยุด'!M188+'9'!M188+'10'!M188+'11'!M188+'12'!M188+'13'!M188+'14'!M188+'15'!M188+'16'!M188+'17'!M188+'18'!M188+'19'!M188+'20'!M188+'21'!M188+'22'!M188+'23'!M188+'24'!M188+'25'!M188+'26'!M188+'27'!M188+'28 หยุด'!M188+'29'!M188+'30'!M188+'31.'!M188</f>
        <v>0</v>
      </c>
      <c r="N188" s="19"/>
      <c r="O188" s="115">
        <v>7.83</v>
      </c>
      <c r="P188" s="78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184</v>
      </c>
      <c r="B189" s="10">
        <v>1113223</v>
      </c>
      <c r="C189" s="19" t="s">
        <v>1421</v>
      </c>
      <c r="D189" s="10" t="s">
        <v>434</v>
      </c>
      <c r="E189" s="46">
        <f>+ยกมา!J189</f>
        <v>0</v>
      </c>
      <c r="F189" s="44">
        <f>ยกมา!F189+' 1 หยุด'!F189+'2'!F189+'3'!F189+'4'!F189+'5'!F189+'6'!F189+'7'!F189+'8 หยุด'!F189+'9'!F189+'10'!F189+'11'!F189+'12'!F189+'13'!F189+'14'!F189+'15'!F189+'16'!F189+'17'!F189+'18'!F189+'19'!F189+'20'!F189+'21'!F189+'22'!F189+'23'!F189+'24'!F189+'25'!F189+'26'!F189+'27'!F189+'28 หยุด'!F189+'29'!F189+'30'!F189+'31.'!F189</f>
        <v>0</v>
      </c>
      <c r="G189" s="43">
        <f t="shared" si="15"/>
        <v>0</v>
      </c>
      <c r="H189" s="77">
        <f>+ยกมา!H189+' 1 หยุด'!H189+'2'!H189+'3'!H189+'4'!H189+'5'!H189+'6'!H189+'7'!H189+'8 หยุด'!H189+'9'!H189+'10'!H189+'11'!H189+'12'!H189+'13'!H189+'14'!H189+'15'!H189+'16'!H189+'17'!H189+'18'!H189+'19'!H189+'20'!H189+'21'!H189+'22'!H189+'23'!H189+'24'!H189+'25'!H189+'26'!H189+'27'!H189+'28 หยุด'!H189+'29'!H189+'30'!H189+'31.'!H189</f>
        <v>0</v>
      </c>
      <c r="I189" s="75">
        <f>+ยกมา!I189+' 1 หยุด'!I189+'2'!I189+'3'!I189+'4'!I189+'5'!I189+'6'!I189+'7'!I189+'8 หยุด'!I189+'9'!I189+'10'!I189+'11'!I189+'12'!I189+'13'!I189+'14'!I189+'15'!I189+'16'!I189+'17'!I189+'18'!I189+'19'!I189+'20'!I189+'21'!I189+'22'!I189+'23'!I189+'24'!I189+'25'!I189+'26'!I189+'27'!I189+'28 หยุด'!I189+'29'!I189+'30'!I189+'31.'!I189</f>
        <v>0</v>
      </c>
      <c r="J189" s="43">
        <f>+ยกมา!J189+' 1 หยุด'!J189+'2'!J189+'3'!J189+'4'!J189+'5'!J189+'6'!J189+'7'!J189+'8 หยุด'!J189+'9'!J189+'10'!J189+'11'!J189+'12'!J189+'13'!J189+'14'!J189+'15'!J189+'16'!J189+'17'!J189+'19'!J189+'19'!J189+'20'!J189+'21'!J189+'22'!J189+'23'!J189+'24'!J189+'25'!J189+'26'!J189+'27'!J189+'28 หยุด'!J189+'29'!J189+'30'!J189+'31.'!J189</f>
        <v>0</v>
      </c>
      <c r="K189" s="44">
        <f>ยกมา!K189+' 1 หยุด'!K189+'2'!K189+'3'!K189+'4'!K189+'5'!K189+'6'!K189+'7'!K189+'8 หยุด'!K189+'9'!K189+'10'!K189+'11'!K189+'12'!K189+'13'!K189+'14'!K189+'15'!K189+'16'!K189+'17'!K189+'18'!K189+'19'!K189+'20'!K189+'21'!K189+'22'!K189+'23'!K189+'24'!K189+'25'!K189+'26'!K189+'27'!K189+'28 หยุด'!K189+'29'!K189+'30'!K189+'31.'!K189</f>
        <v>0</v>
      </c>
      <c r="L189" s="20">
        <v>25</v>
      </c>
      <c r="M189" s="44">
        <f>ยกมา!M189+' 1 หยุด'!M189+'2'!M189+'3'!M189+'4'!M189+'5'!M189+'6'!M189+'7'!M189+'8 หยุด'!M189+'9'!M189+'10'!M189+'11'!M189+'12'!M189+'13'!M189+'14'!M189+'15'!M189+'16'!M189+'17'!M189+'18'!M189+'19'!M189+'20'!M189+'21'!M189+'22'!M189+'23'!M189+'24'!M189+'25'!M189+'26'!M189+'27'!M189+'28 หยุด'!M189+'29'!M189+'30'!M189+'31.'!M189</f>
        <v>0</v>
      </c>
      <c r="N189" s="19"/>
      <c r="O189" s="89"/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23.45" customHeight="1" x14ac:dyDescent="0.55000000000000004">
      <c r="A190" s="10">
        <v>185</v>
      </c>
      <c r="B190" s="10">
        <v>20060978</v>
      </c>
      <c r="C190" s="19" t="s">
        <v>1422</v>
      </c>
      <c r="D190" s="10" t="s">
        <v>434</v>
      </c>
      <c r="E190" s="46">
        <f>+ยกมา!J190</f>
        <v>0</v>
      </c>
      <c r="F190" s="44">
        <f>ยกมา!F190+' 1 หยุด'!F190+'2'!F190+'3'!F190+'4'!F190+'5'!F190+'6'!F190+'7'!F190+'8 หยุด'!F190+'9'!F190+'10'!F190+'11'!F190+'12'!F190+'13'!F190+'14'!F190+'15'!F190+'16'!F190+'17'!F190+'18'!F190+'19'!F190+'20'!F190+'21'!F190+'22'!F190+'23'!F190+'24'!F190+'25'!F190+'26'!F190+'27'!F190+'28 หยุด'!F190+'29'!F190+'30'!F190+'31.'!F190</f>
        <v>0</v>
      </c>
      <c r="G190" s="43">
        <f t="shared" si="15"/>
        <v>0</v>
      </c>
      <c r="H190" s="77">
        <f>+ยกมา!H190+' 1 หยุด'!H190+'2'!H190+'3'!H190+'4'!H190+'5'!H190+'6'!H190+'7'!H190+'8 หยุด'!H190+'9'!H190+'10'!H190+'11'!H190+'12'!H190+'13'!H190+'14'!H190+'15'!H190+'16'!H190+'17'!H190+'18'!H190+'19'!H190+'20'!H190+'21'!H190+'22'!H190+'23'!H190+'24'!H190+'25'!H190+'26'!H190+'27'!H190+'28 หยุด'!H190+'29'!H190+'30'!H190+'31.'!H190</f>
        <v>0</v>
      </c>
      <c r="I190" s="75">
        <f>+ยกมา!I190+' 1 หยุด'!I190+'2'!I190+'3'!I190+'4'!I190+'5'!I190+'6'!I190+'7'!I190+'8 หยุด'!I190+'9'!I190+'10'!I190+'11'!I190+'12'!I190+'13'!I190+'14'!I190+'15'!I190+'16'!I190+'17'!I190+'18'!I190+'19'!I190+'20'!I190+'21'!I190+'22'!I190+'23'!I190+'24'!I190+'25'!I190+'26'!I190+'27'!I190+'28 หยุด'!I190+'29'!I190+'30'!I190+'31.'!I190</f>
        <v>0</v>
      </c>
      <c r="J190" s="43">
        <f>+ยกมา!J190+' 1 หยุด'!J190+'2'!J190+'3'!J190+'4'!J190+'5'!J190+'6'!J190+'7'!J190+'8 หยุด'!J190+'9'!J190+'10'!J190+'11'!J190+'12'!J190+'13'!J190+'14'!J190+'15'!J190+'16'!J190+'17'!J190+'19'!J190+'19'!J190+'20'!J190+'21'!J190+'22'!J190+'23'!J190+'24'!J190+'25'!J190+'26'!J190+'27'!J190+'28 หยุด'!J190+'29'!J190+'30'!J190+'31.'!J190</f>
        <v>0</v>
      </c>
      <c r="K190" s="44">
        <f>ยกมา!K190+' 1 หยุด'!K190+'2'!K190+'3'!K190+'4'!K190+'5'!K190+'6'!K190+'7'!K190+'8 หยุด'!K190+'9'!K190+'10'!K190+'11'!K190+'12'!K190+'13'!K190+'14'!K190+'15'!K190+'16'!K190+'17'!K190+'18'!K190+'19'!K190+'20'!K190+'21'!K190+'22'!K190+'23'!K190+'24'!K190+'25'!K190+'26'!K190+'27'!K190+'28 หยุด'!K190+'29'!K190+'30'!K190+'31.'!K190</f>
        <v>0</v>
      </c>
      <c r="L190" s="20">
        <v>15</v>
      </c>
      <c r="M190" s="44">
        <f>ยกมา!M190+' 1 หยุด'!M190+'2'!M190+'3'!M190+'4'!M190+'5'!M190+'6'!M190+'7'!M190+'8 หยุด'!M190+'9'!M190+'10'!M190+'11'!M190+'12'!M190+'13'!M190+'14'!M190+'15'!M190+'16'!M190+'17'!M190+'18'!M190+'19'!M190+'20'!M190+'21'!M190+'22'!M190+'23'!M190+'24'!M190+'25'!M190+'26'!M190+'27'!M190+'28 หยุด'!M190+'29'!M190+'30'!M190+'31.'!M190</f>
        <v>0</v>
      </c>
      <c r="N190" s="19"/>
      <c r="O190" s="89"/>
      <c r="P190" s="78">
        <f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186</v>
      </c>
      <c r="B191" s="10">
        <v>20060445</v>
      </c>
      <c r="C191" s="19" t="s">
        <v>1423</v>
      </c>
      <c r="D191" s="10" t="s">
        <v>434</v>
      </c>
      <c r="E191" s="46">
        <f>+ยกมา!J191</f>
        <v>0</v>
      </c>
      <c r="F191" s="44">
        <f>ยกมา!F191+' 1 หยุด'!F191+'2'!F191+'3'!F191+'4'!F191+'5'!F191+'6'!F191+'7'!F191+'8 หยุด'!F191+'9'!F191+'10'!F191+'11'!F191+'12'!F191+'13'!F191+'14'!F191+'15'!F191+'16'!F191+'17'!F191+'18'!F191+'19'!F191+'20'!F191+'21'!F191+'22'!F191+'23'!F191+'24'!F191+'25'!F191+'26'!F191+'27'!F191+'28 หยุด'!F191+'29'!F191+'30'!F191+'31.'!F191</f>
        <v>0</v>
      </c>
      <c r="G191" s="43">
        <f t="shared" si="15"/>
        <v>0</v>
      </c>
      <c r="H191" s="77">
        <f>+ยกมา!H191+' 1 หยุด'!H191+'2'!H191+'3'!H191+'4'!H191+'5'!H191+'6'!H191+'7'!H191+'8 หยุด'!H191+'9'!H191+'10'!H191+'11'!H191+'12'!H191+'13'!H191+'14'!H191+'15'!H191+'16'!H191+'17'!H191+'18'!H191+'19'!H191+'20'!H191+'21'!H191+'22'!H191+'23'!H191+'24'!H191+'25'!H191+'26'!H191+'27'!H191+'28 หยุด'!H191+'29'!H191+'30'!H191+'31.'!H191</f>
        <v>0</v>
      </c>
      <c r="I191" s="75">
        <f>+ยกมา!I191+' 1 หยุด'!I191+'2'!I191+'3'!I191+'4'!I191+'5'!I191+'6'!I191+'7'!I191+'8 หยุด'!I191+'9'!I191+'10'!I191+'11'!I191+'12'!I191+'13'!I191+'14'!I191+'15'!I191+'16'!I191+'17'!I191+'18'!I191+'19'!I191+'20'!I191+'21'!I191+'22'!I191+'23'!I191+'24'!I191+'25'!I191+'26'!I191+'27'!I191+'28 หยุด'!I191+'29'!I191+'30'!I191+'31.'!I191</f>
        <v>0</v>
      </c>
      <c r="J191" s="43">
        <f>+ยกมา!J191+' 1 หยุด'!J191+'2'!J191+'3'!J191+'4'!J191+'5'!J191+'6'!J191+'7'!J191+'8 หยุด'!J191+'9'!J191+'10'!J191+'11'!J191+'12'!J191+'13'!J191+'14'!J191+'15'!J191+'16'!J191+'17'!J191+'19'!J191+'19'!J191+'20'!J191+'21'!J191+'22'!J191+'23'!J191+'24'!J191+'25'!J191+'26'!J191+'27'!J191+'28 หยุด'!J191+'29'!J191+'30'!J191+'31.'!J191</f>
        <v>0</v>
      </c>
      <c r="K191" s="44">
        <f>ยกมา!K191+' 1 หยุด'!K191+'2'!K191+'3'!K191+'4'!K191+'5'!K191+'6'!K191+'7'!K191+'8 หยุด'!K191+'9'!K191+'10'!K191+'11'!K191+'12'!K191+'13'!K191+'14'!K191+'15'!K191+'16'!K191+'17'!K191+'18'!K191+'19'!K191+'20'!K191+'21'!K191+'22'!K191+'23'!K191+'24'!K191+'25'!K191+'26'!K191+'27'!K191+'28 หยุด'!K191+'29'!K191+'30'!K191+'31.'!K191</f>
        <v>0</v>
      </c>
      <c r="L191" s="20">
        <v>16</v>
      </c>
      <c r="M191" s="44">
        <f>ยกมา!M191+' 1 หยุด'!M191+'2'!M191+'3'!M191+'4'!M191+'5'!M191+'6'!M191+'7'!M191+'8 หยุด'!M191+'9'!M191+'10'!M191+'11'!M191+'12'!M191+'13'!M191+'14'!M191+'15'!M191+'16'!M191+'17'!M191+'18'!M191+'19'!M191+'20'!M191+'21'!M191+'22'!M191+'23'!M191+'24'!M191+'25'!M191+'26'!M191+'27'!M191+'28 หยุด'!M191+'29'!M191+'30'!M191+'31.'!M191</f>
        <v>0</v>
      </c>
      <c r="N191" s="19"/>
      <c r="O191" s="89"/>
      <c r="P191" s="78">
        <f t="shared" ref="P191" si="19">+K191*O191</f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187</v>
      </c>
      <c r="B192" s="10">
        <v>20061523</v>
      </c>
      <c r="C192" s="19" t="s">
        <v>1424</v>
      </c>
      <c r="D192" s="10" t="s">
        <v>434</v>
      </c>
      <c r="E192" s="46">
        <f>+ยกมา!J192</f>
        <v>0</v>
      </c>
      <c r="F192" s="44">
        <f>ยกมา!F192+' 1 หยุด'!F192+'2'!F192+'3'!F192+'4'!F192+'5'!F192+'6'!F192+'7'!F192+'8 หยุด'!F192+'9'!F192+'10'!F192+'11'!F192+'12'!F192+'13'!F192+'14'!F192+'15'!F192+'16'!F192+'17'!F192+'18'!F192+'19'!F192+'20'!F192+'21'!F192+'22'!F192+'23'!F192+'24'!F192+'25'!F192+'26'!F192+'27'!F192+'28 หยุด'!F192+'29'!F192+'30'!F192+'31.'!F192</f>
        <v>0</v>
      </c>
      <c r="G192" s="43">
        <f t="shared" si="15"/>
        <v>0</v>
      </c>
      <c r="H192" s="77">
        <f>+ยกมา!H192+' 1 หยุด'!H192+'2'!H192+'3'!H192+'4'!H192+'5'!H192+'6'!H192+'7'!H192+'8 หยุด'!H192+'9'!H192+'10'!H192+'11'!H192+'12'!H192+'13'!H192+'14'!H192+'15'!H192+'16'!H192+'17'!H192+'18'!H192+'19'!H192+'20'!H192+'21'!H192+'22'!H192+'23'!H192+'24'!H192+'25'!H192+'26'!H192+'27'!H192+'28 หยุด'!H192+'29'!H192+'30'!H192+'31.'!H192</f>
        <v>0</v>
      </c>
      <c r="I192" s="75">
        <f>+ยกมา!I192+' 1 หยุด'!I192+'2'!I192+'3'!I192+'4'!I192+'5'!I192+'6'!I192+'7'!I192+'8 หยุด'!I192+'9'!I192+'10'!I192+'11'!I192+'12'!I192+'13'!I192+'14'!I192+'15'!I192+'16'!I192+'17'!I192+'18'!I192+'19'!I192+'20'!I192+'21'!I192+'22'!I192+'23'!I192+'24'!I192+'25'!I192+'26'!I192+'27'!I192+'28 หยุด'!I192+'29'!I192+'30'!I192+'31.'!I192</f>
        <v>0</v>
      </c>
      <c r="J192" s="43">
        <f>+ยกมา!J192+' 1 หยุด'!J192+'2'!J192+'3'!J192+'4'!J192+'5'!J192+'6'!J192+'7'!J192+'8 หยุด'!J192+'9'!J192+'10'!J192+'11'!J192+'12'!J192+'13'!J192+'14'!J192+'15'!J192+'16'!J192+'17'!J192+'19'!J192+'19'!J192+'20'!J192+'21'!J192+'22'!J192+'23'!J192+'24'!J192+'25'!J192+'26'!J192+'27'!J192+'28 หยุด'!J192+'29'!J192+'30'!J192+'31.'!J192</f>
        <v>0</v>
      </c>
      <c r="K192" s="44">
        <f>ยกมา!K192+' 1 หยุด'!K192+'2'!K192+'3'!K192+'4'!K192+'5'!K192+'6'!K192+'7'!K192+'8 หยุด'!K192+'9'!K192+'10'!K192+'11'!K192+'12'!K192+'13'!K192+'14'!K192+'15'!K192+'16'!K192+'17'!K192+'18'!K192+'19'!K192+'20'!K192+'21'!K192+'22'!K192+'23'!K192+'24'!K192+'25'!K192+'26'!K192+'27'!K192+'28 หยุด'!K192+'29'!K192+'30'!K192+'31.'!K192</f>
        <v>0</v>
      </c>
      <c r="L192" s="20">
        <v>20</v>
      </c>
      <c r="M192" s="44">
        <f>ยกมา!M192+' 1 หยุด'!M192+'2'!M192+'3'!M192+'4'!M192+'5'!M192+'6'!M192+'7'!M192+'8 หยุด'!M192+'9'!M192+'10'!M192+'11'!M192+'12'!M192+'13'!M192+'14'!M192+'15'!M192+'16'!M192+'17'!M192+'18'!M192+'19'!M192+'20'!M192+'21'!M192+'22'!M192+'23'!M192+'24'!M192+'25'!M192+'26'!M192+'27'!M192+'28 หยุด'!M192+'29'!M192+'30'!M192+'31.'!M192</f>
        <v>0</v>
      </c>
      <c r="N192" s="19"/>
      <c r="O192" s="89"/>
      <c r="P192" s="78">
        <f t="shared" si="16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188</v>
      </c>
      <c r="B193" s="10" t="s">
        <v>1200</v>
      </c>
      <c r="C193" s="19" t="s">
        <v>319</v>
      </c>
      <c r="D193" s="10" t="s">
        <v>792</v>
      </c>
      <c r="E193" s="46">
        <f>+ยกมา!J193</f>
        <v>0</v>
      </c>
      <c r="F193" s="44">
        <f>ยกมา!F193+' 1 หยุด'!F193+'2'!F193+'3'!F193+'4'!F193+'5'!F193+'6'!F193+'7'!F193+'8 หยุด'!F193+'9'!F193+'10'!F193+'11'!F193+'12'!F193+'13'!F193+'14'!F193+'15'!F193+'16'!F193+'17'!F193+'18'!F193+'19'!F193+'20'!F193+'21'!F193+'22'!F193+'23'!F193+'24'!F193+'25'!F193+'26'!F193+'27'!F193+'28 หยุด'!F193+'29'!F193+'30'!F193+'31.'!F193</f>
        <v>0</v>
      </c>
      <c r="G193" s="43">
        <f t="shared" si="15"/>
        <v>0</v>
      </c>
      <c r="H193" s="77">
        <f>+ยกมา!H193+' 1 หยุด'!H193+'2'!H193+'3'!H193+'4'!H193+'5'!H193+'6'!H193+'7'!H193+'8 หยุด'!H193+'9'!H193+'10'!H193+'11'!H193+'12'!H193+'13'!H193+'14'!H193+'15'!H193+'16'!H193+'17'!H193+'18'!H193+'19'!H193+'20'!H193+'21'!H193+'22'!H193+'23'!H193+'24'!H193+'25'!H193+'26'!H193+'27'!H193+'28 หยุด'!H193+'29'!H193+'30'!H193+'31.'!H193</f>
        <v>0</v>
      </c>
      <c r="I193" s="75">
        <f>+ยกมา!I193+' 1 หยุด'!I193+'2'!I193+'3'!I193+'4'!I193+'5'!I193+'6'!I193+'7'!I193+'8 หยุด'!I193+'9'!I193+'10'!I193+'11'!I193+'12'!I193+'13'!I193+'14'!I193+'15'!I193+'16'!I193+'17'!I193+'18'!I193+'19'!I193+'20'!I193+'21'!I193+'22'!I193+'23'!I193+'24'!I193+'25'!I193+'26'!I193+'27'!I193+'28 หยุด'!I193+'29'!I193+'30'!I193+'31.'!I193</f>
        <v>0</v>
      </c>
      <c r="J193" s="43">
        <f>+ยกมา!J193+' 1 หยุด'!J193+'2'!J193+'3'!J193+'4'!J193+'5'!J193+'6'!J193+'7'!J193+'8 หยุด'!J193+'9'!J193+'10'!J193+'11'!J193+'12'!J193+'13'!J193+'14'!J193+'15'!J193+'16'!J193+'17'!J193+'19'!J193+'19'!J193+'20'!J193+'21'!J193+'22'!J193+'23'!J193+'24'!J193+'25'!J193+'26'!J193+'27'!J193+'28 หยุด'!J193+'29'!J193+'30'!J193+'31.'!J193</f>
        <v>0</v>
      </c>
      <c r="K193" s="44">
        <f>ยกมา!K193+' 1 หยุด'!K193+'2'!K193+'3'!K193+'4'!K193+'5'!K193+'6'!K193+'7'!K193+'8 หยุด'!K193+'9'!K193+'10'!K193+'11'!K193+'12'!K193+'13'!K193+'14'!K193+'15'!K193+'16'!K193+'17'!K193+'18'!K193+'19'!K193+'20'!K193+'21'!K193+'22'!K193+'23'!K193+'24'!K193+'25'!K193+'26'!K193+'27'!K193+'28 หยุด'!K193+'29'!K193+'30'!K193+'31.'!K193</f>
        <v>0</v>
      </c>
      <c r="L193" s="20">
        <v>25</v>
      </c>
      <c r="M193" s="44">
        <f>ยกมา!M193+' 1 หยุด'!M193+'2'!M193+'3'!M193+'4'!M193+'5'!M193+'6'!M193+'7'!M193+'8 หยุด'!M193+'9'!M193+'10'!M193+'11'!M193+'12'!M193+'13'!M193+'14'!M193+'15'!M193+'16'!M193+'17'!M193+'18'!M193+'19'!M193+'20'!M193+'21'!M193+'22'!M193+'23'!M193+'24'!M193+'25'!M193+'26'!M193+'27'!M193+'28 หยุด'!M193+'29'!M193+'30'!M193+'31.'!M193</f>
        <v>0</v>
      </c>
      <c r="N193" s="19"/>
      <c r="O193" s="89">
        <v>15</v>
      </c>
      <c r="P193" s="78">
        <f t="shared" si="16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189</v>
      </c>
      <c r="B194" s="10" t="s">
        <v>1203</v>
      </c>
      <c r="C194" s="19" t="s">
        <v>254</v>
      </c>
      <c r="D194" s="10" t="s">
        <v>792</v>
      </c>
      <c r="E194" s="46">
        <f>+ยกมา!J194</f>
        <v>0</v>
      </c>
      <c r="F194" s="44">
        <f>ยกมา!F194+' 1 หยุด'!F194+'2'!F194+'3'!F194+'4'!F194+'5'!F194+'6'!F194+'7'!F194+'8 หยุด'!F194+'9'!F194+'10'!F194+'11'!F194+'12'!F194+'13'!F194+'14'!F194+'15'!F194+'16'!F194+'17'!F194+'18'!F194+'19'!F194+'20'!F194+'21'!F194+'22'!F194+'23'!F194+'24'!F194+'25'!F194+'26'!F194+'27'!F194+'28 หยุด'!F194+'29'!F194+'30'!F194+'31.'!F194</f>
        <v>0</v>
      </c>
      <c r="G194" s="43">
        <f t="shared" si="15"/>
        <v>0</v>
      </c>
      <c r="H194" s="77">
        <f>+ยกมา!H194+' 1 หยุด'!H194+'2'!H194+'3'!H194+'4'!H194+'5'!H194+'6'!H194+'7'!H194+'8 หยุด'!H194+'9'!H194+'10'!H194+'11'!H194+'12'!H194+'13'!H194+'14'!H194+'15'!H194+'16'!H194+'17'!H194+'18'!H194+'19'!H194+'20'!H194+'21'!H194+'22'!H194+'23'!H194+'24'!H194+'25'!H194+'26'!H194+'27'!H194+'28 หยุด'!H194+'29'!H194+'30'!H194+'31.'!H194</f>
        <v>0</v>
      </c>
      <c r="I194" s="75">
        <f>+ยกมา!I194+' 1 หยุด'!I194+'2'!I194+'3'!I194+'4'!I194+'5'!I194+'6'!I194+'7'!I194+'8 หยุด'!I194+'9'!I194+'10'!I194+'11'!I194+'12'!I194+'13'!I194+'14'!I194+'15'!I194+'16'!I194+'17'!I194+'18'!I194+'19'!I194+'20'!I194+'21'!I194+'22'!I194+'23'!I194+'24'!I194+'25'!I194+'26'!I194+'27'!I194+'28 หยุด'!I194+'29'!I194+'30'!I194+'31.'!I194</f>
        <v>0</v>
      </c>
      <c r="J194" s="43">
        <f>+ยกมา!J194+' 1 หยุด'!J194+'2'!J194+'3'!J194+'4'!J194+'5'!J194+'6'!J194+'7'!J194+'8 หยุด'!J194+'9'!J194+'10'!J194+'11'!J194+'12'!J194+'13'!J194+'14'!J194+'15'!J194+'16'!J194+'17'!J194+'19'!J194+'19'!J194+'20'!J194+'21'!J194+'22'!J194+'23'!J194+'24'!J194+'25'!J194+'26'!J194+'27'!J194+'28 หยุด'!J194+'29'!J194+'30'!J194+'31.'!J194</f>
        <v>0</v>
      </c>
      <c r="K194" s="44">
        <f>ยกมา!K194+' 1 หยุด'!K194+'2'!K194+'3'!K194+'4'!K194+'5'!K194+'6'!K194+'7'!K194+'8 หยุด'!K194+'9'!K194+'10'!K194+'11'!K194+'12'!K194+'13'!K194+'14'!K194+'15'!K194+'16'!K194+'17'!K194+'18'!K194+'19'!K194+'20'!K194+'21'!K194+'22'!K194+'23'!K194+'24'!K194+'25'!K194+'26'!K194+'27'!K194+'28 หยุด'!K194+'29'!K194+'30'!K194+'31.'!K194</f>
        <v>0</v>
      </c>
      <c r="L194" s="20">
        <v>25</v>
      </c>
      <c r="M194" s="44">
        <f>ยกมา!M194+' 1 หยุด'!M194+'2'!M194+'3'!M194+'4'!M194+'5'!M194+'6'!M194+'7'!M194+'8 หยุด'!M194+'9'!M194+'10'!M194+'11'!M194+'12'!M194+'13'!M194+'14'!M194+'15'!M194+'16'!M194+'17'!M194+'18'!M194+'19'!M194+'20'!M194+'21'!M194+'22'!M194+'23'!M194+'24'!M194+'25'!M194+'26'!M194+'27'!M194+'28 หยุด'!M194+'29'!M194+'30'!M194+'31.'!M194</f>
        <v>0</v>
      </c>
      <c r="N194" s="19"/>
      <c r="O194" s="89">
        <v>15</v>
      </c>
      <c r="P194" s="78">
        <f t="shared" si="16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190</v>
      </c>
      <c r="B195" s="10" t="s">
        <v>1220</v>
      </c>
      <c r="C195" s="19" t="s">
        <v>255</v>
      </c>
      <c r="D195" s="10" t="s">
        <v>792</v>
      </c>
      <c r="E195" s="46">
        <f>+ยกมา!J195</f>
        <v>0</v>
      </c>
      <c r="F195" s="44">
        <f>ยกมา!F195+' 1 หยุด'!F195+'2'!F195+'3'!F195+'4'!F195+'5'!F195+'6'!F195+'7'!F195+'8 หยุด'!F195+'9'!F195+'10'!F195+'11'!F195+'12'!F195+'13'!F195+'14'!F195+'15'!F195+'16'!F195+'17'!F195+'18'!F195+'19'!F195+'20'!F195+'21'!F195+'22'!F195+'23'!F195+'24'!F195+'25'!F195+'26'!F195+'27'!F195+'28 หยุด'!F195+'29'!F195+'30'!F195+'31.'!F195</f>
        <v>0</v>
      </c>
      <c r="G195" s="43">
        <f t="shared" si="15"/>
        <v>0</v>
      </c>
      <c r="H195" s="77">
        <f>+ยกมา!H195+' 1 หยุด'!H195+'2'!H195+'3'!H195+'4'!H195+'5'!H195+'6'!H195+'7'!H195+'8 หยุด'!H195+'9'!H195+'10'!H195+'11'!H195+'12'!H195+'13'!H195+'14'!H195+'15'!H195+'16'!H195+'17'!H195+'18'!H195+'19'!H195+'20'!H195+'21'!H195+'22'!H195+'23'!H195+'24'!H195+'25'!H195+'26'!H195+'27'!H195+'28 หยุด'!H195+'29'!H195+'30'!H195+'31.'!H195</f>
        <v>0</v>
      </c>
      <c r="I195" s="75">
        <f>+ยกมา!I195+' 1 หยุด'!I195+'2'!I195+'3'!I195+'4'!I195+'5'!I195+'6'!I195+'7'!I195+'8 หยุด'!I195+'9'!I195+'10'!I195+'11'!I195+'12'!I195+'13'!I195+'14'!I195+'15'!I195+'16'!I195+'17'!I195+'18'!I195+'19'!I195+'20'!I195+'21'!I195+'22'!I195+'23'!I195+'24'!I195+'25'!I195+'26'!I195+'27'!I195+'28 หยุด'!I195+'29'!I195+'30'!I195+'31.'!I195</f>
        <v>0</v>
      </c>
      <c r="J195" s="43">
        <f>+ยกมา!J195+' 1 หยุด'!J195+'2'!J195+'3'!J195+'4'!J195+'5'!J195+'6'!J195+'7'!J195+'8 หยุด'!J195+'9'!J195+'10'!J195+'11'!J195+'12'!J195+'13'!J195+'14'!J195+'15'!J195+'16'!J195+'17'!J195+'19'!J195+'19'!J195+'20'!J195+'21'!J195+'22'!J195+'23'!J195+'24'!J195+'25'!J195+'26'!J195+'27'!J195+'28 หยุด'!J195+'29'!J195+'30'!J195+'31.'!J195</f>
        <v>0</v>
      </c>
      <c r="K195" s="44">
        <f>ยกมา!K195+' 1 หยุด'!K195+'2'!K195+'3'!K195+'4'!K195+'5'!K195+'6'!K195+'7'!K195+'8 หยุด'!K195+'9'!K195+'10'!K195+'11'!K195+'12'!K195+'13'!K195+'14'!K195+'15'!K195+'16'!K195+'17'!K195+'18'!K195+'19'!K195+'20'!K195+'21'!K195+'22'!K195+'23'!K195+'24'!K195+'25'!K195+'26'!K195+'27'!K195+'28 หยุด'!K195+'29'!K195+'30'!K195+'31.'!K195</f>
        <v>0</v>
      </c>
      <c r="L195" s="20">
        <v>25</v>
      </c>
      <c r="M195" s="44">
        <f>ยกมา!M195+' 1 หยุด'!M195+'2'!M195+'3'!M195+'4'!M195+'5'!M195+'6'!M195+'7'!M195+'8 หยุด'!M195+'9'!M195+'10'!M195+'11'!M195+'12'!M195+'13'!M195+'14'!M195+'15'!M195+'16'!M195+'17'!M195+'18'!M195+'19'!M195+'20'!M195+'21'!M195+'22'!M195+'23'!M195+'24'!M195+'25'!M195+'26'!M195+'27'!M195+'28 หยุด'!M195+'29'!M195+'30'!M195+'31.'!M195</f>
        <v>0</v>
      </c>
      <c r="N195" s="19"/>
      <c r="O195" s="89">
        <v>15</v>
      </c>
      <c r="P195" s="78">
        <f t="shared" si="16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191</v>
      </c>
      <c r="B196" s="10" t="s">
        <v>1213</v>
      </c>
      <c r="C196" s="19" t="s">
        <v>256</v>
      </c>
      <c r="D196" s="10" t="s">
        <v>792</v>
      </c>
      <c r="E196" s="46">
        <f>+ยกมา!J196</f>
        <v>0</v>
      </c>
      <c r="F196" s="44">
        <f>ยกมา!F196+' 1 หยุด'!F196+'2'!F196+'3'!F196+'4'!F196+'5'!F196+'6'!F196+'7'!F196+'8 หยุด'!F196+'9'!F196+'10'!F196+'11'!F196+'12'!F196+'13'!F196+'14'!F196+'15'!F196+'16'!F196+'17'!F196+'18'!F196+'19'!F196+'20'!F196+'21'!F196+'22'!F196+'23'!F196+'24'!F196+'25'!F196+'26'!F196+'27'!F196+'28 หยุด'!F196+'29'!F196+'30'!F196+'31.'!F196</f>
        <v>0</v>
      </c>
      <c r="G196" s="43">
        <f t="shared" si="15"/>
        <v>0</v>
      </c>
      <c r="H196" s="77">
        <f>+ยกมา!H196+' 1 หยุด'!H196+'2'!H196+'3'!H196+'4'!H196+'5'!H196+'6'!H196+'7'!H196+'8 หยุด'!H196+'9'!H196+'10'!H196+'11'!H196+'12'!H196+'13'!H196+'14'!H196+'15'!H196+'16'!H196+'17'!H196+'18'!H196+'19'!H196+'20'!H196+'21'!H196+'22'!H196+'23'!H196+'24'!H196+'25'!H196+'26'!H196+'27'!H196+'28 หยุด'!H196+'29'!H196+'30'!H196+'31.'!H196</f>
        <v>0</v>
      </c>
      <c r="I196" s="75">
        <f>+ยกมา!I196+' 1 หยุด'!I196+'2'!I196+'3'!I196+'4'!I196+'5'!I196+'6'!I196+'7'!I196+'8 หยุด'!I196+'9'!I196+'10'!I196+'11'!I196+'12'!I196+'13'!I196+'14'!I196+'15'!I196+'16'!I196+'17'!I196+'18'!I196+'19'!I196+'20'!I196+'21'!I196+'22'!I196+'23'!I196+'24'!I196+'25'!I196+'26'!I196+'27'!I196+'28 หยุด'!I196+'29'!I196+'30'!I196+'31.'!I196</f>
        <v>0</v>
      </c>
      <c r="J196" s="43">
        <f>+ยกมา!J196+' 1 หยุด'!J196+'2'!J196+'3'!J196+'4'!J196+'5'!J196+'6'!J196+'7'!J196+'8 หยุด'!J196+'9'!J196+'10'!J196+'11'!J196+'12'!J196+'13'!J196+'14'!J196+'15'!J196+'16'!J196+'17'!J196+'19'!J196+'19'!J196+'20'!J196+'21'!J196+'22'!J196+'23'!J196+'24'!J196+'25'!J196+'26'!J196+'27'!J196+'28 หยุด'!J196+'29'!J196+'30'!J196+'31.'!J196</f>
        <v>0</v>
      </c>
      <c r="K196" s="44">
        <f>ยกมา!K196+' 1 หยุด'!K196+'2'!K196+'3'!K196+'4'!K196+'5'!K196+'6'!K196+'7'!K196+'8 หยุด'!K196+'9'!K196+'10'!K196+'11'!K196+'12'!K196+'13'!K196+'14'!K196+'15'!K196+'16'!K196+'17'!K196+'18'!K196+'19'!K196+'20'!K196+'21'!K196+'22'!K196+'23'!K196+'24'!K196+'25'!K196+'26'!K196+'27'!K196+'28 หยุด'!K196+'29'!K196+'30'!K196+'31.'!K196</f>
        <v>0</v>
      </c>
      <c r="L196" s="20">
        <v>25</v>
      </c>
      <c r="M196" s="44">
        <f>ยกมา!M196+' 1 หยุด'!M196+'2'!M196+'3'!M196+'4'!M196+'5'!M196+'6'!M196+'7'!M196+'8 หยุด'!M196+'9'!M196+'10'!M196+'11'!M196+'12'!M196+'13'!M196+'14'!M196+'15'!M196+'16'!M196+'17'!M196+'18'!M196+'19'!M196+'20'!M196+'21'!M196+'22'!M196+'23'!M196+'24'!M196+'25'!M196+'26'!M196+'27'!M196+'28 หยุด'!M196+'29'!M196+'30'!M196+'31.'!M196</f>
        <v>0</v>
      </c>
      <c r="N196" s="19"/>
      <c r="O196" s="89">
        <v>15</v>
      </c>
      <c r="P196" s="78">
        <f t="shared" si="16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192</v>
      </c>
      <c r="B197" s="10" t="s">
        <v>1208</v>
      </c>
      <c r="C197" s="19" t="s">
        <v>257</v>
      </c>
      <c r="D197" s="10" t="s">
        <v>792</v>
      </c>
      <c r="E197" s="46">
        <f>+ยกมา!J197</f>
        <v>0</v>
      </c>
      <c r="F197" s="44">
        <f>ยกมา!F197+' 1 หยุด'!F197+'2'!F197+'3'!F197+'4'!F197+'5'!F197+'6'!F197+'7'!F197+'8 หยุด'!F197+'9'!F197+'10'!F197+'11'!F197+'12'!F197+'13'!F197+'14'!F197+'15'!F197+'16'!F197+'17'!F197+'18'!F197+'19'!F197+'20'!F197+'21'!F197+'22'!F197+'23'!F197+'24'!F197+'25'!F197+'26'!F197+'27'!F197+'28 หยุด'!F197+'29'!F197+'30'!F197+'31.'!F197</f>
        <v>0</v>
      </c>
      <c r="G197" s="43">
        <f t="shared" ref="G197:G217" si="20">+E197+F197</f>
        <v>0</v>
      </c>
      <c r="H197" s="77">
        <f>+ยกมา!H197+' 1 หยุด'!H197+'2'!H197+'3'!H197+'4'!H197+'5'!H197+'6'!H197+'7'!H197+'8 หยุด'!H197+'9'!H197+'10'!H197+'11'!H197+'12'!H197+'13'!H197+'14'!H197+'15'!H197+'16'!H197+'17'!H197+'18'!H197+'19'!H197+'20'!H197+'21'!H197+'22'!H197+'23'!H197+'24'!H197+'25'!H197+'26'!H197+'27'!H197+'28 หยุด'!H197+'29'!H197+'30'!H197+'31.'!H197</f>
        <v>0</v>
      </c>
      <c r="I197" s="75">
        <f>+ยกมา!I197+' 1 หยุด'!I197+'2'!I197+'3'!I197+'4'!I197+'5'!I197+'6'!I197+'7'!I197+'8 หยุด'!I197+'9'!I197+'10'!I197+'11'!I197+'12'!I197+'13'!I197+'14'!I197+'15'!I197+'16'!I197+'17'!I197+'18'!I197+'19'!I197+'20'!I197+'21'!I197+'22'!I197+'23'!I197+'24'!I197+'25'!I197+'26'!I197+'27'!I197+'28 หยุด'!I197+'29'!I197+'30'!I197+'31.'!I197</f>
        <v>0</v>
      </c>
      <c r="J197" s="43">
        <f>+ยกมา!J197+' 1 หยุด'!J197+'2'!J197+'3'!J197+'4'!J197+'5'!J197+'6'!J197+'7'!J197+'8 หยุด'!J197+'9'!J197+'10'!J197+'11'!J197+'12'!J197+'13'!J197+'14'!J197+'15'!J197+'16'!J197+'17'!J197+'19'!J197+'19'!J197+'20'!J197+'21'!J197+'22'!J197+'23'!J197+'24'!J197+'25'!J197+'26'!J197+'27'!J197+'28 หยุด'!J197+'29'!J197+'30'!J197+'31.'!J197</f>
        <v>0</v>
      </c>
      <c r="K197" s="44">
        <f>ยกมา!K197+' 1 หยุด'!K197+'2'!K197+'3'!K197+'4'!K197+'5'!K197+'6'!K197+'7'!K197+'8 หยุด'!K197+'9'!K197+'10'!K197+'11'!K197+'12'!K197+'13'!K197+'14'!K197+'15'!K197+'16'!K197+'17'!K197+'18'!K197+'19'!K197+'20'!K197+'21'!K197+'22'!K197+'23'!K197+'24'!K197+'25'!K197+'26'!K197+'27'!K197+'28 หยุด'!K197+'29'!K197+'30'!K197+'31.'!K197</f>
        <v>0</v>
      </c>
      <c r="L197" s="20">
        <v>25</v>
      </c>
      <c r="M197" s="44">
        <f>ยกมา!M197+' 1 หยุด'!M197+'2'!M197+'3'!M197+'4'!M197+'5'!M197+'6'!M197+'7'!M197+'8 หยุด'!M197+'9'!M197+'10'!M197+'11'!M197+'12'!M197+'13'!M197+'14'!M197+'15'!M197+'16'!M197+'17'!M197+'18'!M197+'19'!M197+'20'!M197+'21'!M197+'22'!M197+'23'!M197+'24'!M197+'25'!M197+'26'!M197+'27'!M197+'28 หยุด'!M197+'29'!M197+'30'!M197+'31.'!M197</f>
        <v>0</v>
      </c>
      <c r="N197" s="19"/>
      <c r="O197" s="89">
        <v>15</v>
      </c>
      <c r="P197" s="78">
        <f t="shared" si="16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193</v>
      </c>
      <c r="B198" s="10" t="s">
        <v>543</v>
      </c>
      <c r="C198" s="19" t="s">
        <v>544</v>
      </c>
      <c r="D198" s="10" t="s">
        <v>434</v>
      </c>
      <c r="E198" s="46">
        <f>+ยกมา!J198</f>
        <v>0</v>
      </c>
      <c r="F198" s="44">
        <f>ยกมา!F198+' 1 หยุด'!F198+'2'!F198+'3'!F198+'4'!F198+'5'!F198+'6'!F198+'7'!F198+'8 หยุด'!F198+'9'!F198+'10'!F198+'11'!F198+'12'!F198+'13'!F198+'14'!F198+'15'!F198+'16'!F198+'17'!F198+'18'!F198+'19'!F198+'20'!F198+'21'!F198+'22'!F198+'23'!F198+'24'!F198+'25'!F198+'26'!F198+'27'!F198+'28 หยุด'!F198+'29'!F198+'30'!F198+'31.'!F198</f>
        <v>0</v>
      </c>
      <c r="G198" s="43">
        <f t="shared" si="20"/>
        <v>0</v>
      </c>
      <c r="H198" s="77">
        <f>+ยกมา!H198+' 1 หยุด'!H198+'2'!H198+'3'!H198+'4'!H198+'5'!H198+'6'!H198+'7'!H198+'8 หยุด'!H198+'9'!H198+'10'!H198+'11'!H198+'12'!H198+'13'!H198+'14'!H198+'15'!H198+'16'!H198+'17'!H198+'18'!H198+'19'!H198+'20'!H198+'21'!H198+'22'!H198+'23'!H198+'24'!H198+'25'!H198+'26'!H198+'27'!H198+'28 หยุด'!H198+'29'!H198+'30'!H198+'31.'!H198</f>
        <v>0</v>
      </c>
      <c r="I198" s="75">
        <f>+ยกมา!I198+' 1 หยุด'!I198+'2'!I198+'3'!I198+'4'!I198+'5'!I198+'6'!I198+'7'!I198+'8 หยุด'!I198+'9'!I198+'10'!I198+'11'!I198+'12'!I198+'13'!I198+'14'!I198+'15'!I198+'16'!I198+'17'!I198+'18'!I198+'19'!I198+'20'!I198+'21'!I198+'22'!I198+'23'!I198+'24'!I198+'25'!I198+'26'!I198+'27'!I198+'28 หยุด'!I198+'29'!I198+'30'!I198+'31.'!I198</f>
        <v>0</v>
      </c>
      <c r="J198" s="43">
        <f>+ยกมา!J198+' 1 หยุด'!J198+'2'!J198+'3'!J198+'4'!J198+'5'!J198+'6'!J198+'7'!J198+'8 หยุด'!J198+'9'!J198+'10'!J198+'11'!J198+'12'!J198+'13'!J198+'14'!J198+'15'!J198+'16'!J198+'17'!J198+'19'!J198+'19'!J198+'20'!J198+'21'!J198+'22'!J198+'23'!J198+'24'!J198+'25'!J198+'26'!J198+'27'!J198+'28 หยุด'!J198+'29'!J198+'30'!J198+'31.'!J198</f>
        <v>0</v>
      </c>
      <c r="K198" s="44">
        <f>ยกมา!K198+' 1 หยุด'!K198+'2'!K198+'3'!K198+'4'!K198+'5'!K198+'6'!K198+'7'!K198+'8 หยุด'!K198+'9'!K198+'10'!K198+'11'!K198+'12'!K198+'13'!K198+'14'!K198+'15'!K198+'16'!K198+'17'!K198+'18'!K198+'19'!K198+'20'!K198+'21'!K198+'22'!K198+'23'!K198+'24'!K198+'25'!K198+'26'!K198+'27'!K198+'28 หยุด'!K198+'29'!K198+'30'!K198+'31.'!K198</f>
        <v>0</v>
      </c>
      <c r="L198" s="20">
        <v>10</v>
      </c>
      <c r="M198" s="44">
        <f>ยกมา!M198+' 1 หยุด'!M198+'2'!M198+'3'!M198+'4'!M198+'5'!M198+'6'!M198+'7'!M198+'8 หยุด'!M198+'9'!M198+'10'!M198+'11'!M198+'12'!M198+'13'!M198+'14'!M198+'15'!M198+'16'!M198+'17'!M198+'18'!M198+'19'!M198+'20'!M198+'21'!M198+'22'!M198+'23'!M198+'24'!M198+'25'!M198+'26'!M198+'27'!M198+'28 หยุด'!M198+'29'!M198+'30'!M198+'31.'!M198</f>
        <v>0</v>
      </c>
      <c r="N198" s="19"/>
      <c r="O198" s="89">
        <v>10.4</v>
      </c>
      <c r="P198" s="78">
        <f t="shared" si="16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194</v>
      </c>
      <c r="B199" s="10" t="s">
        <v>841</v>
      </c>
      <c r="C199" s="19" t="s">
        <v>414</v>
      </c>
      <c r="D199" s="10" t="s">
        <v>434</v>
      </c>
      <c r="E199" s="46">
        <f>+ยกมา!J199</f>
        <v>224</v>
      </c>
      <c r="F199" s="44">
        <f>ยกมา!F199+' 1 หยุด'!F199+'2'!F199+'3'!F199+'4'!F199+'5'!F199+'6'!F199+'7'!F199+'8 หยุด'!F199+'9'!F199+'10'!F199+'11'!F199+'12'!F199+'13'!F199+'14'!F199+'15'!F199+'16'!F199+'17'!F199+'18'!F199+'19'!F199+'20'!F199+'21'!F199+'22'!F199+'23'!F199+'24'!F199+'25'!F199+'26'!F199+'27'!F199+'28 หยุด'!F199+'29'!F199+'30'!F199+'31.'!F199</f>
        <v>0</v>
      </c>
      <c r="G199" s="43">
        <f t="shared" si="20"/>
        <v>224</v>
      </c>
      <c r="H199" s="77">
        <f>+ยกมา!H199+' 1 หยุด'!H199+'2'!H199+'3'!H199+'4'!H199+'5'!H199+'6'!H199+'7'!H199+'8 หยุด'!H199+'9'!H199+'10'!H199+'11'!H199+'12'!H199+'13'!H199+'14'!H199+'15'!H199+'16'!H199+'17'!H199+'18'!H199+'19'!H199+'20'!H199+'21'!H199+'22'!H199+'23'!H199+'24'!H199+'25'!H199+'26'!H199+'27'!H199+'28 หยุด'!H199+'29'!H199+'30'!H199+'31.'!H199</f>
        <v>0</v>
      </c>
      <c r="I199" s="75">
        <f>+ยกมา!I199+' 1 หยุด'!I199+'2'!I199+'3'!I199+'4'!I199+'5'!I199+'6'!I199+'7'!I199+'8 หยุด'!I199+'9'!I199+'10'!I199+'11'!I199+'12'!I199+'13'!I199+'14'!I199+'15'!I199+'16'!I199+'17'!I199+'18'!I199+'19'!I199+'20'!I199+'21'!I199+'22'!I199+'23'!I199+'24'!I199+'25'!I199+'26'!I199+'27'!I199+'28 หยุด'!I199+'29'!I199+'30'!I199+'31.'!I199</f>
        <v>90</v>
      </c>
      <c r="J199" s="43">
        <f>+ยกมา!J199+' 1 หยุด'!J199+'2'!J199+'3'!J199+'4'!J199+'5'!J199+'6'!J199+'7'!J199+'8 หยุด'!J199+'9'!J199+'10'!J199+'11'!J199+'12'!J199+'13'!J199+'14'!J199+'15'!J199+'16'!J199+'17'!J199+'19'!J199+'19'!J199+'20'!J199+'21'!J199+'22'!J199+'23'!J199+'24'!J199+'25'!J199+'26'!J199+'27'!J199+'28 หยุด'!J199+'29'!J199+'30'!J199+'31.'!J199</f>
        <v>5642</v>
      </c>
      <c r="K199" s="44">
        <f>ยกมา!K199+' 1 หยุด'!K199+'2'!K199+'3'!K199+'4'!K199+'5'!K199+'6'!K199+'7'!K199+'8 หยุด'!K199+'9'!K199+'10'!K199+'11'!K199+'12'!K199+'13'!K199+'14'!K199+'15'!K199+'16'!K199+'17'!K199+'18'!K199+'19'!K199+'20'!K199+'21'!K199+'22'!K199+'23'!K199+'24'!K199+'25'!K199+'26'!K199+'27'!K199+'28 หยุด'!K199+'29'!K199+'30'!K199+'31.'!K199</f>
        <v>52</v>
      </c>
      <c r="L199" s="20">
        <v>10</v>
      </c>
      <c r="M199" s="44">
        <f>ยกมา!M199+' 1 หยุด'!M199+'2'!M199+'3'!M199+'4'!M199+'5'!M199+'6'!M199+'7'!M199+'8 หยุด'!M199+'9'!M199+'10'!M199+'11'!M199+'12'!M199+'13'!M199+'14'!M199+'15'!M199+'16'!M199+'17'!M199+'18'!M199+'19'!M199+'20'!M199+'21'!M199+'22'!M199+'23'!M199+'24'!M199+'25'!M199+'26'!M199+'27'!M199+'28 หยุด'!M199+'29'!M199+'30'!M199+'31.'!M199</f>
        <v>280</v>
      </c>
      <c r="N199" s="19"/>
      <c r="O199" s="115">
        <v>9</v>
      </c>
      <c r="P199" s="78">
        <f t="shared" si="16"/>
        <v>468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195</v>
      </c>
      <c r="B200" s="10" t="s">
        <v>1194</v>
      </c>
      <c r="C200" s="19" t="s">
        <v>258</v>
      </c>
      <c r="D200" s="10" t="s">
        <v>449</v>
      </c>
      <c r="E200" s="46">
        <f>+ยกมา!J200</f>
        <v>16</v>
      </c>
      <c r="F200" s="44">
        <f>ยกมา!F200+' 1 หยุด'!F200+'2'!F200+'3'!F200+'4'!F200+'5'!F200+'6'!F200+'7'!F200+'8 หยุด'!F200+'9'!F200+'10'!F200+'11'!F200+'12'!F200+'13'!F200+'14'!F200+'15'!F200+'16'!F200+'17'!F200+'18'!F200+'19'!F200+'20'!F200+'21'!F200+'22'!F200+'23'!F200+'24'!F200+'25'!F200+'26'!F200+'27'!F200+'28 หยุด'!F200+'29'!F200+'30'!F200+'31.'!F200</f>
        <v>0</v>
      </c>
      <c r="G200" s="43">
        <f t="shared" si="20"/>
        <v>16</v>
      </c>
      <c r="H200" s="77">
        <f>+ยกมา!H200+' 1 หยุด'!H200+'2'!H200+'3'!H200+'4'!H200+'5'!H200+'6'!H200+'7'!H200+'8 หยุด'!H200+'9'!H200+'10'!H200+'11'!H200+'12'!H200+'13'!H200+'14'!H200+'15'!H200+'16'!H200+'17'!H200+'18'!H200+'19'!H200+'20'!H200+'21'!H200+'22'!H200+'23'!H200+'24'!H200+'25'!H200+'26'!H200+'27'!H200+'28 หยุด'!H200+'29'!H200+'30'!H200+'31.'!H200</f>
        <v>0</v>
      </c>
      <c r="I200" s="75">
        <f>+ยกมา!I200+' 1 หยุด'!I200+'2'!I200+'3'!I200+'4'!I200+'5'!I200+'6'!I200+'7'!I200+'8 หยุด'!I200+'9'!I200+'10'!I200+'11'!I200+'12'!I200+'13'!I200+'14'!I200+'15'!I200+'16'!I200+'17'!I200+'18'!I200+'19'!I200+'20'!I200+'21'!I200+'22'!I200+'23'!I200+'24'!I200+'25'!I200+'26'!I200+'27'!I200+'28 หยุด'!I200+'29'!I200+'30'!I200+'31.'!I200</f>
        <v>0</v>
      </c>
      <c r="J200" s="43">
        <f>+ยกมา!J200+' 1 หยุด'!J200+'2'!J200+'3'!J200+'4'!J200+'5'!J200+'6'!J200+'7'!J200+'8 หยุด'!J200+'9'!J200+'10'!J200+'11'!J200+'12'!J200+'13'!J200+'14'!J200+'15'!J200+'16'!J200+'17'!J200+'19'!J200+'19'!J200+'20'!J200+'21'!J200+'22'!J200+'23'!J200+'24'!J200+'25'!J200+'26'!J200+'27'!J200+'28 หยุด'!J200+'29'!J200+'30'!J200+'31.'!J200</f>
        <v>187</v>
      </c>
      <c r="K200" s="44">
        <f>ยกมา!K200+' 1 หยุด'!K200+'2'!K200+'3'!K200+'4'!K200+'5'!K200+'6'!K200+'7'!K200+'8 หยุด'!K200+'9'!K200+'10'!K200+'11'!K200+'12'!K200+'13'!K200+'14'!K200+'15'!K200+'16'!K200+'17'!K200+'18'!K200+'19'!K200+'20'!K200+'21'!K200+'22'!K200+'23'!K200+'24'!K200+'25'!K200+'26'!K200+'27'!K200+'28 หยุด'!K200+'29'!K200+'30'!K200+'31.'!K200</f>
        <v>15</v>
      </c>
      <c r="L200" s="20">
        <v>10</v>
      </c>
      <c r="M200" s="44">
        <f>ยกมา!M200+' 1 หยุด'!M200+'2'!M200+'3'!M200+'4'!M200+'5'!M200+'6'!M200+'7'!M200+'8 หยุด'!M200+'9'!M200+'10'!M200+'11'!M200+'12'!M200+'13'!M200+'14'!M200+'15'!M200+'16'!M200+'17'!M200+'18'!M200+'19'!M200+'20'!M200+'21'!M200+'22'!M200+'23'!M200+'24'!M200+'25'!M200+'26'!M200+'27'!M200+'28 หยุด'!M200+'29'!M200+'30'!M200+'31.'!M200</f>
        <v>0</v>
      </c>
      <c r="N200" s="19"/>
      <c r="O200" s="115">
        <v>3.77</v>
      </c>
      <c r="P200" s="78">
        <f t="shared" si="16"/>
        <v>56.55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196</v>
      </c>
      <c r="B201" s="10" t="s">
        <v>1180</v>
      </c>
      <c r="C201" s="19" t="s">
        <v>320</v>
      </c>
      <c r="D201" s="10" t="s">
        <v>584</v>
      </c>
      <c r="E201" s="46">
        <f>+ยกมา!J201</f>
        <v>0</v>
      </c>
      <c r="F201" s="44">
        <f>ยกมา!F201+' 1 หยุด'!F201+'2'!F201+'3'!F201+'4'!F201+'5'!F201+'6'!F201+'7'!F201+'8 หยุด'!F201+'9'!F201+'10'!F201+'11'!F201+'12'!F201+'13'!F201+'14'!F201+'15'!F201+'16'!F201+'17'!F201+'18'!F201+'19'!F201+'20'!F201+'21'!F201+'22'!F201+'23'!F201+'24'!F201+'25'!F201+'26'!F201+'27'!F201+'28 หยุด'!F201+'29'!F201+'30'!F201+'31.'!F201</f>
        <v>0</v>
      </c>
      <c r="G201" s="43">
        <f t="shared" si="20"/>
        <v>0</v>
      </c>
      <c r="H201" s="77">
        <f>+ยกมา!H201+' 1 หยุด'!H201+'2'!H201+'3'!H201+'4'!H201+'5'!H201+'6'!H201+'7'!H201+'8 หยุด'!H201+'9'!H201+'10'!H201+'11'!H201+'12'!H201+'13'!H201+'14'!H201+'15'!H201+'16'!H201+'17'!H201+'18'!H201+'19'!H201+'20'!H201+'21'!H201+'22'!H201+'23'!H201+'24'!H201+'25'!H201+'26'!H201+'27'!H201+'28 หยุด'!H201+'29'!H201+'30'!H201+'31.'!H201</f>
        <v>0</v>
      </c>
      <c r="I201" s="75">
        <f>+ยกมา!I201+' 1 หยุด'!I201+'2'!I201+'3'!I201+'4'!I201+'5'!I201+'6'!I201+'7'!I201+'8 หยุด'!I201+'9'!I201+'10'!I201+'11'!I201+'12'!I201+'13'!I201+'14'!I201+'15'!I201+'16'!I201+'17'!I201+'18'!I201+'19'!I201+'20'!I201+'21'!I201+'22'!I201+'23'!I201+'24'!I201+'25'!I201+'26'!I201+'27'!I201+'28 หยุด'!I201+'29'!I201+'30'!I201+'31.'!I201</f>
        <v>0</v>
      </c>
      <c r="J201" s="43">
        <f>+ยกมา!J201+' 1 หยุด'!J201+'2'!J201+'3'!J201+'4'!J201+'5'!J201+'6'!J201+'7'!J201+'8 หยุด'!J201+'9'!J201+'10'!J201+'11'!J201+'12'!J201+'13'!J201+'14'!J201+'15'!J201+'16'!J201+'17'!J201+'19'!J201+'19'!J201+'20'!J201+'21'!J201+'22'!J201+'23'!J201+'24'!J201+'25'!J201+'26'!J201+'27'!J201+'28 หยุด'!J201+'29'!J201+'30'!J201+'31.'!J201</f>
        <v>0</v>
      </c>
      <c r="K201" s="44">
        <f>ยกมา!K201+' 1 หยุด'!K201+'2'!K201+'3'!K201+'4'!K201+'5'!K201+'6'!K201+'7'!K201+'8 หยุด'!K201+'9'!K201+'10'!K201+'11'!K201+'12'!K201+'13'!K201+'14'!K201+'15'!K201+'16'!K201+'17'!K201+'18'!K201+'19'!K201+'20'!K201+'21'!K201+'22'!K201+'23'!K201+'24'!K201+'25'!K201+'26'!K201+'27'!K201+'28 หยุด'!K201+'29'!K201+'30'!K201+'31.'!K201</f>
        <v>0</v>
      </c>
      <c r="L201" s="20">
        <v>20</v>
      </c>
      <c r="M201" s="44">
        <f>ยกมา!M201+' 1 หยุด'!M201+'2'!M201+'3'!M201+'4'!M201+'5'!M201+'6'!M201+'7'!M201+'8 หยุด'!M201+'9'!M201+'10'!M201+'11'!M201+'12'!M201+'13'!M201+'14'!M201+'15'!M201+'16'!M201+'17'!M201+'18'!M201+'19'!M201+'20'!M201+'21'!M201+'22'!M201+'23'!M201+'24'!M201+'25'!M201+'26'!M201+'27'!M201+'28 หยุด'!M201+'29'!M201+'30'!M201+'31.'!M201</f>
        <v>0</v>
      </c>
      <c r="N201" s="19"/>
      <c r="O201" s="89">
        <v>16.670000000000002</v>
      </c>
      <c r="P201" s="78">
        <f t="shared" si="16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197</v>
      </c>
      <c r="B202" s="10"/>
      <c r="C202" s="19" t="s">
        <v>283</v>
      </c>
      <c r="D202" s="10" t="s">
        <v>441</v>
      </c>
      <c r="E202" s="46">
        <f>+ยกมา!J202</f>
        <v>0</v>
      </c>
      <c r="F202" s="44">
        <f>ยกมา!F202+' 1 หยุด'!F202+'2'!F202+'3'!F202+'4'!F202+'5'!F202+'6'!F202+'7'!F202+'8 หยุด'!F202+'9'!F202+'10'!F202+'11'!F202+'12'!F202+'13'!F202+'14'!F202+'15'!F202+'16'!F202+'17'!F202+'18'!F202+'19'!F202+'20'!F202+'21'!F202+'22'!F202+'23'!F202+'24'!F202+'25'!F202+'26'!F202+'27'!F202+'28 หยุด'!F202+'29'!F202+'30'!F202+'31.'!F202</f>
        <v>0</v>
      </c>
      <c r="G202" s="43">
        <f t="shared" si="20"/>
        <v>0</v>
      </c>
      <c r="H202" s="77">
        <f>+ยกมา!H202+' 1 หยุด'!H202+'2'!H202+'3'!H202+'4'!H202+'5'!H202+'6'!H202+'7'!H202+'8 หยุด'!H202+'9'!H202+'10'!H202+'11'!H202+'12'!H202+'13'!H202+'14'!H202+'15'!H202+'16'!H202+'17'!H202+'18'!H202+'19'!H202+'20'!H202+'21'!H202+'22'!H202+'23'!H202+'24'!H202+'25'!H202+'26'!H202+'27'!H202+'28 หยุด'!H202+'29'!H202+'30'!H202+'31.'!H202</f>
        <v>0</v>
      </c>
      <c r="I202" s="75">
        <f>+ยกมา!I202+' 1 หยุด'!I202+'2'!I202+'3'!I202+'4'!I202+'5'!I202+'6'!I202+'7'!I202+'8 หยุด'!I202+'9'!I202+'10'!I202+'11'!I202+'12'!I202+'13'!I202+'14'!I202+'15'!I202+'16'!I202+'17'!I202+'18'!I202+'19'!I202+'20'!I202+'21'!I202+'22'!I202+'23'!I202+'24'!I202+'25'!I202+'26'!I202+'27'!I202+'28 หยุด'!I202+'29'!I202+'30'!I202+'31.'!I202</f>
        <v>0</v>
      </c>
      <c r="J202" s="43">
        <f>+ยกมา!J202+' 1 หยุด'!J202+'2'!J202+'3'!J202+'4'!J202+'5'!J202+'6'!J202+'7'!J202+'8 หยุด'!J202+'9'!J202+'10'!J202+'11'!J202+'12'!J202+'13'!J202+'14'!J202+'15'!J202+'16'!J202+'17'!J202+'19'!J202+'19'!J202+'20'!J202+'21'!J202+'22'!J202+'23'!J202+'24'!J202+'25'!J202+'26'!J202+'27'!J202+'28 หยุด'!J202+'29'!J202+'30'!J202+'31.'!J202</f>
        <v>0</v>
      </c>
      <c r="K202" s="44">
        <f>ยกมา!K202+' 1 หยุด'!K202+'2'!K202+'3'!K202+'4'!K202+'5'!K202+'6'!K202+'7'!K202+'8 หยุด'!K202+'9'!K202+'10'!K202+'11'!K202+'12'!K202+'13'!K202+'14'!K202+'15'!K202+'16'!K202+'17'!K202+'18'!K202+'19'!K202+'20'!K202+'21'!K202+'22'!K202+'23'!K202+'24'!K202+'25'!K202+'26'!K202+'27'!K202+'28 หยุด'!K202+'29'!K202+'30'!K202+'31.'!K202</f>
        <v>0</v>
      </c>
      <c r="L202" s="20">
        <v>800</v>
      </c>
      <c r="M202" s="44">
        <f>ยกมา!M202+' 1 หยุด'!M202+'2'!M202+'3'!M202+'4'!M202+'5'!M202+'6'!M202+'7'!M202+'8 หยุด'!M202+'9'!M202+'10'!M202+'11'!M202+'12'!M202+'13'!M202+'14'!M202+'15'!M202+'16'!M202+'17'!M202+'18'!M202+'19'!M202+'20'!M202+'21'!M202+'22'!M202+'23'!M202+'24'!M202+'25'!M202+'26'!M202+'27'!M202+'28 หยุด'!M202+'29'!M202+'30'!M202+'31.'!M202</f>
        <v>0</v>
      </c>
      <c r="N202" s="19"/>
      <c r="O202" s="89"/>
      <c r="P202" s="78">
        <f t="shared" si="16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198</v>
      </c>
      <c r="B203" s="10" t="s">
        <v>918</v>
      </c>
      <c r="C203" s="19" t="s">
        <v>284</v>
      </c>
      <c r="D203" s="10" t="s">
        <v>441</v>
      </c>
      <c r="E203" s="46">
        <f>+ยกมา!J203</f>
        <v>0</v>
      </c>
      <c r="F203" s="44">
        <f>ยกมา!F203+' 1 หยุด'!F203+'2'!F203+'3'!F203+'4'!F203+'5'!F203+'6'!F203+'7'!F203+'8 หยุด'!F203+'9'!F203+'10'!F203+'11'!F203+'12'!F203+'13'!F203+'14'!F203+'15'!F203+'16'!F203+'17'!F203+'18'!F203+'19'!F203+'20'!F203+'21'!F203+'22'!F203+'23'!F203+'24'!F203+'25'!F203+'26'!F203+'27'!F203+'28 หยุด'!F203+'29'!F203+'30'!F203+'31.'!F203</f>
        <v>0</v>
      </c>
      <c r="G203" s="43">
        <f t="shared" si="20"/>
        <v>0</v>
      </c>
      <c r="H203" s="77">
        <f>+ยกมา!H203+' 1 หยุด'!H203+'2'!H203+'3'!H203+'4'!H203+'5'!H203+'6'!H203+'7'!H203+'8 หยุด'!H203+'9'!H203+'10'!H203+'11'!H203+'12'!H203+'13'!H203+'14'!H203+'15'!H203+'16'!H203+'17'!H203+'18'!H203+'19'!H203+'20'!H203+'21'!H203+'22'!H203+'23'!H203+'24'!H203+'25'!H203+'26'!H203+'27'!H203+'28 หยุด'!H203+'29'!H203+'30'!H203+'31.'!H203</f>
        <v>0</v>
      </c>
      <c r="I203" s="75">
        <f>+ยกมา!I203+' 1 หยุด'!I203+'2'!I203+'3'!I203+'4'!I203+'5'!I203+'6'!I203+'7'!I203+'8 หยุด'!I203+'9'!I203+'10'!I203+'11'!I203+'12'!I203+'13'!I203+'14'!I203+'15'!I203+'16'!I203+'17'!I203+'18'!I203+'19'!I203+'20'!I203+'21'!I203+'22'!I203+'23'!I203+'24'!I203+'25'!I203+'26'!I203+'27'!I203+'28 หยุด'!I203+'29'!I203+'30'!I203+'31.'!I203</f>
        <v>0</v>
      </c>
      <c r="J203" s="43">
        <f>+ยกมา!J203+' 1 หยุด'!J203+'2'!J203+'3'!J203+'4'!J203+'5'!J203+'6'!J203+'7'!J203+'8 หยุด'!J203+'9'!J203+'10'!J203+'11'!J203+'12'!J203+'13'!J203+'14'!J203+'15'!J203+'16'!J203+'17'!J203+'19'!J203+'19'!J203+'20'!J203+'21'!J203+'22'!J203+'23'!J203+'24'!J203+'25'!J203+'26'!J203+'27'!J203+'28 หยุด'!J203+'29'!J203+'30'!J203+'31.'!J203</f>
        <v>0</v>
      </c>
      <c r="K203" s="44">
        <f>ยกมา!K203+' 1 หยุด'!K203+'2'!K203+'3'!K203+'4'!K203+'5'!K203+'6'!K203+'7'!K203+'8 หยุด'!K203+'9'!K203+'10'!K203+'11'!K203+'12'!K203+'13'!K203+'14'!K203+'15'!K203+'16'!K203+'17'!K203+'18'!K203+'19'!K203+'20'!K203+'21'!K203+'22'!K203+'23'!K203+'24'!K203+'25'!K203+'26'!K203+'27'!K203+'28 หยุด'!K203+'29'!K203+'30'!K203+'31.'!K203</f>
        <v>0</v>
      </c>
      <c r="L203" s="20">
        <v>150</v>
      </c>
      <c r="M203" s="44">
        <f>ยกมา!M203+' 1 หยุด'!M203+'2'!M203+'3'!M203+'4'!M203+'5'!M203+'6'!M203+'7'!M203+'8 หยุด'!M203+'9'!M203+'10'!M203+'11'!M203+'12'!M203+'13'!M203+'14'!M203+'15'!M203+'16'!M203+'17'!M203+'18'!M203+'19'!M203+'20'!M203+'21'!M203+'22'!M203+'23'!M203+'24'!M203+'25'!M203+'26'!M203+'27'!M203+'28 หยุด'!M203+'29'!M203+'30'!M203+'31.'!M203</f>
        <v>0</v>
      </c>
      <c r="N203" s="19"/>
      <c r="O203" s="89">
        <v>85</v>
      </c>
      <c r="P203" s="78">
        <f t="shared" si="16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199</v>
      </c>
      <c r="B204" s="10" t="s">
        <v>1263</v>
      </c>
      <c r="C204" s="19" t="s">
        <v>259</v>
      </c>
      <c r="D204" s="10" t="s">
        <v>441</v>
      </c>
      <c r="E204" s="46">
        <f>+ยกมา!J204</f>
        <v>28</v>
      </c>
      <c r="F204" s="44">
        <f>ยกมา!F204+' 1 หยุด'!F204+'2'!F204+'3'!F204+'4'!F204+'5'!F204+'6'!F204+'7'!F204+'8 หยุด'!F204+'9'!F204+'10'!F204+'11'!F204+'12'!F204+'13'!F204+'14'!F204+'15'!F204+'16'!F204+'17'!F204+'18'!F204+'19'!F204+'20'!F204+'21'!F204+'22'!F204+'23'!F204+'24'!F204+'25'!F204+'26'!F204+'27'!F204+'28 หยุด'!F204+'29'!F204+'30'!F204+'31.'!F204</f>
        <v>0</v>
      </c>
      <c r="G204" s="43">
        <f t="shared" si="20"/>
        <v>28</v>
      </c>
      <c r="H204" s="77">
        <f>+ยกมา!H204+' 1 หยุด'!H204+'2'!H204+'3'!H204+'4'!H204+'5'!H204+'6'!H204+'7'!H204+'8 หยุด'!H204+'9'!H204+'10'!H204+'11'!H204+'12'!H204+'13'!H204+'14'!H204+'15'!H204+'16'!H204+'17'!H204+'18'!H204+'19'!H204+'20'!H204+'21'!H204+'22'!H204+'23'!H204+'24'!H204+'25'!H204+'26'!H204+'27'!H204+'28 หยุด'!H204+'29'!H204+'30'!H204+'31.'!H204</f>
        <v>0</v>
      </c>
      <c r="I204" s="75">
        <f>+ยกมา!I204+' 1 หยุด'!I204+'2'!I204+'3'!I204+'4'!I204+'5'!I204+'6'!I204+'7'!I204+'8 หยุด'!I204+'9'!I204+'10'!I204+'11'!I204+'12'!I204+'13'!I204+'14'!I204+'15'!I204+'16'!I204+'17'!I204+'18'!I204+'19'!I204+'20'!I204+'21'!I204+'22'!I204+'23'!I204+'24'!I204+'25'!I204+'26'!I204+'27'!I204+'28 หยุด'!I204+'29'!I204+'30'!I204+'31.'!I204</f>
        <v>0</v>
      </c>
      <c r="J204" s="43">
        <f>+ยกมา!J204+' 1 หยุด'!J204+'2'!J204+'3'!J204+'4'!J204+'5'!J204+'6'!J204+'7'!J204+'8 หยุด'!J204+'9'!J204+'10'!J204+'11'!J204+'12'!J204+'13'!J204+'14'!J204+'15'!J204+'16'!J204+'17'!J204+'19'!J204+'19'!J204+'20'!J204+'21'!J204+'22'!J204+'23'!J204+'24'!J204+'25'!J204+'26'!J204+'27'!J204+'28 หยุด'!J204+'29'!J204+'30'!J204+'31.'!J204</f>
        <v>786</v>
      </c>
      <c r="K204" s="44">
        <f>ยกมา!K204+' 1 หยุด'!K204+'2'!K204+'3'!K204+'4'!K204+'5'!K204+'6'!K204+'7'!K204+'8 หยุด'!K204+'9'!K204+'10'!K204+'11'!K204+'12'!K204+'13'!K204+'14'!K204+'15'!K204+'16'!K204+'17'!K204+'18'!K204+'19'!K204+'20'!K204+'21'!K204+'22'!K204+'23'!K204+'24'!K204+'25'!K204+'26'!K204+'27'!K204+'28 หยุด'!K204+'29'!K204+'30'!K204+'31.'!K204</f>
        <v>2</v>
      </c>
      <c r="L204" s="20">
        <v>200</v>
      </c>
      <c r="M204" s="44">
        <f>ยกมา!M204+' 1 หยุด'!M204+'2'!M204+'3'!M204+'4'!M204+'5'!M204+'6'!M204+'7'!M204+'8 หยุด'!M204+'9'!M204+'10'!M204+'11'!M204+'12'!M204+'13'!M204+'14'!M204+'15'!M204+'16'!M204+'17'!M204+'18'!M204+'19'!M204+'20'!M204+'21'!M204+'22'!M204+'23'!M204+'24'!M204+'25'!M204+'26'!M204+'27'!M204+'28 หยุด'!M204+'29'!M204+'30'!M204+'31.'!M204</f>
        <v>0</v>
      </c>
      <c r="N204" s="19"/>
      <c r="O204" s="115">
        <v>100</v>
      </c>
      <c r="P204" s="78">
        <f t="shared" si="16"/>
        <v>200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200</v>
      </c>
      <c r="B205" s="10" t="s">
        <v>917</v>
      </c>
      <c r="C205" s="19" t="s">
        <v>285</v>
      </c>
      <c r="D205" s="10" t="s">
        <v>441</v>
      </c>
      <c r="E205" s="46">
        <f>+ยกมา!J205</f>
        <v>16</v>
      </c>
      <c r="F205" s="44">
        <f>ยกมา!F205+' 1 หยุด'!F205+'2'!F205+'3'!F205+'4'!F205+'5'!F205+'6'!F205+'7'!F205+'8 หยุด'!F205+'9'!F205+'10'!F205+'11'!F205+'12'!F205+'13'!F205+'14'!F205+'15'!F205+'16'!F205+'17'!F205+'18'!F205+'19'!F205+'20'!F205+'21'!F205+'22'!F205+'23'!F205+'24'!F205+'25'!F205+'26'!F205+'27'!F205+'28 หยุด'!F205+'29'!F205+'30'!F205+'31.'!F205</f>
        <v>0</v>
      </c>
      <c r="G205" s="43">
        <f t="shared" si="20"/>
        <v>16</v>
      </c>
      <c r="H205" s="77">
        <f>+ยกมา!H205+' 1 หยุด'!H205+'2'!H205+'3'!H205+'4'!H205+'5'!H205+'6'!H205+'7'!H205+'8 หยุด'!H205+'9'!H205+'10'!H205+'11'!H205+'12'!H205+'13'!H205+'14'!H205+'15'!H205+'16'!H205+'17'!H205+'18'!H205+'19'!H205+'20'!H205+'21'!H205+'22'!H205+'23'!H205+'24'!H205+'25'!H205+'26'!H205+'27'!H205+'28 หยุด'!H205+'29'!H205+'30'!H205+'31.'!H205</f>
        <v>0</v>
      </c>
      <c r="I205" s="75">
        <f>+ยกมา!I205+' 1 หยุด'!I205+'2'!I205+'3'!I205+'4'!I205+'5'!I205+'6'!I205+'7'!I205+'8 หยุด'!I205+'9'!I205+'10'!I205+'11'!I205+'12'!I205+'13'!I205+'14'!I205+'15'!I205+'16'!I205+'17'!I205+'18'!I205+'19'!I205+'20'!I205+'21'!I205+'22'!I205+'23'!I205+'24'!I205+'25'!I205+'26'!I205+'27'!I205+'28 หยุด'!I205+'29'!I205+'30'!I205+'31.'!I205</f>
        <v>0</v>
      </c>
      <c r="J205" s="43">
        <f>+ยกมา!J205+' 1 หยุด'!J205+'2'!J205+'3'!J205+'4'!J205+'5'!J205+'6'!J205+'7'!J205+'8 หยุด'!J205+'9'!J205+'10'!J205+'11'!J205+'12'!J205+'13'!J205+'14'!J205+'15'!J205+'16'!J205+'17'!J205+'19'!J205+'19'!J205+'20'!J205+'21'!J205+'22'!J205+'23'!J205+'24'!J205+'25'!J205+'26'!J205+'27'!J205+'28 หยุด'!J205+'29'!J205+'30'!J205+'31.'!J205</f>
        <v>464</v>
      </c>
      <c r="K205" s="44">
        <f>ยกมา!K205+' 1 หยุด'!K205+'2'!K205+'3'!K205+'4'!K205+'5'!K205+'6'!K205+'7'!K205+'8 หยุด'!K205+'9'!K205+'10'!K205+'11'!K205+'12'!K205+'13'!K205+'14'!K205+'15'!K205+'16'!K205+'17'!K205+'18'!K205+'19'!K205+'20'!K205+'21'!K205+'22'!K205+'23'!K205+'24'!K205+'25'!K205+'26'!K205+'27'!K205+'28 หยุด'!K205+'29'!K205+'30'!K205+'31.'!K205</f>
        <v>0</v>
      </c>
      <c r="L205" s="20">
        <v>250</v>
      </c>
      <c r="M205" s="44">
        <f>ยกมา!M205+' 1 หยุด'!M205+'2'!M205+'3'!M205+'4'!M205+'5'!M205+'6'!M205+'7'!M205+'8 หยุด'!M205+'9'!M205+'10'!M205+'11'!M205+'12'!M205+'13'!M205+'14'!M205+'15'!M205+'16'!M205+'17'!M205+'18'!M205+'19'!M205+'20'!M205+'21'!M205+'22'!M205+'23'!M205+'24'!M205+'25'!M205+'26'!M205+'27'!M205+'28 หยุด'!M205+'29'!M205+'30'!M205+'31.'!M205</f>
        <v>0</v>
      </c>
      <c r="N205" s="19"/>
      <c r="O205" s="115">
        <v>250</v>
      </c>
      <c r="P205" s="78">
        <f t="shared" si="16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201</v>
      </c>
      <c r="B206" s="10" t="s">
        <v>1266</v>
      </c>
      <c r="C206" s="19" t="s">
        <v>260</v>
      </c>
      <c r="D206" s="10" t="s">
        <v>564</v>
      </c>
      <c r="E206" s="46">
        <f>+ยกมา!J206</f>
        <v>30</v>
      </c>
      <c r="F206" s="44">
        <f>ยกมา!F206+' 1 หยุด'!F206+'2'!F206+'3'!F206+'4'!F206+'5'!F206+'6'!F206+'7'!F206+'8 หยุด'!F206+'9'!F206+'10'!F206+'11'!F206+'12'!F206+'13'!F206+'14'!F206+'15'!F206+'16'!F206+'17'!F206+'18'!F206+'19'!F206+'20'!F206+'21'!F206+'22'!F206+'23'!F206+'24'!F206+'25'!F206+'26'!F206+'27'!F206+'28 หยุด'!F206+'29'!F206+'30'!F206+'31.'!F206</f>
        <v>0</v>
      </c>
      <c r="G206" s="43">
        <f t="shared" si="20"/>
        <v>30</v>
      </c>
      <c r="H206" s="77">
        <f>+ยกมา!H206+' 1 หยุด'!H206+'2'!H206+'3'!H206+'4'!H206+'5'!H206+'6'!H206+'7'!H206+'8 หยุด'!H206+'9'!H206+'10'!H206+'11'!H206+'12'!H206+'13'!H206+'14'!H206+'15'!H206+'16'!H206+'17'!H206+'18'!H206+'19'!H206+'20'!H206+'21'!H206+'22'!H206+'23'!H206+'24'!H206+'25'!H206+'26'!H206+'27'!H206+'28 หยุด'!H206+'29'!H206+'30'!H206+'31.'!H206</f>
        <v>0</v>
      </c>
      <c r="I206" s="75">
        <f>+ยกมา!I206+' 1 หยุด'!I206+'2'!I206+'3'!I206+'4'!I206+'5'!I206+'6'!I206+'7'!I206+'8 หยุด'!I206+'9'!I206+'10'!I206+'11'!I206+'12'!I206+'13'!I206+'14'!I206+'15'!I206+'16'!I206+'17'!I206+'18'!I206+'19'!I206+'20'!I206+'21'!I206+'22'!I206+'23'!I206+'24'!I206+'25'!I206+'26'!I206+'27'!I206+'28 หยุด'!I206+'29'!I206+'30'!I206+'31.'!I206</f>
        <v>0</v>
      </c>
      <c r="J206" s="43">
        <f>+ยกมา!J206+' 1 หยุด'!J206+'2'!J206+'3'!J206+'4'!J206+'5'!J206+'6'!J206+'7'!J206+'8 หยุด'!J206+'9'!J206+'10'!J206+'11'!J206+'12'!J206+'13'!J206+'14'!J206+'15'!J206+'16'!J206+'17'!J206+'19'!J206+'19'!J206+'20'!J206+'21'!J206+'22'!J206+'23'!J206+'24'!J206+'25'!J206+'26'!J206+'27'!J206+'28 หยุด'!J206+'29'!J206+'30'!J206+'31.'!J206</f>
        <v>847</v>
      </c>
      <c r="K206" s="44">
        <f>ยกมา!K206+' 1 หยุด'!K206+'2'!K206+'3'!K206+'4'!K206+'5'!K206+'6'!K206+'7'!K206+'8 หยุด'!K206+'9'!K206+'10'!K206+'11'!K206+'12'!K206+'13'!K206+'14'!K206+'15'!K206+'16'!K206+'17'!K206+'18'!K206+'19'!K206+'20'!K206+'21'!K206+'22'!K206+'23'!K206+'24'!K206+'25'!K206+'26'!K206+'27'!K206+'28 หยุด'!K206+'29'!K206+'30'!K206+'31.'!K206</f>
        <v>1</v>
      </c>
      <c r="L206" s="20">
        <v>50</v>
      </c>
      <c r="M206" s="44">
        <f>ยกมา!M206+' 1 หยุด'!M206+'2'!M206+'3'!M206+'4'!M206+'5'!M206+'6'!M206+'7'!M206+'8 หยุด'!M206+'9'!M206+'10'!M206+'11'!M206+'12'!M206+'13'!M206+'14'!M206+'15'!M206+'16'!M206+'17'!M206+'18'!M206+'19'!M206+'20'!M206+'21'!M206+'22'!M206+'23'!M206+'24'!M206+'25'!M206+'26'!M206+'27'!M206+'28 หยุด'!M206+'29'!M206+'30'!M206+'31.'!M206</f>
        <v>0</v>
      </c>
      <c r="N206" s="19"/>
      <c r="O206" s="89"/>
      <c r="P206" s="78">
        <f t="shared" si="16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55000000000000004">
      <c r="A207" s="10">
        <v>202</v>
      </c>
      <c r="B207" s="10" t="s">
        <v>842</v>
      </c>
      <c r="C207" s="19" t="s">
        <v>843</v>
      </c>
      <c r="D207" s="10" t="s">
        <v>434</v>
      </c>
      <c r="E207" s="46">
        <f>+ยกมา!J207</f>
        <v>331</v>
      </c>
      <c r="F207" s="44">
        <f>ยกมา!F207+' 1 หยุด'!F207+'2'!F207+'3'!F207+'4'!F207+'5'!F207+'6'!F207+'7'!F207+'8 หยุด'!F207+'9'!F207+'10'!F207+'11'!F207+'12'!F207+'13'!F207+'14'!F207+'15'!F207+'16'!F207+'17'!F207+'18'!F207+'19'!F207+'20'!F207+'21'!F207+'22'!F207+'23'!F207+'24'!F207+'25'!F207+'26'!F207+'27'!F207+'28 หยุด'!F207+'29'!F207+'30'!F207+'31.'!F207</f>
        <v>300</v>
      </c>
      <c r="G207" s="43">
        <f t="shared" si="20"/>
        <v>631</v>
      </c>
      <c r="H207" s="77">
        <f>+ยกมา!H207+' 1 หยุด'!H207+'2'!H207+'3'!H207+'4'!H207+'5'!H207+'6'!H207+'7'!H207+'8 หยุด'!H207+'9'!H207+'10'!H207+'11'!H207+'12'!H207+'13'!H207+'14'!H207+'15'!H207+'16'!H207+'17'!H207+'18'!H207+'19'!H207+'20'!H207+'21'!H207+'22'!H207+'23'!H207+'24'!H207+'25'!H207+'26'!H207+'27'!H207+'28 หยุด'!H207+'29'!H207+'30'!H207+'31.'!H207</f>
        <v>0</v>
      </c>
      <c r="I207" s="75">
        <f>+ยกมา!I207+' 1 หยุด'!I207+'2'!I207+'3'!I207+'4'!I207+'5'!I207+'6'!I207+'7'!I207+'8 หยุด'!I207+'9'!I207+'10'!I207+'11'!I207+'12'!I207+'13'!I207+'14'!I207+'15'!I207+'16'!I207+'17'!I207+'18'!I207+'19'!I207+'20'!I207+'21'!I207+'22'!I207+'23'!I207+'24'!I207+'25'!I207+'26'!I207+'27'!I207+'28 หยุด'!I207+'29'!I207+'30'!I207+'31.'!I207</f>
        <v>0</v>
      </c>
      <c r="J207" s="43">
        <f>+ยกมา!J207+' 1 หยุด'!J207+'2'!J207+'3'!J207+'4'!J207+'5'!J207+'6'!J207+'7'!J207+'8 หยุด'!J207+'9'!J207+'10'!J207+'11'!J207+'12'!J207+'13'!J207+'14'!J207+'15'!J207+'16'!J207+'17'!J207+'19'!J207+'19'!J207+'20'!J207+'21'!J207+'22'!J207+'23'!J207+'24'!J207+'25'!J207+'26'!J207+'27'!J207+'28 หยุด'!J207+'29'!J207+'30'!J207+'31.'!J207</f>
        <v>12786</v>
      </c>
      <c r="K207" s="44">
        <f>ยกมา!K207+' 1 หยุด'!K207+'2'!K207+'3'!K207+'4'!K207+'5'!K207+'6'!K207+'7'!K207+'8 หยุด'!K207+'9'!K207+'10'!K207+'11'!K207+'12'!K207+'13'!K207+'14'!K207+'15'!K207+'16'!K207+'17'!K207+'18'!K207+'19'!K207+'20'!K207+'21'!K207+'22'!K207+'23'!K207+'24'!K207+'25'!K207+'26'!K207+'27'!K207+'28 หยุด'!K207+'29'!K207+'30'!K207+'31.'!K207</f>
        <v>183</v>
      </c>
      <c r="L207" s="20">
        <v>0</v>
      </c>
      <c r="M207" s="44">
        <f>ยกมา!M207+' 1 หยุด'!M207+'2'!M207+'3'!M207+'4'!M207+'5'!M207+'6'!M207+'7'!M207+'8 หยุด'!M207+'9'!M207+'10'!M207+'11'!M207+'12'!M207+'13'!M207+'14'!M207+'15'!M207+'16'!M207+'17'!M207+'18'!M207+'19'!M207+'20'!M207+'21'!M207+'22'!M207+'23'!M207+'24'!M207+'25'!M207+'26'!M207+'27'!M207+'28 หยุด'!M207+'29'!M207+'30'!M207+'31.'!M207</f>
        <v>190</v>
      </c>
      <c r="N207" s="19"/>
      <c r="O207" s="89"/>
      <c r="P207" s="78">
        <f t="shared" si="16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23.45" customHeight="1" x14ac:dyDescent="0.55000000000000004">
      <c r="A208" s="10">
        <v>203</v>
      </c>
      <c r="B208" s="10" t="s">
        <v>1269</v>
      </c>
      <c r="C208" s="19" t="s">
        <v>276</v>
      </c>
      <c r="D208" s="10" t="s">
        <v>434</v>
      </c>
      <c r="E208" s="46">
        <f>+ยกมา!J208</f>
        <v>0</v>
      </c>
      <c r="F208" s="44">
        <f>ยกมา!F208+' 1 หยุด'!F208+'2'!F208+'3'!F208+'4'!F208+'5'!F208+'6'!F208+'7'!F208+'8 หยุด'!F208+'9'!F208+'10'!F208+'11'!F208+'12'!F208+'13'!F208+'14'!F208+'15'!F208+'16'!F208+'17'!F208+'18'!F208+'19'!F208+'20'!F208+'21'!F208+'22'!F208+'23'!F208+'24'!F208+'25'!F208+'26'!F208+'27'!F208+'28 หยุด'!F208+'29'!F208+'30'!F208+'31.'!F208</f>
        <v>0</v>
      </c>
      <c r="G208" s="43">
        <f t="shared" si="20"/>
        <v>0</v>
      </c>
      <c r="H208" s="77">
        <f>+ยกมา!H208+' 1 หยุด'!H208+'2'!H208+'3'!H208+'4'!H208+'5'!H208+'6'!H208+'7'!H208+'8 หยุด'!H208+'9'!H208+'10'!H208+'11'!H208+'12'!H208+'13'!H208+'14'!H208+'15'!H208+'16'!H208+'17'!H208+'18'!H208+'19'!H208+'20'!H208+'21'!H208+'22'!H208+'23'!H208+'24'!H208+'25'!H208+'26'!H208+'27'!H208+'28 หยุด'!H208+'29'!H208+'30'!H208+'31.'!H208</f>
        <v>0</v>
      </c>
      <c r="I208" s="75">
        <f>+ยกมา!I208+' 1 หยุด'!I208+'2'!I208+'3'!I208+'4'!I208+'5'!I208+'6'!I208+'7'!I208+'8 หยุด'!I208+'9'!I208+'10'!I208+'11'!I208+'12'!I208+'13'!I208+'14'!I208+'15'!I208+'16'!I208+'17'!I208+'18'!I208+'19'!I208+'20'!I208+'21'!I208+'22'!I208+'23'!I208+'24'!I208+'25'!I208+'26'!I208+'27'!I208+'28 หยุด'!I208+'29'!I208+'30'!I208+'31.'!I208</f>
        <v>0</v>
      </c>
      <c r="J208" s="43">
        <f>+ยกมา!J208+' 1 หยุด'!J208+'2'!J208+'3'!J208+'4'!J208+'5'!J208+'6'!J208+'7'!J208+'8 หยุด'!J208+'9'!J208+'10'!J208+'11'!J208+'12'!J208+'13'!J208+'14'!J208+'15'!J208+'16'!J208+'17'!J208+'19'!J208+'19'!J208+'20'!J208+'21'!J208+'22'!J208+'23'!J208+'24'!J208+'25'!J208+'26'!J208+'27'!J208+'28 หยุด'!J208+'29'!J208+'30'!J208+'31.'!J208</f>
        <v>0</v>
      </c>
      <c r="K208" s="44">
        <f>ยกมา!K208+' 1 หยุด'!K208+'2'!K208+'3'!K208+'4'!K208+'5'!K208+'6'!K208+'7'!K208+'8 หยุด'!K208+'9'!K208+'10'!K208+'11'!K208+'12'!K208+'13'!K208+'14'!K208+'15'!K208+'16'!K208+'17'!K208+'18'!K208+'19'!K208+'20'!K208+'21'!K208+'22'!K208+'23'!K208+'24'!K208+'25'!K208+'26'!K208+'27'!K208+'28 หยุด'!K208+'29'!K208+'30'!K208+'31.'!K208</f>
        <v>0</v>
      </c>
      <c r="L208" s="20">
        <v>45</v>
      </c>
      <c r="M208" s="44">
        <f>ยกมา!M208+' 1 หยุด'!M208+'2'!M208+'3'!M208+'4'!M208+'5'!M208+'6'!M208+'7'!M208+'8 หยุด'!M208+'9'!M208+'10'!M208+'11'!M208+'12'!M208+'13'!M208+'14'!M208+'15'!M208+'16'!M208+'17'!M208+'18'!M208+'19'!M208+'20'!M208+'21'!M208+'22'!M208+'23'!M208+'24'!M208+'25'!M208+'26'!M208+'27'!M208+'28 หยุด'!M208+'29'!M208+'30'!M208+'31.'!M208</f>
        <v>0</v>
      </c>
      <c r="N208" s="19"/>
      <c r="O208" s="89">
        <v>28.59</v>
      </c>
      <c r="P208" s="78">
        <f t="shared" ref="P208" si="21">+K208*O208</f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9" x14ac:dyDescent="0.55000000000000004">
      <c r="A209" s="10">
        <v>204</v>
      </c>
      <c r="B209" s="10" t="s">
        <v>1270</v>
      </c>
      <c r="C209" s="19" t="s">
        <v>277</v>
      </c>
      <c r="D209" s="10" t="s">
        <v>434</v>
      </c>
      <c r="E209" s="46">
        <f>+ยกมา!J209</f>
        <v>0</v>
      </c>
      <c r="F209" s="44">
        <f>ยกมา!F209+' 1 หยุด'!F209+'2'!F209+'3'!F209+'4'!F209+'5'!F209+'6'!F209+'7'!F209+'8 หยุด'!F209+'9'!F209+'10'!F209+'11'!F209+'12'!F209+'13'!F209+'14'!F209+'15'!F209+'16'!F209+'17'!F209+'18'!F209+'19'!F209+'20'!F209+'21'!F209+'22'!F209+'23'!F209+'24'!F209+'25'!F209+'26'!F209+'27'!F209+'28 หยุด'!F209+'29'!F209+'30'!F209+'31.'!F209</f>
        <v>42</v>
      </c>
      <c r="G209" s="43">
        <f t="shared" si="20"/>
        <v>42</v>
      </c>
      <c r="H209" s="77">
        <f>+ยกมา!H209+' 1 หยุด'!H209+'2'!H209+'3'!H209+'4'!H209+'5'!H209+'6'!H209+'7'!H209+'8 หยุด'!H209+'9'!H209+'10'!H209+'11'!H209+'12'!H209+'13'!H209+'14'!H209+'15'!H209+'16'!H209+'17'!H209+'18'!H209+'19'!H209+'20'!H209+'21'!H209+'22'!H209+'23'!H209+'24'!H209+'25'!H209+'26'!H209+'27'!H209+'28 หยุด'!H209+'29'!H209+'30'!H209+'31.'!H209</f>
        <v>0</v>
      </c>
      <c r="I209" s="75">
        <f>+ยกมา!I209+' 1 หยุด'!I209+'2'!I209+'3'!I209+'4'!I209+'5'!I209+'6'!I209+'7'!I209+'8 หยุด'!I209+'9'!I209+'10'!I209+'11'!I209+'12'!I209+'13'!I209+'14'!I209+'15'!I209+'16'!I209+'17'!I209+'18'!I209+'19'!I209+'20'!I209+'21'!I209+'22'!I209+'23'!I209+'24'!I209+'25'!I209+'26'!I209+'27'!I209+'28 หยุด'!I209+'29'!I209+'30'!I209+'31.'!I209</f>
        <v>0</v>
      </c>
      <c r="J209" s="43">
        <f>+ยกมา!J209+' 1 หยุด'!J209+'2'!J209+'3'!J209+'4'!J209+'5'!J209+'6'!J209+'7'!J209+'8 หยุด'!J209+'9'!J209+'10'!J209+'11'!J209+'12'!J209+'13'!J209+'14'!J209+'15'!J209+'16'!J209+'17'!J209+'19'!J209+'19'!J209+'20'!J209+'21'!J209+'22'!J209+'23'!J209+'24'!J209+'25'!J209+'26'!J209+'27'!J209+'28 หยุด'!J209+'29'!J209+'30'!J209+'31.'!J209</f>
        <v>0</v>
      </c>
      <c r="K209" s="44">
        <f>ยกมา!K209+' 1 หยุด'!K209+'2'!K209+'3'!K209+'4'!K209+'5'!K209+'6'!K209+'7'!K209+'8 หยุด'!K209+'9'!K209+'10'!K209+'11'!K209+'12'!K209+'13'!K209+'14'!K209+'15'!K209+'16'!K209+'17'!K209+'18'!K209+'19'!K209+'20'!K209+'21'!K209+'22'!K209+'23'!K209+'24'!K209+'25'!K209+'26'!K209+'27'!K209+'28 หยุด'!K209+'29'!K209+'30'!K209+'31.'!K209</f>
        <v>42</v>
      </c>
      <c r="L209" s="20">
        <v>35</v>
      </c>
      <c r="M209" s="44">
        <f>ยกมา!M209+' 1 หยุด'!M209+'2'!M209+'3'!M209+'4'!M209+'5'!M209+'6'!M209+'7'!M209+'8 หยุด'!M209+'9'!M209+'10'!M209+'11'!M209+'12'!M209+'13'!M209+'14'!M209+'15'!M209+'16'!M209+'17'!M209+'18'!M209+'19'!M209+'20'!M209+'21'!M209+'22'!M209+'23'!M209+'24'!M209+'25'!M209+'26'!M209+'27'!M209+'28 หยุด'!M209+'29'!M209+'30'!M209+'31.'!M209</f>
        <v>1155</v>
      </c>
      <c r="N209" s="19"/>
      <c r="O209" s="115">
        <v>23.7</v>
      </c>
      <c r="P209" s="78">
        <f t="shared" si="16"/>
        <v>995.4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9" x14ac:dyDescent="0.55000000000000004">
      <c r="A210" s="10">
        <v>205</v>
      </c>
      <c r="B210" s="10" t="s">
        <v>1271</v>
      </c>
      <c r="C210" s="19" t="s">
        <v>278</v>
      </c>
      <c r="D210" s="10" t="s">
        <v>434</v>
      </c>
      <c r="E210" s="46">
        <f>+ยกมา!J210</f>
        <v>0</v>
      </c>
      <c r="F210" s="44">
        <f>ยกมา!F210+' 1 หยุด'!F210+'2'!F210+'3'!F210+'4'!F210+'5'!F210+'6'!F210+'7'!F210+'8 หยุด'!F210+'9'!F210+'10'!F210+'11'!F210+'12'!F210+'13'!F210+'14'!F210+'15'!F210+'16'!F210+'17'!F210+'18'!F210+'19'!F210+'20'!F210+'21'!F210+'22'!F210+'23'!F210+'24'!F210+'25'!F210+'26'!F210+'27'!F210+'28 หยุด'!F210+'29'!F210+'30'!F210+'31.'!F210</f>
        <v>90</v>
      </c>
      <c r="G210" s="43">
        <f t="shared" si="20"/>
        <v>90</v>
      </c>
      <c r="H210" s="77">
        <f>+ยกมา!H210+' 1 หยุด'!H210+'2'!H210+'3'!H210+'4'!H210+'5'!H210+'6'!H210+'7'!H210+'8 หยุด'!H210+'9'!H210+'10'!H210+'11'!H210+'12'!H210+'13'!H210+'14'!H210+'15'!H210+'16'!H210+'17'!H210+'18'!H210+'19'!H210+'20'!H210+'21'!H210+'22'!H210+'23'!H210+'24'!H210+'25'!H210+'26'!H210+'27'!H210+'28 หยุด'!H210+'29'!H210+'30'!H210+'31.'!H210</f>
        <v>0</v>
      </c>
      <c r="I210" s="75">
        <f>+ยกมา!I210+' 1 หยุด'!I210+'2'!I210+'3'!I210+'4'!I210+'5'!I210+'6'!I210+'7'!I210+'8 หยุด'!I210+'9'!I210+'10'!I210+'11'!I210+'12'!I210+'13'!I210+'14'!I210+'15'!I210+'16'!I210+'17'!I210+'18'!I210+'19'!I210+'20'!I210+'21'!I210+'22'!I210+'23'!I210+'24'!I210+'25'!I210+'26'!I210+'27'!I210+'28 หยุด'!I210+'29'!I210+'30'!I210+'31.'!I210</f>
        <v>0</v>
      </c>
      <c r="J210" s="43">
        <f>+ยกมา!J210+' 1 หยุด'!J210+'2'!J210+'3'!J210+'4'!J210+'5'!J210+'6'!J210+'7'!J210+'8 หยุด'!J210+'9'!J210+'10'!J210+'11'!J210+'12'!J210+'13'!J210+'14'!J210+'15'!J210+'16'!J210+'17'!J210+'19'!J210+'19'!J210+'20'!J210+'21'!J210+'22'!J210+'23'!J210+'24'!J210+'25'!J210+'26'!J210+'27'!J210+'28 หยุด'!J210+'29'!J210+'30'!J210+'31.'!J210</f>
        <v>0</v>
      </c>
      <c r="K210" s="44">
        <f>ยกมา!K210+' 1 หยุด'!K210+'2'!K210+'3'!K210+'4'!K210+'5'!K210+'6'!K210+'7'!K210+'8 หยุด'!K210+'9'!K210+'10'!K210+'11'!K210+'12'!K210+'13'!K210+'14'!K210+'15'!K210+'16'!K210+'17'!K210+'18'!K210+'19'!K210+'20'!K210+'21'!K210+'22'!K210+'23'!K210+'24'!K210+'25'!K210+'26'!K210+'27'!K210+'28 หยุด'!K210+'29'!K210+'30'!K210+'31.'!K210</f>
        <v>90</v>
      </c>
      <c r="L210" s="20">
        <v>25</v>
      </c>
      <c r="M210" s="44">
        <f>ยกมา!M210+' 1 หยุด'!M210+'2'!M210+'3'!M210+'4'!M210+'5'!M210+'6'!M210+'7'!M210+'8 หยุด'!M210+'9'!M210+'10'!M210+'11'!M210+'12'!M210+'13'!M210+'14'!M210+'15'!M210+'16'!M210+'17'!M210+'18'!M210+'19'!M210+'20'!M210+'21'!M210+'22'!M210+'23'!M210+'24'!M210+'25'!M210+'26'!M210+'27'!M210+'28 หยุด'!M210+'29'!M210+'30'!M210+'31.'!M210</f>
        <v>2250</v>
      </c>
      <c r="N210" s="19"/>
      <c r="O210" s="115">
        <v>20.36</v>
      </c>
      <c r="P210" s="78">
        <f t="shared" si="16"/>
        <v>1832.3999999999999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9" x14ac:dyDescent="0.55000000000000004">
      <c r="A211" s="10">
        <v>206</v>
      </c>
      <c r="B211" s="10" t="s">
        <v>562</v>
      </c>
      <c r="C211" s="19" t="s">
        <v>321</v>
      </c>
      <c r="D211" s="10" t="s">
        <v>564</v>
      </c>
      <c r="E211" s="46">
        <f>+ยกมา!J211</f>
        <v>0</v>
      </c>
      <c r="F211" s="44">
        <f>ยกมา!F211+' 1 หยุด'!F211+'2'!F211+'3'!F211+'4'!F211+'5'!F211+'6'!F211+'7'!F211+'8 หยุด'!F211+'9'!F211+'10'!F211+'11'!F211+'12'!F211+'13'!F211+'14'!F211+'15'!F211+'16'!F211+'17'!F211+'18'!F211+'19'!F211+'20'!F211+'21'!F211+'22'!F211+'23'!F211+'24'!F211+'25'!F211+'26'!F211+'27'!F211+'28 หยุด'!F211+'29'!F211+'30'!F211+'31.'!F211</f>
        <v>0</v>
      </c>
      <c r="G211" s="43">
        <f t="shared" si="20"/>
        <v>0</v>
      </c>
      <c r="H211" s="77">
        <f>+ยกมา!H211+' 1 หยุด'!H211+'2'!H211+'3'!H211+'4'!H211+'5'!H211+'6'!H211+'7'!H211+'8 หยุด'!H211+'9'!H211+'10'!H211+'11'!H211+'12'!H211+'13'!H211+'14'!H211+'15'!H211+'16'!H211+'17'!H211+'18'!H211+'19'!H211+'20'!H211+'21'!H211+'22'!H211+'23'!H211+'24'!H211+'25'!H211+'26'!H211+'27'!H211+'28 หยุด'!H211+'29'!H211+'30'!H211+'31.'!H211</f>
        <v>0</v>
      </c>
      <c r="I211" s="75">
        <f>+ยกมา!I211+' 1 หยุด'!I211+'2'!I211+'3'!I211+'4'!I211+'5'!I211+'6'!I211+'7'!I211+'8 หยุด'!I211+'9'!I211+'10'!I211+'11'!I211+'12'!I211+'13'!I211+'14'!I211+'15'!I211+'16'!I211+'17'!I211+'18'!I211+'19'!I211+'20'!I211+'21'!I211+'22'!I211+'23'!I211+'24'!I211+'25'!I211+'26'!I211+'27'!I211+'28 หยุด'!I211+'29'!I211+'30'!I211+'31.'!I211</f>
        <v>0</v>
      </c>
      <c r="J211" s="43">
        <f>+ยกมา!J211+' 1 หยุด'!J211+'2'!J211+'3'!J211+'4'!J211+'5'!J211+'6'!J211+'7'!J211+'8 หยุด'!J211+'9'!J211+'10'!J211+'11'!J211+'12'!J211+'13'!J211+'14'!J211+'15'!J211+'16'!J211+'17'!J211+'19'!J211+'19'!J211+'20'!J211+'21'!J211+'22'!J211+'23'!J211+'24'!J211+'25'!J211+'26'!J211+'27'!J211+'28 หยุด'!J211+'29'!J211+'30'!J211+'31.'!J211</f>
        <v>0</v>
      </c>
      <c r="K211" s="44">
        <f>ยกมา!K211+' 1 หยุด'!K211+'2'!K211+'3'!K211+'4'!K211+'5'!K211+'6'!K211+'7'!K211+'8 หยุด'!K211+'9'!K211+'10'!K211+'11'!K211+'12'!K211+'13'!K211+'14'!K211+'15'!K211+'16'!K211+'17'!K211+'18'!K211+'19'!K211+'20'!K211+'21'!K211+'22'!K211+'23'!K211+'24'!K211+'25'!K211+'26'!K211+'27'!K211+'28 หยุด'!K211+'29'!K211+'30'!K211+'31.'!K211</f>
        <v>0</v>
      </c>
      <c r="L211" s="20">
        <v>50</v>
      </c>
      <c r="M211" s="44">
        <f>ยกมา!M211+' 1 หยุด'!M211+'2'!M211+'3'!M211+'4'!M211+'5'!M211+'6'!M211+'7'!M211+'8 หยุด'!M211+'9'!M211+'10'!M211+'11'!M211+'12'!M211+'13'!M211+'14'!M211+'15'!M211+'16'!M211+'17'!M211+'18'!M211+'19'!M211+'20'!M211+'21'!M211+'22'!M211+'23'!M211+'24'!M211+'25'!M211+'26'!M211+'27'!M211+'28 หยุด'!M211+'29'!M211+'30'!M211+'31.'!M211</f>
        <v>0</v>
      </c>
      <c r="N211" s="19"/>
      <c r="O211" s="89"/>
      <c r="P211" s="78">
        <f t="shared" si="16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9" x14ac:dyDescent="0.55000000000000004">
      <c r="A212" s="10">
        <v>207</v>
      </c>
      <c r="B212" s="10"/>
      <c r="C212" s="19" t="s">
        <v>271</v>
      </c>
      <c r="D212" s="10"/>
      <c r="E212" s="46">
        <f>+ยกมา!J212</f>
        <v>0</v>
      </c>
      <c r="F212" s="44">
        <f>ยกมา!F212+' 1 หยุด'!F212+'2'!F212+'3'!F212+'4'!F212+'5'!F212+'6'!F212+'7'!F212+'8 หยุด'!F212+'9'!F212+'10'!F212+'11'!F212+'12'!F212+'13'!F212+'14'!F212+'15'!F212+'16'!F212+'17'!F212+'18'!F212+'19'!F212+'20'!F212+'21'!F212+'22'!F212+'23'!F212+'24'!F212+'25'!F212+'26'!F212+'27'!F212+'28 หยุด'!F212+'29'!F212+'30'!F212+'31.'!F212</f>
        <v>0</v>
      </c>
      <c r="G212" s="43">
        <f t="shared" si="20"/>
        <v>0</v>
      </c>
      <c r="H212" s="77">
        <f>+ยกมา!H212+' 1 หยุด'!H212+'2'!H212+'3'!H212+'4'!H212+'5'!H212+'6'!H212+'7'!H212+'8 หยุด'!H212+'9'!H212+'10'!H212+'11'!H212+'12'!H212+'13'!H212+'14'!H212+'15'!H212+'16'!H212+'17'!H212+'18'!H212+'19'!H212+'20'!H212+'21'!H212+'22'!H212+'23'!H212+'24'!H212+'25'!H212+'26'!H212+'27'!H212+'28 หยุด'!H212+'29'!H212+'30'!H212+'31.'!H212</f>
        <v>0</v>
      </c>
      <c r="I212" s="75">
        <f>+ยกมา!I212+' 1 หยุด'!I212+'2'!I212+'3'!I212+'4'!I212+'5'!I212+'6'!I212+'7'!I212+'8 หยุด'!I212+'9'!I212+'10'!I212+'11'!I212+'12'!I212+'13'!I212+'14'!I212+'15'!I212+'16'!I212+'17'!I212+'18'!I212+'19'!I212+'20'!I212+'21'!I212+'22'!I212+'23'!I212+'24'!I212+'25'!I212+'26'!I212+'27'!I212+'28 หยุด'!I212+'29'!I212+'30'!I212+'31.'!I212</f>
        <v>0</v>
      </c>
      <c r="J212" s="43">
        <f>+ยกมา!J212+' 1 หยุด'!J212+'2'!J212+'3'!J212+'4'!J212+'5'!J212+'6'!J212+'7'!J212+'8 หยุด'!J212+'9'!J212+'10'!J212+'11'!J212+'12'!J212+'13'!J212+'14'!J212+'15'!J212+'16'!J212+'17'!J212+'19'!J212+'19'!J212+'20'!J212+'21'!J212+'22'!J212+'23'!J212+'24'!J212+'25'!J212+'26'!J212+'27'!J212+'28 หยุด'!J212+'29'!J212+'30'!J212+'31.'!J212</f>
        <v>0</v>
      </c>
      <c r="K212" s="44">
        <f>ยกมา!K212+' 1 หยุด'!K212+'2'!K212+'3'!K212+'4'!K212+'5'!K212+'6'!K212+'7'!K212+'8 หยุด'!K212+'9'!K212+'10'!K212+'11'!K212+'12'!K212+'13'!K212+'14'!K212+'15'!K212+'16'!K212+'17'!K212+'18'!K212+'19'!K212+'20'!K212+'21'!K212+'22'!K212+'23'!K212+'24'!K212+'25'!K212+'26'!K212+'27'!K212+'28 หยุด'!K212+'29'!K212+'30'!K212+'31.'!K212</f>
        <v>0</v>
      </c>
      <c r="L212" s="20"/>
      <c r="M212" s="44">
        <f>ยกมา!M212+' 1 หยุด'!M212+'2'!M212+'3'!M212+'4'!M212+'5'!M212+'6'!M212+'7'!M212+'8 หยุด'!M212+'9'!M212+'10'!M212+'11'!M212+'12'!M212+'13'!M212+'14'!M212+'15'!M212+'16'!M212+'17'!M212+'18'!M212+'19'!M212+'20'!M212+'21'!M212+'22'!M212+'23'!M212+'24'!M212+'25'!M212+'26'!M212+'27'!M212+'28 หยุด'!M212+'29'!M212+'30'!M212+'31.'!M212</f>
        <v>0</v>
      </c>
      <c r="N212" s="19"/>
      <c r="O212" s="89"/>
      <c r="P212" s="78">
        <f t="shared" si="16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9" x14ac:dyDescent="0.55000000000000004">
      <c r="A213" s="10">
        <v>208</v>
      </c>
      <c r="B213" s="10">
        <v>1113056</v>
      </c>
      <c r="C213" s="19" t="s">
        <v>1453</v>
      </c>
      <c r="D213" s="10" t="s">
        <v>434</v>
      </c>
      <c r="E213" s="46">
        <f>+ยกมา!J213</f>
        <v>0</v>
      </c>
      <c r="F213" s="44">
        <f>ยกมา!F213+' 1 หยุด'!F213+'2'!F213+'3'!F213+'4'!F213+'5'!F213+'6'!F213+'7'!F213+'8 หยุด'!F213+'9'!F213+'10'!F213+'11'!F213+'12'!F213+'13'!F213+'14'!F213+'15'!F213+'16'!F213+'17'!F213+'18'!F213+'19'!F213+'20'!F213+'21'!F213+'22'!F213+'23'!F213+'24'!F213+'25'!F213+'26'!F213+'27'!F213+'28 หยุด'!F213+'29'!F213+'30'!F213+'31.'!F213</f>
        <v>3</v>
      </c>
      <c r="G213" s="43">
        <f t="shared" si="20"/>
        <v>3</v>
      </c>
      <c r="H213" s="77">
        <f>+ยกมา!H213+' 1 หยุด'!H213+'2'!H213+'3'!H213+'4'!H213+'5'!H213+'6'!H213+'7'!H213+'8 หยุด'!H213+'9'!H213+'10'!H213+'11'!H213+'12'!H213+'13'!H213+'14'!H213+'15'!H213+'16'!H213+'17'!H213+'18'!H213+'19'!H213+'20'!H213+'21'!H213+'22'!H213+'23'!H213+'24'!H213+'25'!H213+'26'!H213+'27'!H213+'28 หยุด'!H213+'29'!H213+'30'!H213+'31.'!H213</f>
        <v>0</v>
      </c>
      <c r="I213" s="75">
        <f>+ยกมา!I213+' 1 หยุด'!I213+'2'!I213+'3'!I213+'4'!I213+'5'!I213+'6'!I213+'7'!I213+'8 หยุด'!I213+'9'!I213+'10'!I213+'11'!I213+'12'!I213+'13'!I213+'14'!I213+'15'!I213+'16'!I213+'17'!I213+'18'!I213+'19'!I213+'20'!I213+'21'!I213+'22'!I213+'23'!I213+'24'!I213+'25'!I213+'26'!I213+'27'!I213+'28 หยุด'!I213+'29'!I213+'30'!I213+'31.'!I213</f>
        <v>0</v>
      </c>
      <c r="J213" s="43">
        <f>+ยกมา!J213+' 1 หยุด'!J213+'2'!J213+'3'!J213+'4'!J213+'5'!J213+'6'!J213+'7'!J213+'8 หยุด'!J213+'9'!J213+'10'!J213+'11'!J213+'12'!J213+'13'!J213+'14'!J213+'15'!J213+'16'!J213+'17'!J213+'19'!J213+'19'!J213+'20'!J213+'21'!J213+'22'!J213+'23'!J213+'24'!J213+'25'!J213+'26'!J213+'27'!J213+'28 หยุด'!J213+'29'!J213+'30'!J213+'31.'!J213</f>
        <v>0</v>
      </c>
      <c r="K213" s="44">
        <f>ยกมา!K213+' 1 หยุด'!K213+'2'!K213+'3'!K213+'4'!K213+'5'!K213+'6'!K213+'7'!K213+'8 หยุด'!K213+'9'!K213+'10'!K213+'11'!K213+'12'!K213+'13'!K213+'14'!K213+'15'!K213+'16'!K213+'17'!K213+'18'!K213+'19'!K213+'20'!K213+'21'!K213+'22'!K213+'23'!K213+'24'!K213+'25'!K213+'26'!K213+'27'!K213+'28 หยุด'!K213+'29'!K213+'30'!K213+'31.'!K213</f>
        <v>3</v>
      </c>
      <c r="L213" s="20">
        <v>35</v>
      </c>
      <c r="M213" s="44">
        <f>ยกมา!M213+' 1 หยุด'!M213+'2'!M213+'3'!M213+'4'!M213+'5'!M213+'6'!M213+'7'!M213+'8 หยุด'!M213+'9'!M213+'10'!M213+'11'!M213+'12'!M213+'13'!M213+'14'!M213+'15'!M213+'16'!M213+'17'!M213+'18'!M213+'19'!M213+'20'!M213+'21'!M213+'22'!M213+'23'!M213+'24'!M213+'25'!M213+'26'!M213+'27'!M213+'28 หยุด'!M213+'29'!M213+'30'!M213+'31.'!M213</f>
        <v>105</v>
      </c>
      <c r="N213" s="19"/>
      <c r="O213" s="89"/>
      <c r="P213" s="78">
        <f t="shared" si="16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9" x14ac:dyDescent="0.55000000000000004">
      <c r="A214" s="10">
        <v>209</v>
      </c>
      <c r="B214" s="10"/>
      <c r="C214" s="19"/>
      <c r="D214" s="10"/>
      <c r="E214" s="46">
        <f>+ยกมา!J214</f>
        <v>0</v>
      </c>
      <c r="F214" s="44">
        <f>ยกมา!F214+' 1 หยุด'!F214+'2'!F214+'3'!F214+'4'!F214+'5'!F214+'6'!F214+'7'!F214+'8 หยุด'!F214+'9'!F214+'10'!F214+'11'!F214+'12'!F214+'13'!F214+'14'!F214+'15'!F214+'16'!F214+'17'!F214+'18'!F214+'19'!F214+'20'!F214+'21'!F214+'22'!F214+'23'!F214+'24'!F214+'25'!F214+'26'!F214+'27'!F214+'28 หยุด'!F214+'29'!F214+'30'!F214+'31.'!F214</f>
        <v>0</v>
      </c>
      <c r="G214" s="43">
        <f t="shared" si="20"/>
        <v>0</v>
      </c>
      <c r="H214" s="77">
        <f>+ยกมา!H214+' 1 หยุด'!H214+'2'!H214+'3'!H214+'4'!H214+'5'!H214+'6'!H214+'7'!H214+'8 หยุด'!H214+'9'!H214+'10'!H214+'11'!H214+'12'!H214+'13'!H214+'14'!H214+'15'!H214+'16'!H214+'17'!H214+'18'!H214+'19'!H214+'20'!H214+'21'!H214+'22'!H214+'23'!H214+'24'!H214+'25'!H214+'26'!H214+'27'!H214+'28 หยุด'!H214+'29'!H214+'30'!H214+'31.'!H214</f>
        <v>0</v>
      </c>
      <c r="I214" s="75">
        <f>+ยกมา!I214+' 1 หยุด'!I214+'2'!I214+'3'!I214+'4'!I214+'5'!I214+'6'!I214+'7'!I214+'8 หยุด'!I214+'9'!I214+'10'!I214+'11'!I214+'12'!I214+'13'!I214+'14'!I214+'15'!I214+'16'!I214+'17'!I214+'18'!I214+'19'!I214+'20'!I214+'21'!I214+'22'!I214+'23'!I214+'24'!I214+'25'!I214+'26'!I214+'27'!I214+'28 หยุด'!I214+'29'!I214+'30'!I214+'31.'!I214</f>
        <v>0</v>
      </c>
      <c r="J214" s="43">
        <f>+ยกมา!J214+' 1 หยุด'!J214+'2'!J214+'3'!J214+'4'!J214+'5'!J214+'6'!J214+'7'!J214+'8 หยุด'!J214+'9'!J214+'10'!J214+'11'!J214+'12'!J214+'13'!J214+'14'!J214+'15'!J214+'16'!J214+'17'!J214+'19'!J214+'19'!J214+'20'!J214+'21'!J214+'22'!J214+'23'!J214+'24'!J214+'25'!J214+'26'!J214+'27'!J214+'28 หยุด'!J214+'29'!J214+'30'!J214+'31.'!J214</f>
        <v>0</v>
      </c>
      <c r="K214" s="44">
        <f>ยกมา!K214+' 1 หยุด'!K214+'2'!K214+'3'!K214+'4'!K214+'5'!K214+'6'!K214+'7'!K214+'8 หยุด'!K214+'9'!K214+'10'!K214+'11'!K214+'12'!K214+'13'!K214+'14'!K214+'15'!K214+'16'!K214+'17'!K214+'18'!K214+'19'!K214+'20'!K214+'21'!K214+'22'!K214+'23'!K214+'24'!K214+'25'!K214+'26'!K214+'27'!K214+'28 หยุด'!K214+'29'!K214+'30'!K214+'31.'!K214</f>
        <v>0</v>
      </c>
      <c r="L214" s="20"/>
      <c r="M214" s="44">
        <f>ยกมา!M214+' 1 หยุด'!M214+'2'!M214+'3'!M214+'4'!M214+'5'!M214+'6'!M214+'7'!M214+'8 หยุด'!M214+'9'!M214+'10'!M214+'11'!M214+'12'!M214+'13'!M214+'14'!M214+'15'!M214+'16'!M214+'17'!M214+'18'!M214+'19'!M214+'20'!M214+'21'!M214+'22'!M214+'23'!M214+'24'!M214+'25'!M214+'26'!M214+'27'!M214+'28 หยุด'!M214+'29'!M214+'30'!M214+'31.'!M214</f>
        <v>0</v>
      </c>
      <c r="N214" s="19"/>
      <c r="O214" s="89"/>
      <c r="P214" s="78">
        <f t="shared" si="16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9" x14ac:dyDescent="0.55000000000000004">
      <c r="A215" s="10">
        <v>210</v>
      </c>
      <c r="B215" s="10"/>
      <c r="C215" s="19"/>
      <c r="D215" s="10"/>
      <c r="E215" s="46">
        <f>+ยกมา!J215</f>
        <v>0</v>
      </c>
      <c r="F215" s="44">
        <f>ยกมา!F215+' 1 หยุด'!F215+'2'!F215+'3'!F215+'4'!F215+'5'!F215+'6'!F215+'7'!F215+'8 หยุด'!F215+'9'!F215+'10'!F215+'11'!F215+'12'!F215+'13'!F215+'14'!F215+'15'!F215+'16'!F215+'17'!F215+'18'!F215+'19'!F215+'20'!F215+'21'!F215+'22'!F215+'23'!F215+'24'!F215+'25'!F215+'26'!F215+'27'!F215+'28 หยุด'!F215+'29'!F215+'30'!F215+'31.'!F215</f>
        <v>0</v>
      </c>
      <c r="G215" s="43">
        <f t="shared" si="20"/>
        <v>0</v>
      </c>
      <c r="H215" s="77">
        <f>+ยกมา!H215+' 1 หยุด'!H215+'2'!H215+'3'!H215+'4'!H215+'5'!H215+'6'!H215+'7'!H215+'8 หยุด'!H215+'9'!H215+'10'!H215+'11'!H215+'12'!H215+'13'!H215+'14'!H215+'15'!H215+'16'!H215+'17'!H215+'18'!H215+'19'!H215+'20'!H215+'21'!H215+'22'!H215+'23'!H215+'24'!H215+'25'!H215+'26'!H215+'27'!H215+'28 หยุด'!H215+'29'!H215+'30'!H215+'31.'!H215</f>
        <v>0</v>
      </c>
      <c r="I215" s="75">
        <f>+ยกมา!I215+' 1 หยุด'!I215+'2'!I215+'3'!I215+'4'!I215+'5'!I215+'6'!I215+'7'!I215+'8 หยุด'!I215+'9'!I215+'10'!I215+'11'!I215+'12'!I215+'13'!I215+'14'!I215+'15'!I215+'16'!I215+'17'!I215+'18'!I215+'19'!I215+'20'!I215+'21'!I215+'22'!I215+'23'!I215+'24'!I215+'25'!I215+'26'!I215+'27'!I215+'28 หยุด'!I215+'29'!I215+'30'!I215+'31.'!I215</f>
        <v>0</v>
      </c>
      <c r="J215" s="43">
        <f>+ยกมา!J215+' 1 หยุด'!J215+'2'!J215+'3'!J215+'4'!J215+'5'!J215+'6'!J215+'7'!J215+'8 หยุด'!J215+'9'!J215+'10'!J215+'11'!J215+'12'!J215+'13'!J215+'14'!J215+'15'!J215+'16'!J215+'17'!J215+'19'!J215+'19'!J215+'20'!J215+'21'!J215+'22'!J215+'23'!J215+'24'!J215+'25'!J215+'26'!J215+'27'!J215+'28 หยุด'!J215+'29'!J215+'30'!J215+'31.'!J215</f>
        <v>0</v>
      </c>
      <c r="K215" s="44">
        <f>ยกมา!K215+' 1 หยุด'!K215+'2'!K215+'3'!K215+'4'!K215+'5'!K215+'6'!K215+'7'!K215+'8 หยุด'!K215+'9'!K215+'10'!K215+'11'!K215+'12'!K215+'13'!K215+'14'!K215+'15'!K215+'16'!K215+'17'!K215+'18'!K215+'19'!K215+'20'!K215+'21'!K215+'22'!K215+'23'!K215+'24'!K215+'25'!K215+'26'!K215+'27'!K215+'28 หยุด'!K215+'29'!K215+'30'!K215+'31.'!K215</f>
        <v>0</v>
      </c>
      <c r="L215" s="20"/>
      <c r="M215" s="44">
        <f>ยกมา!M215+' 1 หยุด'!M215+'2'!M215+'3'!M215+'4'!M215+'5'!M215+'6'!M215+'7'!M215+'8 หยุด'!M215+'9'!M215+'10'!M215+'11'!M215+'12'!M215+'13'!M215+'14'!M215+'15'!M215+'16'!M215+'17'!M215+'18'!M215+'19'!M215+'20'!M215+'21'!M215+'22'!M215+'23'!M215+'24'!M215+'25'!M215+'26'!M215+'27'!M215+'28 หยุด'!M215+'29'!M215+'30'!M215+'31.'!M215</f>
        <v>0</v>
      </c>
      <c r="N215" s="19"/>
      <c r="O215" s="89"/>
      <c r="P215" s="78">
        <f t="shared" si="16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9" x14ac:dyDescent="0.55000000000000004">
      <c r="A216" s="10">
        <v>211</v>
      </c>
      <c r="B216" s="10"/>
      <c r="C216" s="19"/>
      <c r="D216" s="10"/>
      <c r="E216" s="46">
        <f>+ยกมา!J216</f>
        <v>0</v>
      </c>
      <c r="F216" s="44">
        <f>ยกมา!F216+' 1 หยุด'!F216+'2'!F216+'3'!F216+'4'!F216+'5'!F216+'6'!F216+'7'!F216+'8 หยุด'!F216+'9'!F216+'10'!F216+'11'!F216+'12'!F216+'13'!F216+'14'!F216+'15'!F216+'16'!F216+'17'!F216+'18'!F216+'19'!F216+'20'!F216+'21'!F216+'22'!F216+'23'!F216+'24'!F216+'25'!F216+'26'!F216+'27'!F216+'28 หยุด'!F216+'29'!F216+'30'!F216+'31.'!F216</f>
        <v>0</v>
      </c>
      <c r="G216" s="43">
        <f t="shared" si="20"/>
        <v>0</v>
      </c>
      <c r="H216" s="77">
        <f>+ยกมา!H216+' 1 หยุด'!H216+'2'!H216+'3'!H216+'4'!H216+'5'!H216+'6'!H216+'7'!H216+'8 หยุด'!H216+'9'!H216+'10'!H216+'11'!H216+'12'!H216+'13'!H216+'14'!H216+'15'!H216+'16'!H216+'17'!H216+'18'!H216+'19'!H216+'20'!H216+'21'!H216+'22'!H216+'23'!H216+'24'!H216+'25'!H216+'26'!H216+'27'!H216+'28 หยุด'!H216+'29'!H216+'30'!H216+'31.'!H216</f>
        <v>0</v>
      </c>
      <c r="I216" s="75">
        <f>+ยกมา!I216+' 1 หยุด'!I216+'2'!I216+'3'!I216+'4'!I216+'5'!I216+'6'!I216+'7'!I216+'8 หยุด'!I216+'9'!I216+'10'!I216+'11'!I216+'12'!I216+'13'!I216+'14'!I216+'15'!I216+'16'!I216+'17'!I216+'18'!I216+'19'!I216+'20'!I216+'21'!I216+'22'!I216+'23'!I216+'24'!I216+'25'!I216+'26'!I216+'27'!I216+'28 หยุด'!I216+'29'!I216+'30'!I216+'31.'!I216</f>
        <v>0</v>
      </c>
      <c r="J216" s="43">
        <f>+ยกมา!J216+' 1 หยุด'!J216+'2'!J216+'3'!J216+'4'!J216+'5'!J216+'6'!J216+'7'!J216+'8 หยุด'!J216+'9'!J216+'10'!J216+'11'!J216+'12'!J216+'13'!J216+'14'!J216+'15'!J216+'16'!J216+'17'!J216+'19'!J216+'19'!J216+'20'!J216+'21'!J216+'22'!J216+'23'!J216+'24'!J216+'25'!J216+'26'!J216+'27'!J216+'28 หยุด'!J216+'29'!J216+'30'!J216+'31.'!J216</f>
        <v>0</v>
      </c>
      <c r="K216" s="44">
        <f>ยกมา!K216+' 1 หยุด'!K216+'2'!K216+'3'!K216+'4'!K216+'5'!K216+'6'!K216+'7'!K216+'8 หยุด'!K216+'9'!K216+'10'!K216+'11'!K216+'12'!K216+'13'!K216+'14'!K216+'15'!K216+'16'!K216+'17'!K216+'18'!K216+'19'!K216+'20'!K216+'21'!K216+'22'!K216+'23'!K216+'24'!K216+'25'!K216+'26'!K216+'27'!K216+'28 หยุด'!K216+'29'!K216+'30'!K216+'31.'!K216</f>
        <v>0</v>
      </c>
      <c r="L216" s="20"/>
      <c r="M216" s="44">
        <f>ยกมา!M216+' 1 หยุด'!M216+'2'!M216+'3'!M216+'4'!M216+'5'!M216+'6'!M216+'7'!M216+'8 หยุด'!M216+'9'!M216+'10'!M216+'11'!M216+'12'!M216+'13'!M216+'14'!M216+'15'!M216+'16'!M216+'17'!M216+'18'!M216+'19'!M216+'20'!M216+'21'!M216+'22'!M216+'23'!M216+'24'!M216+'25'!M216+'26'!M216+'27'!M216+'28 หยุด'!M216+'29'!M216+'30'!M216+'31.'!M216</f>
        <v>0</v>
      </c>
      <c r="N216" s="19"/>
      <c r="O216" s="89"/>
      <c r="P216" s="78">
        <f t="shared" si="16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9" x14ac:dyDescent="0.55000000000000004">
      <c r="A217" s="10">
        <v>212</v>
      </c>
      <c r="B217" s="10"/>
      <c r="C217" s="19"/>
      <c r="D217" s="10"/>
      <c r="E217" s="46">
        <f>+ยกมา!J217</f>
        <v>0</v>
      </c>
      <c r="F217" s="44">
        <f>ยกมา!F217+' 1 หยุด'!F217+'2'!F217+'3'!F217+'4'!F217+'5'!F217+'6'!F217+'7'!F217+'8 หยุด'!F217+'9'!F217+'10'!F217+'11'!F217+'12'!F217+'13'!F217+'14'!F217+'15'!F217+'16'!F217+'17'!F217+'18'!F217+'19'!F217+'20'!F217+'21'!F217+'22'!F217+'23'!F217+'24'!F217+'25'!F217+'26'!F217+'27'!F217+'28 หยุด'!F217+'29'!F217+'30'!F217+'31.'!F217</f>
        <v>0</v>
      </c>
      <c r="G217" s="43">
        <f t="shared" si="20"/>
        <v>0</v>
      </c>
      <c r="H217" s="77">
        <f>+ยกมา!H217+' 1 หยุด'!H217+'2'!H217+'3'!H217+'4'!H217+'5'!H217+'6'!H217+'7'!H217+'8 หยุด'!H217+'9'!H217+'10'!H217+'11'!H217+'12'!H217+'13'!H217+'14'!H217+'15'!H217+'16'!H217+'17'!H217+'18'!H217+'19'!H217+'20'!H217+'21'!H217+'22'!H217+'23'!H217+'24'!H217+'25'!H217+'26'!H217+'27'!H217+'28 หยุด'!H217+'29'!H217+'30'!H217+'31.'!H217</f>
        <v>0</v>
      </c>
      <c r="I217" s="75">
        <f>+ยกมา!I217+' 1 หยุด'!I217+'2'!I217+'3'!I217+'4'!I217+'5'!I217+'6'!I217+'7'!I217+'8 หยุด'!I217+'9'!I217+'10'!I217+'11'!I217+'12'!I217+'13'!I217+'14'!I217+'15'!I217+'16'!I217+'17'!I217+'18'!I217+'19'!I217+'20'!I217+'21'!I217+'22'!I217+'23'!I217+'24'!I217+'25'!I217+'26'!I217+'27'!I217+'28 หยุด'!I217+'29'!I217+'30'!I217+'31.'!I217</f>
        <v>0</v>
      </c>
      <c r="J217" s="43">
        <f>+ยกมา!J217+' 1 หยุด'!J217+'2'!J217+'3'!J217+'4'!J217+'5'!J217+'6'!J217+'7'!J217+'8 หยุด'!J217+'9'!J217+'10'!J217+'11'!J217+'12'!J217+'13'!J217+'14'!J217+'15'!J217+'16'!J217+'17'!J217+'19'!J217+'19'!J217+'20'!J217+'21'!J217+'22'!J217+'23'!J217+'24'!J217+'25'!J217+'26'!J217+'27'!J217+'28 หยุด'!J217+'29'!J217+'30'!J217+'31.'!J217</f>
        <v>0</v>
      </c>
      <c r="K217" s="44">
        <f>ยกมา!K217+' 1 หยุด'!K217+'2'!K217+'3'!K217+'4'!K217+'5'!K217+'6'!K217+'7'!K217+'8 หยุด'!K217+'9'!K217+'10'!K217+'11'!K217+'12'!K217+'13'!K217+'14'!K217+'15'!K217+'16'!K217+'17'!K217+'18'!K217+'19'!K217+'20'!K217+'21'!K217+'22'!K217+'23'!K217+'24'!K217+'25'!K217+'26'!K217+'27'!K217+'28 หยุด'!K217+'29'!K217+'30'!K217+'31.'!K217</f>
        <v>0</v>
      </c>
      <c r="L217" s="20"/>
      <c r="M217" s="44">
        <f>ยกมา!M217+' 1 หยุด'!M217+'2'!M217+'3'!M217+'4'!M217+'5'!M217+'6'!M217+'7'!M217+'8 หยุด'!M217+'9'!M217+'10'!M217+'11'!M217+'12'!M217+'13'!M217+'14'!M217+'15'!M217+'16'!M217+'17'!M217+'18'!M217+'19'!M217+'20'!M217+'21'!M217+'22'!M217+'23'!M217+'24'!M217+'25'!M217+'26'!M217+'27'!M217+'28 หยุด'!M217+'29'!M217+'30'!M217+'31.'!M217</f>
        <v>0</v>
      </c>
      <c r="N217" s="19"/>
      <c r="O217" s="115"/>
      <c r="P217" s="78">
        <f t="shared" si="16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9" s="48" customFormat="1" ht="25.5" customHeight="1" x14ac:dyDescent="0.55000000000000004">
      <c r="A218" s="186" t="s">
        <v>223</v>
      </c>
      <c r="B218" s="187"/>
      <c r="C218" s="187"/>
      <c r="D218" s="188"/>
      <c r="E218" s="192" t="s">
        <v>239</v>
      </c>
      <c r="F218" s="193"/>
      <c r="G218" s="189" t="s">
        <v>224</v>
      </c>
      <c r="H218" s="190"/>
      <c r="I218" s="191"/>
      <c r="J218" s="194" t="s">
        <v>225</v>
      </c>
      <c r="K218" s="194"/>
      <c r="L218" s="194"/>
      <c r="M218" s="50">
        <f>SUM(M5:M217)</f>
        <v>61210</v>
      </c>
      <c r="N218" s="51" t="s">
        <v>219</v>
      </c>
      <c r="O218" s="2"/>
      <c r="P218" s="2"/>
      <c r="Q218" s="49"/>
      <c r="R218" s="57"/>
      <c r="S218" s="5"/>
      <c r="T218" s="5"/>
      <c r="U218" s="5"/>
      <c r="V218" s="5"/>
      <c r="W218" s="5"/>
      <c r="X218" s="5"/>
      <c r="Y218" s="5"/>
      <c r="Z218" s="2"/>
      <c r="AA218" s="2"/>
      <c r="AB218" s="2"/>
      <c r="AC218" s="49"/>
    </row>
    <row r="219" spans="1:29" s="49" customFormat="1" ht="24.75" customHeight="1" x14ac:dyDescent="0.55000000000000004">
      <c r="A219" s="195" t="s">
        <v>226</v>
      </c>
      <c r="B219" s="196"/>
      <c r="C219" s="201">
        <f>+M221</f>
        <v>61210</v>
      </c>
      <c r="D219" s="202"/>
      <c r="E219" s="52" t="s">
        <v>227</v>
      </c>
      <c r="F219" s="53">
        <f>+M218</f>
        <v>61210</v>
      </c>
      <c r="G219" s="54" t="s">
        <v>217</v>
      </c>
      <c r="H219" s="183">
        <f>SUM(U36)</f>
        <v>0</v>
      </c>
      <c r="I219" s="184"/>
      <c r="J219" s="176"/>
      <c r="K219" s="176"/>
      <c r="L219" s="176"/>
      <c r="M219" s="56"/>
      <c r="N219" s="56">
        <f>+W36</f>
        <v>24630</v>
      </c>
      <c r="O219" s="2"/>
      <c r="P219" s="2"/>
      <c r="Q219" s="2"/>
      <c r="R219" s="1"/>
      <c r="S219" s="1"/>
      <c r="T219" s="1"/>
      <c r="U219" s="1"/>
      <c r="V219" s="1"/>
      <c r="W219" s="1"/>
      <c r="X219" s="1"/>
      <c r="Y219" s="1"/>
      <c r="Z219" s="2"/>
      <c r="AA219" s="2"/>
      <c r="AB219" s="2"/>
    </row>
    <row r="220" spans="1:29" s="49" customFormat="1" ht="24.75" customHeight="1" x14ac:dyDescent="0.55000000000000004">
      <c r="A220" s="195"/>
      <c r="B220" s="196"/>
      <c r="C220" s="201"/>
      <c r="D220" s="202"/>
      <c r="E220" s="52" t="s">
        <v>228</v>
      </c>
      <c r="F220" s="53">
        <f>N221</f>
        <v>15365</v>
      </c>
      <c r="G220" s="54"/>
      <c r="H220" s="183">
        <v>0</v>
      </c>
      <c r="I220" s="184"/>
      <c r="J220" s="176" t="s">
        <v>229</v>
      </c>
      <c r="K220" s="176"/>
      <c r="L220" s="176"/>
      <c r="M220" s="56">
        <f>-T36</f>
        <v>0</v>
      </c>
      <c r="N220" s="56" t="s">
        <v>228</v>
      </c>
      <c r="O220" s="2"/>
      <c r="P220" s="2"/>
      <c r="Q220" s="2"/>
      <c r="R220" s="1"/>
      <c r="S220" s="1"/>
      <c r="T220" s="1"/>
      <c r="U220" s="1"/>
      <c r="V220" s="1"/>
      <c r="W220" s="1"/>
      <c r="X220" s="1"/>
      <c r="Y220" s="1"/>
      <c r="Z220" s="2"/>
      <c r="AA220" s="2"/>
      <c r="AB220" s="2"/>
    </row>
    <row r="221" spans="1:29" s="49" customFormat="1" ht="24.75" customHeight="1" x14ac:dyDescent="0.55000000000000004">
      <c r="A221" s="197" t="s">
        <v>10</v>
      </c>
      <c r="B221" s="198"/>
      <c r="C221" s="201">
        <f>+F220</f>
        <v>15365</v>
      </c>
      <c r="D221" s="202"/>
      <c r="E221" s="52"/>
      <c r="F221" s="53"/>
      <c r="G221" s="54" t="s">
        <v>230</v>
      </c>
      <c r="H221" s="183">
        <f>+V36</f>
        <v>482</v>
      </c>
      <c r="I221" s="184"/>
      <c r="J221" s="177" t="s">
        <v>231</v>
      </c>
      <c r="K221" s="178"/>
      <c r="L221" s="179"/>
      <c r="M221" s="56">
        <f>+M218-M219</f>
        <v>61210</v>
      </c>
      <c r="N221" s="58">
        <f>+S36</f>
        <v>15365</v>
      </c>
      <c r="O221" s="2"/>
      <c r="P221" s="2"/>
      <c r="Q221" s="2"/>
      <c r="R221" s="1"/>
      <c r="S221" s="1"/>
      <c r="T221" s="1"/>
      <c r="U221" s="1"/>
      <c r="V221" s="1"/>
      <c r="W221" s="1"/>
      <c r="X221" s="1"/>
      <c r="Y221" s="1"/>
      <c r="Z221" s="2"/>
      <c r="AA221" s="2"/>
      <c r="AB221" s="2"/>
    </row>
    <row r="222" spans="1:29" s="49" customFormat="1" ht="24.75" customHeight="1" x14ac:dyDescent="0.55000000000000004">
      <c r="A222" s="199" t="s">
        <v>232</v>
      </c>
      <c r="B222" s="200"/>
      <c r="C222" s="201">
        <f>+C219-C221</f>
        <v>45845</v>
      </c>
      <c r="D222" s="202"/>
      <c r="E222" s="52" t="s">
        <v>232</v>
      </c>
      <c r="F222" s="53">
        <f>+F219-F220</f>
        <v>45845</v>
      </c>
      <c r="G222" s="54" t="s">
        <v>233</v>
      </c>
      <c r="H222" s="183">
        <f>SUM(H219:H221)</f>
        <v>482</v>
      </c>
      <c r="I222" s="184"/>
      <c r="J222" s="176" t="s">
        <v>206</v>
      </c>
      <c r="K222" s="176"/>
      <c r="L222" s="176"/>
      <c r="M222" s="56">
        <f>H222</f>
        <v>482</v>
      </c>
      <c r="N222" s="55"/>
      <c r="O222" s="2"/>
      <c r="P222" s="2"/>
      <c r="Q222" s="2"/>
      <c r="R222" s="1"/>
      <c r="S222" s="1"/>
      <c r="T222" s="1"/>
      <c r="U222" s="1"/>
      <c r="V222" s="1"/>
      <c r="W222" s="1"/>
      <c r="X222" s="1"/>
      <c r="Y222" s="1"/>
      <c r="Z222" s="2"/>
      <c r="AA222" s="2"/>
      <c r="AB222" s="2"/>
    </row>
    <row r="223" spans="1:29" s="49" customFormat="1" ht="24.75" customHeight="1" x14ac:dyDescent="0.55000000000000004">
      <c r="A223" s="59"/>
      <c r="B223" s="113"/>
      <c r="C223" s="59"/>
      <c r="D223" s="59"/>
      <c r="E223" s="52" t="s">
        <v>234</v>
      </c>
      <c r="F223" s="53">
        <v>100000</v>
      </c>
      <c r="J223" s="180" t="s">
        <v>208</v>
      </c>
      <c r="K223" s="181"/>
      <c r="L223" s="182"/>
      <c r="M223" s="56">
        <f>M221-M222-N219-N221</f>
        <v>20733</v>
      </c>
      <c r="N223" s="55"/>
      <c r="O223" s="2"/>
      <c r="P223" s="2"/>
      <c r="Q223" s="2"/>
      <c r="R223" s="1"/>
      <c r="S223" s="1"/>
      <c r="T223" s="1"/>
      <c r="U223" s="1"/>
      <c r="V223" s="1"/>
      <c r="W223" s="1"/>
      <c r="X223" s="1"/>
      <c r="Y223" s="1"/>
      <c r="Z223" s="2"/>
      <c r="AA223" s="2"/>
      <c r="AB223" s="2"/>
    </row>
    <row r="224" spans="1:29" s="49" customFormat="1" ht="24.75" customHeight="1" x14ac:dyDescent="0.55000000000000004">
      <c r="A224" s="59"/>
      <c r="B224" s="113"/>
      <c r="C224" s="59"/>
      <c r="D224" s="59"/>
      <c r="E224" s="52" t="s">
        <v>235</v>
      </c>
      <c r="F224" s="53">
        <f>F222-F223</f>
        <v>-54155</v>
      </c>
      <c r="J224" s="180" t="s">
        <v>209</v>
      </c>
      <c r="K224" s="181"/>
      <c r="L224" s="182"/>
      <c r="M224" s="56">
        <f>+Y36</f>
        <v>20833</v>
      </c>
      <c r="N224" s="55"/>
      <c r="O224" s="2"/>
      <c r="P224" s="2"/>
      <c r="Q224" s="2"/>
      <c r="R224" s="1"/>
      <c r="S224" s="1"/>
      <c r="T224" s="1"/>
      <c r="U224" s="1"/>
      <c r="V224" s="1"/>
      <c r="W224" s="1"/>
      <c r="X224" s="1"/>
      <c r="Y224" s="1"/>
      <c r="Z224" s="2"/>
      <c r="AA224" s="2"/>
      <c r="AB224" s="2"/>
      <c r="AC224" s="2"/>
    </row>
    <row r="225" spans="1:29" s="49" customFormat="1" ht="28.5" customHeight="1" x14ac:dyDescent="0.55000000000000004">
      <c r="A225" s="59"/>
      <c r="B225" s="113"/>
      <c r="C225" s="59"/>
      <c r="D225" s="59"/>
      <c r="E225" s="52" t="s">
        <v>236</v>
      </c>
      <c r="F225" s="53">
        <f>F224*4%</f>
        <v>-2166.1999999999998</v>
      </c>
      <c r="J225" s="180" t="s">
        <v>210</v>
      </c>
      <c r="K225" s="181"/>
      <c r="L225" s="182"/>
      <c r="M225" s="56">
        <v>0</v>
      </c>
      <c r="N225" s="55"/>
      <c r="O225" s="2"/>
      <c r="P225" s="2"/>
      <c r="Q225" s="2"/>
      <c r="R225" s="1"/>
      <c r="S225" s="1"/>
      <c r="T225" s="1"/>
      <c r="U225" s="1"/>
      <c r="V225" s="1"/>
      <c r="W225" s="1"/>
      <c r="X225" s="1"/>
      <c r="Y225" s="1"/>
      <c r="Z225" s="2"/>
      <c r="AA225" s="2"/>
      <c r="AB225" s="2"/>
      <c r="AC225" s="2"/>
    </row>
    <row r="226" spans="1:29" ht="32.25" customHeight="1" thickBot="1" x14ac:dyDescent="0.6">
      <c r="A226" s="59"/>
      <c r="B226" s="113"/>
      <c r="C226" s="59"/>
      <c r="D226" s="59"/>
      <c r="E226" s="98" t="s">
        <v>1369</v>
      </c>
      <c r="F226" s="99"/>
      <c r="J226" s="185" t="s">
        <v>211</v>
      </c>
      <c r="K226" s="185"/>
      <c r="L226" s="185"/>
      <c r="M226" s="60">
        <f>+M224-M223</f>
        <v>100</v>
      </c>
      <c r="N226" s="65"/>
    </row>
    <row r="227" spans="1:29" ht="24.75" customHeight="1" thickBot="1" x14ac:dyDescent="0.6">
      <c r="H227" s="173" t="s">
        <v>237</v>
      </c>
      <c r="I227" s="174"/>
      <c r="J227" s="174"/>
      <c r="K227" s="174"/>
      <c r="L227" s="174"/>
      <c r="M227" s="174"/>
      <c r="N227" s="175"/>
    </row>
    <row r="228" spans="1:29" x14ac:dyDescent="0.55000000000000004">
      <c r="F228" s="23"/>
    </row>
  </sheetData>
  <autoFilter ref="A4:AC227" xr:uid="{C258BCB2-AD6B-4EC8-A3B2-59814A6857B7}"/>
  <mergeCells count="53">
    <mergeCell ref="AA3:AA4"/>
    <mergeCell ref="AB3:AB4"/>
    <mergeCell ref="R40:R41"/>
    <mergeCell ref="J3:J4"/>
    <mergeCell ref="K3:M3"/>
    <mergeCell ref="N3:N4"/>
    <mergeCell ref="O3:O4"/>
    <mergeCell ref="P3:P4"/>
    <mergeCell ref="A218:D218"/>
    <mergeCell ref="G218:I218"/>
    <mergeCell ref="J225:L225"/>
    <mergeCell ref="E218:F218"/>
    <mergeCell ref="J218:L218"/>
    <mergeCell ref="A219:B219"/>
    <mergeCell ref="A221:B221"/>
    <mergeCell ref="A222:B222"/>
    <mergeCell ref="C219:D219"/>
    <mergeCell ref="C220:D220"/>
    <mergeCell ref="C221:D221"/>
    <mergeCell ref="C222:D222"/>
    <mergeCell ref="A220:B220"/>
    <mergeCell ref="H227:N227"/>
    <mergeCell ref="J219:L219"/>
    <mergeCell ref="J220:L220"/>
    <mergeCell ref="J221:L221"/>
    <mergeCell ref="J222:L222"/>
    <mergeCell ref="J223:L223"/>
    <mergeCell ref="J224:L224"/>
    <mergeCell ref="H222:I222"/>
    <mergeCell ref="H219:I219"/>
    <mergeCell ref="H220:I220"/>
    <mergeCell ref="H221:I221"/>
    <mergeCell ref="J226:L226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04"/>
  <sheetViews>
    <sheetView zoomScale="80" zoomScaleNormal="80" workbookViewId="0">
      <pane xSplit="10" ySplit="4" topLeftCell="K207" activePane="bottomRight" state="frozen"/>
      <selection activeCell="Q236" sqref="Q236"/>
      <selection pane="topRight" activeCell="Q236" sqref="Q236"/>
      <selection pane="bottomLeft" activeCell="Q236" sqref="Q236"/>
      <selection pane="bottomRight" activeCell="H223" sqref="H22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2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8"/>
    </row>
    <row r="3" spans="1:18" s="5" customFormat="1" ht="26.45" customHeight="1" x14ac:dyDescent="0.55000000000000004">
      <c r="A3" s="109" t="s">
        <v>1</v>
      </c>
      <c r="B3" s="109" t="s">
        <v>1354</v>
      </c>
      <c r="C3" s="109" t="s">
        <v>2</v>
      </c>
      <c r="D3" s="109" t="s">
        <v>1355</v>
      </c>
      <c r="E3" s="111" t="s">
        <v>3</v>
      </c>
      <c r="F3" s="111" t="s">
        <v>4</v>
      </c>
      <c r="G3" s="111" t="s">
        <v>5</v>
      </c>
      <c r="H3" s="76" t="s">
        <v>6</v>
      </c>
      <c r="I3" s="100" t="s">
        <v>273</v>
      </c>
      <c r="J3" s="111" t="s">
        <v>7</v>
      </c>
      <c r="K3" s="68" t="s">
        <v>8</v>
      </c>
      <c r="L3" s="68"/>
      <c r="M3" s="68"/>
      <c r="N3" s="111" t="s">
        <v>9</v>
      </c>
      <c r="O3" s="108" t="s">
        <v>10</v>
      </c>
      <c r="Q3" s="104" t="s">
        <v>274</v>
      </c>
      <c r="R3" s="106" t="s">
        <v>275</v>
      </c>
    </row>
    <row r="4" spans="1:18" s="5" customFormat="1" ht="26.25" x14ac:dyDescent="0.55000000000000004">
      <c r="A4" s="110"/>
      <c r="B4" s="110"/>
      <c r="C4" s="110"/>
      <c r="D4" s="110"/>
      <c r="E4" s="111"/>
      <c r="F4" s="111"/>
      <c r="G4" s="111"/>
      <c r="H4" s="76" t="s">
        <v>11</v>
      </c>
      <c r="I4" s="101"/>
      <c r="J4" s="111"/>
      <c r="K4" s="68" t="s">
        <v>12</v>
      </c>
      <c r="L4" s="69" t="s">
        <v>13</v>
      </c>
      <c r="M4" s="68" t="s">
        <v>14</v>
      </c>
      <c r="N4" s="111"/>
      <c r="O4" s="108"/>
      <c r="Q4" s="105"/>
      <c r="R4" s="107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v>10</v>
      </c>
      <c r="F5" s="70"/>
      <c r="G5" s="46">
        <f t="shared" ref="G5" si="0">E5+F5</f>
        <v>10</v>
      </c>
      <c r="H5" s="77">
        <v>0</v>
      </c>
      <c r="I5" s="75">
        <v>0</v>
      </c>
      <c r="J5" s="46">
        <f t="shared" ref="J5" si="1">+G5-H5-K5-I5</f>
        <v>10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v>89</v>
      </c>
      <c r="F6" s="70"/>
      <c r="G6" s="46">
        <f t="shared" ref="G6:G26" si="2">E6+F6</f>
        <v>89</v>
      </c>
      <c r="H6" s="77">
        <v>0</v>
      </c>
      <c r="I6" s="75">
        <v>0</v>
      </c>
      <c r="J6" s="46">
        <f t="shared" ref="J6:J26" si="3">+G6-H6-K6-I6</f>
        <v>89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5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15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v>5</v>
      </c>
      <c r="F11" s="70"/>
      <c r="G11" s="46">
        <f t="shared" si="2"/>
        <v>5</v>
      </c>
      <c r="H11" s="77">
        <v>0</v>
      </c>
      <c r="I11" s="75">
        <v>0</v>
      </c>
      <c r="J11" s="46">
        <f t="shared" si="3"/>
        <v>5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15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89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8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8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89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/>
      <c r="F18" s="70"/>
      <c r="G18" s="46">
        <f t="shared" si="2"/>
        <v>0</v>
      </c>
      <c r="H18" s="77">
        <v>0</v>
      </c>
      <c r="I18" s="75">
        <v>0</v>
      </c>
      <c r="J18" s="46">
        <f t="shared" si="3"/>
        <v>0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8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89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/>
      <c r="F20" s="70"/>
      <c r="G20" s="46">
        <f t="shared" si="2"/>
        <v>0</v>
      </c>
      <c r="H20" s="77">
        <v>0</v>
      </c>
      <c r="I20" s="75">
        <v>0</v>
      </c>
      <c r="J20" s="46">
        <f t="shared" si="3"/>
        <v>0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22.85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/>
      <c r="F21" s="70"/>
      <c r="G21" s="46">
        <f t="shared" si="2"/>
        <v>0</v>
      </c>
      <c r="H21" s="77">
        <v>0</v>
      </c>
      <c r="I21" s="75">
        <v>0</v>
      </c>
      <c r="J21" s="46">
        <f t="shared" si="3"/>
        <v>0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25.2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v>10</v>
      </c>
      <c r="F22" s="70"/>
      <c r="G22" s="46">
        <f t="shared" si="2"/>
        <v>10</v>
      </c>
      <c r="H22" s="77">
        <v>0</v>
      </c>
      <c r="I22" s="75">
        <v>0</v>
      </c>
      <c r="J22" s="46">
        <f t="shared" si="3"/>
        <v>10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15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15">
        <v>29.78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v>3</v>
      </c>
      <c r="F24" s="70"/>
      <c r="G24" s="46">
        <f t="shared" si="2"/>
        <v>3</v>
      </c>
      <c r="H24" s="77">
        <v>0</v>
      </c>
      <c r="I24" s="75">
        <v>0</v>
      </c>
      <c r="J24" s="46">
        <f t="shared" si="3"/>
        <v>3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15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15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15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/>
      <c r="F28" s="70"/>
      <c r="G28" s="46">
        <f t="shared" si="7"/>
        <v>0</v>
      </c>
      <c r="H28" s="77">
        <v>0</v>
      </c>
      <c r="I28" s="75">
        <v>0</v>
      </c>
      <c r="J28" s="46">
        <f t="shared" si="8"/>
        <v>0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15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15">
        <v>27.43</v>
      </c>
      <c r="R29" s="43">
        <f t="shared" si="6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15">
        <v>55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15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/>
      <c r="F31" s="70"/>
      <c r="G31" s="46">
        <f t="shared" si="7"/>
        <v>0</v>
      </c>
      <c r="H31" s="77">
        <v>0</v>
      </c>
      <c r="I31" s="75">
        <v>0</v>
      </c>
      <c r="J31" s="46">
        <f t="shared" si="8"/>
        <v>0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15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/>
      <c r="F32" s="70"/>
      <c r="G32" s="46">
        <f t="shared" si="7"/>
        <v>0</v>
      </c>
      <c r="H32" s="77">
        <v>0</v>
      </c>
      <c r="I32" s="75">
        <v>0</v>
      </c>
      <c r="J32" s="46">
        <f t="shared" si="8"/>
        <v>0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115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/>
      <c r="F33" s="70"/>
      <c r="G33" s="46">
        <f t="shared" si="7"/>
        <v>0</v>
      </c>
      <c r="H33" s="77">
        <v>0</v>
      </c>
      <c r="I33" s="75">
        <v>0</v>
      </c>
      <c r="J33" s="46">
        <f t="shared" si="8"/>
        <v>0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115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v>4</v>
      </c>
      <c r="F36" s="70"/>
      <c r="G36" s="46">
        <f t="shared" si="7"/>
        <v>4</v>
      </c>
      <c r="H36" s="77">
        <v>0</v>
      </c>
      <c r="I36" s="75">
        <v>0</v>
      </c>
      <c r="J36" s="46">
        <f t="shared" si="8"/>
        <v>4</v>
      </c>
      <c r="K36" s="71"/>
      <c r="L36" s="15">
        <v>120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v>5</v>
      </c>
      <c r="F37" s="70"/>
      <c r="G37" s="46">
        <f t="shared" si="7"/>
        <v>5</v>
      </c>
      <c r="H37" s="77">
        <v>0</v>
      </c>
      <c r="I37" s="75">
        <v>0</v>
      </c>
      <c r="J37" s="46">
        <f t="shared" si="8"/>
        <v>5</v>
      </c>
      <c r="K37" s="71"/>
      <c r="L37" s="15">
        <v>120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115">
        <v>32.82</v>
      </c>
      <c r="R37" s="43">
        <f t="shared" si="6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v>3</v>
      </c>
      <c r="F38" s="70"/>
      <c r="G38" s="46">
        <f t="shared" si="7"/>
        <v>3</v>
      </c>
      <c r="H38" s="77">
        <v>0</v>
      </c>
      <c r="I38" s="75">
        <v>0</v>
      </c>
      <c r="J38" s="46">
        <f t="shared" si="8"/>
        <v>3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/>
      <c r="F39" s="70"/>
      <c r="G39" s="46">
        <f t="shared" si="7"/>
        <v>0</v>
      </c>
      <c r="H39" s="77">
        <v>0</v>
      </c>
      <c r="I39" s="75">
        <v>0</v>
      </c>
      <c r="J39" s="46">
        <f t="shared" si="8"/>
        <v>0</v>
      </c>
      <c r="K39" s="71"/>
      <c r="L39" s="20">
        <v>120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114"/>
      <c r="R39" s="43">
        <f t="shared" si="6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v>3</v>
      </c>
      <c r="F40" s="70"/>
      <c r="G40" s="46">
        <f t="shared" si="7"/>
        <v>3</v>
      </c>
      <c r="H40" s="77">
        <v>0</v>
      </c>
      <c r="I40" s="75">
        <v>0</v>
      </c>
      <c r="J40" s="46">
        <f t="shared" si="8"/>
        <v>3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115">
        <v>27.84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v>2</v>
      </c>
      <c r="F41" s="70"/>
      <c r="G41" s="46">
        <f t="shared" si="7"/>
        <v>2</v>
      </c>
      <c r="H41" s="77">
        <v>0</v>
      </c>
      <c r="I41" s="75">
        <v>0</v>
      </c>
      <c r="J41" s="46">
        <f t="shared" si="8"/>
        <v>2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115">
        <v>27.12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50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115">
        <v>15.42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50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115">
        <v>17.989999999999998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50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/>
      <c r="F46" s="70"/>
      <c r="G46" s="46">
        <f t="shared" si="7"/>
        <v>0</v>
      </c>
      <c r="H46" s="77">
        <v>0</v>
      </c>
      <c r="I46" s="75">
        <v>0</v>
      </c>
      <c r="J46" s="46">
        <f t="shared" si="8"/>
        <v>0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15">
        <v>20.059999999999999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v>1</v>
      </c>
      <c r="F47" s="70"/>
      <c r="G47" s="46">
        <f t="shared" si="7"/>
        <v>1</v>
      </c>
      <c r="H47" s="77">
        <v>0</v>
      </c>
      <c r="I47" s="75">
        <v>0</v>
      </c>
      <c r="J47" s="46">
        <f t="shared" si="8"/>
        <v>1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15">
        <v>20.32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/>
      <c r="F48" s="70"/>
      <c r="G48" s="46">
        <f t="shared" si="7"/>
        <v>0</v>
      </c>
      <c r="H48" s="77">
        <v>0</v>
      </c>
      <c r="I48" s="75">
        <v>0</v>
      </c>
      <c r="J48" s="46">
        <f t="shared" si="8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/>
      <c r="F49" s="70"/>
      <c r="G49" s="46">
        <f t="shared" si="7"/>
        <v>0</v>
      </c>
      <c r="H49" s="77">
        <v>0</v>
      </c>
      <c r="I49" s="75">
        <v>0</v>
      </c>
      <c r="J49" s="46">
        <f t="shared" si="8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/>
      <c r="F50" s="70"/>
      <c r="G50" s="46">
        <f t="shared" si="7"/>
        <v>0</v>
      </c>
      <c r="H50" s="77">
        <v>0</v>
      </c>
      <c r="I50" s="75">
        <v>0</v>
      </c>
      <c r="J50" s="46">
        <f t="shared" si="8"/>
        <v>0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15">
        <v>16.37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v>1</v>
      </c>
      <c r="F53" s="70"/>
      <c r="G53" s="46">
        <f t="shared" si="7"/>
        <v>1</v>
      </c>
      <c r="H53" s="77">
        <v>0</v>
      </c>
      <c r="I53" s="75">
        <v>0</v>
      </c>
      <c r="J53" s="46">
        <f t="shared" si="8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120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15">
        <v>31.07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15">
        <v>28.25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15">
        <v>26.69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50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15">
        <v>23.69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50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15">
        <v>22.49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50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15">
        <v>23.12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70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89"/>
      <c r="R62" s="43">
        <f t="shared" si="6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80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89"/>
      <c r="R63" s="43">
        <f t="shared" si="6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15">
        <v>22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68.37</v>
      </c>
      <c r="R64" s="43">
        <f t="shared" si="6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/>
      <c r="F65" s="70"/>
      <c r="G65" s="46">
        <f t="shared" si="7"/>
        <v>0</v>
      </c>
      <c r="H65" s="77">
        <v>0</v>
      </c>
      <c r="I65" s="75">
        <v>0</v>
      </c>
      <c r="J65" s="46">
        <f t="shared" si="8"/>
        <v>0</v>
      </c>
      <c r="K65" s="71"/>
      <c r="L65" s="15">
        <v>22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67.17</v>
      </c>
      <c r="R65" s="43">
        <f t="shared" si="6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1">
        <v>24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/>
      <c r="R66" s="43">
        <f t="shared" si="6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1">
        <v>24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v>2</v>
      </c>
      <c r="F68" s="70"/>
      <c r="G68" s="46">
        <f t="shared" si="7"/>
        <v>2</v>
      </c>
      <c r="H68" s="77">
        <v>0</v>
      </c>
      <c r="I68" s="75">
        <v>0</v>
      </c>
      <c r="J68" s="46">
        <f t="shared" si="8"/>
        <v>2</v>
      </c>
      <c r="K68" s="71"/>
      <c r="L68" s="20">
        <v>50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115">
        <v>17.09</v>
      </c>
      <c r="R68" s="43">
        <f t="shared" si="6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39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/>
      <c r="R69" s="43">
        <f t="shared" si="6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115">
        <v>25.15</v>
      </c>
      <c r="R70" s="43">
        <f t="shared" si="6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35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/>
      <c r="R71" s="43">
        <f t="shared" si="6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35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>
        <v>30.84</v>
      </c>
      <c r="R72" s="43">
        <f t="shared" si="6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55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115">
        <v>11.58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55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115">
        <v>14.35</v>
      </c>
      <c r="R74" s="43">
        <f t="shared" si="6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55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12.94</v>
      </c>
      <c r="R77" s="43">
        <f t="shared" si="6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133">
        <v>8.98</v>
      </c>
      <c r="R78" s="43">
        <f t="shared" si="6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18.28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115">
        <v>18.63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115"/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49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/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35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/>
      <c r="R84" s="43">
        <f t="shared" si="14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120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89"/>
      <c r="R86" s="43">
        <f t="shared" si="14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250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v>25</v>
      </c>
      <c r="F88" s="70"/>
      <c r="G88" s="46">
        <f t="shared" ref="G88" si="20">E88+F88</f>
        <v>25</v>
      </c>
      <c r="H88" s="77">
        <v>0</v>
      </c>
      <c r="I88" s="75">
        <v>0</v>
      </c>
      <c r="J88" s="46">
        <f t="shared" ref="J88" si="21">+G88-H88-K88-I88</f>
        <v>25</v>
      </c>
      <c r="K88" s="71"/>
      <c r="L88" s="20">
        <v>100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115">
        <v>34.25</v>
      </c>
      <c r="R88" s="43">
        <f t="shared" ref="R88" si="24">+K88*Q88</f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v>24</v>
      </c>
      <c r="F89" s="70"/>
      <c r="G89" s="46">
        <f t="shared" si="7"/>
        <v>24</v>
      </c>
      <c r="H89" s="77">
        <v>0</v>
      </c>
      <c r="I89" s="75">
        <v>0</v>
      </c>
      <c r="J89" s="46">
        <f t="shared" si="8"/>
        <v>24</v>
      </c>
      <c r="K89" s="71"/>
      <c r="L89" s="20">
        <v>55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5">
        <v>22.55</v>
      </c>
      <c r="R89" s="43">
        <f t="shared" si="14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v>32</v>
      </c>
      <c r="F90" s="70"/>
      <c r="G90" s="46">
        <f t="shared" si="7"/>
        <v>32</v>
      </c>
      <c r="H90" s="77">
        <v>0</v>
      </c>
      <c r="I90" s="75">
        <v>0</v>
      </c>
      <c r="J90" s="46">
        <f t="shared" si="8"/>
        <v>32</v>
      </c>
      <c r="K90" s="71"/>
      <c r="L90" s="20">
        <v>60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5">
        <v>23.61</v>
      </c>
      <c r="R90" s="43">
        <f t="shared" si="14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v>16</v>
      </c>
      <c r="F91" s="70"/>
      <c r="G91" s="46">
        <f t="shared" si="7"/>
        <v>16</v>
      </c>
      <c r="H91" s="77">
        <v>0</v>
      </c>
      <c r="I91" s="75">
        <v>0</v>
      </c>
      <c r="J91" s="46">
        <f t="shared" si="8"/>
        <v>16</v>
      </c>
      <c r="K91" s="71"/>
      <c r="L91" s="20">
        <v>100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115">
        <v>13.03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v>11</v>
      </c>
      <c r="F92" s="70"/>
      <c r="G92" s="46">
        <f t="shared" si="7"/>
        <v>11</v>
      </c>
      <c r="H92" s="77">
        <v>0</v>
      </c>
      <c r="I92" s="75">
        <v>0</v>
      </c>
      <c r="J92" s="46">
        <f t="shared" si="8"/>
        <v>11</v>
      </c>
      <c r="K92" s="71"/>
      <c r="L92" s="20">
        <v>55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115">
        <v>11.91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40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30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>
        <v>60</v>
      </c>
      <c r="M94" s="64">
        <f t="shared" si="9"/>
        <v>0</v>
      </c>
      <c r="N94" s="17" t="s">
        <v>16</v>
      </c>
      <c r="O94" s="18"/>
      <c r="P94" s="23">
        <f t="shared" si="10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50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>
        <v>33</v>
      </c>
      <c r="R95" s="43">
        <f t="shared" si="11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100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>
        <v>68</v>
      </c>
      <c r="R96" s="43">
        <f t="shared" si="11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39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13.67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11.48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25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89">
        <v>5.86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v>3</v>
      </c>
      <c r="F100" s="70"/>
      <c r="G100" s="46">
        <f t="shared" si="25"/>
        <v>3</v>
      </c>
      <c r="H100" s="77">
        <v>0</v>
      </c>
      <c r="I100" s="75">
        <v>0</v>
      </c>
      <c r="J100" s="46">
        <f t="shared" si="26"/>
        <v>3</v>
      </c>
      <c r="K100" s="71"/>
      <c r="L100" s="20">
        <v>50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5">
        <v>9.91</v>
      </c>
      <c r="R100" s="43">
        <f t="shared" si="2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60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5">
        <v>16.690000000000001</v>
      </c>
      <c r="R101" s="43">
        <f t="shared" si="2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v>2</v>
      </c>
      <c r="F102" s="70"/>
      <c r="G102" s="46">
        <f t="shared" ref="G102" si="30">E102+F102</f>
        <v>2</v>
      </c>
      <c r="H102" s="77">
        <v>0</v>
      </c>
      <c r="I102" s="75">
        <v>0</v>
      </c>
      <c r="J102" s="46">
        <f t="shared" ref="J102" si="31">+G102-H102-K102-I102</f>
        <v>2</v>
      </c>
      <c r="K102" s="71"/>
      <c r="L102" s="20">
        <v>50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5">
        <v>24.21</v>
      </c>
      <c r="R102" s="43">
        <f t="shared" si="2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114"/>
      <c r="R103" s="43">
        <f t="shared" si="2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>
        <v>22.91</v>
      </c>
      <c r="R104" s="43">
        <f t="shared" si="2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>
        <v>3.8</v>
      </c>
      <c r="R105" s="43">
        <f t="shared" si="2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2.2200000000000002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>
        <v>2.2200000000000002</v>
      </c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>
        <v>2.12</v>
      </c>
      <c r="R110" s="43">
        <f t="shared" si="11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>
        <v>2.17</v>
      </c>
      <c r="R111" s="43">
        <f t="shared" si="11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/>
      <c r="F112" s="70"/>
      <c r="G112" s="46">
        <f t="shared" si="25"/>
        <v>0</v>
      </c>
      <c r="H112" s="77">
        <v>0</v>
      </c>
      <c r="I112" s="75">
        <v>0</v>
      </c>
      <c r="J112" s="46">
        <f t="shared" si="2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/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10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2.2200000000000002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50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/>
      <c r="F115" s="70"/>
      <c r="G115" s="46">
        <f t="shared" si="25"/>
        <v>0</v>
      </c>
      <c r="H115" s="77">
        <v>0</v>
      </c>
      <c r="I115" s="75">
        <v>0</v>
      </c>
      <c r="J115" s="46">
        <f t="shared" si="2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15.28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/>
      <c r="F116" s="70"/>
      <c r="G116" s="46">
        <f t="shared" si="25"/>
        <v>0</v>
      </c>
      <c r="H116" s="77">
        <v>0</v>
      </c>
      <c r="I116" s="75">
        <v>0</v>
      </c>
      <c r="J116" s="46">
        <f t="shared" si="26"/>
        <v>0</v>
      </c>
      <c r="K116" s="71"/>
      <c r="L116" s="20">
        <v>55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15.28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10.55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25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115">
        <v>16.16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50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/>
      <c r="R119" s="43">
        <f t="shared" si="11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50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/>
      <c r="R120" s="43">
        <f t="shared" si="11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60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/>
      <c r="R122" s="43">
        <f t="shared" si="11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25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115">
        <v>12.14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10.61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11.97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12.21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45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14.27</v>
      </c>
      <c r="R128" s="43">
        <f t="shared" si="11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45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17.36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/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0">
        <v>35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16.29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12.41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/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22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6.86</v>
      </c>
      <c r="R133" s="43">
        <f t="shared" si="11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89">
        <v>11.86</v>
      </c>
      <c r="R134" s="43">
        <f t="shared" si="11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40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89">
        <v>10.75</v>
      </c>
      <c r="R135" s="43">
        <f t="shared" si="11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15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89">
        <v>8.1300000000000008</v>
      </c>
      <c r="R136" s="43">
        <f t="shared" si="11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65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115">
        <v>29.96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v>6</v>
      </c>
      <c r="F139" s="70"/>
      <c r="G139" s="46">
        <f t="shared" si="25"/>
        <v>6</v>
      </c>
      <c r="H139" s="77">
        <v>0</v>
      </c>
      <c r="I139" s="75">
        <v>0</v>
      </c>
      <c r="J139" s="46">
        <f t="shared" si="26"/>
        <v>6</v>
      </c>
      <c r="K139" s="71"/>
      <c r="L139" s="20">
        <v>50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115">
        <v>23.02</v>
      </c>
      <c r="R139" s="43">
        <f t="shared" si="11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35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114"/>
      <c r="R140" s="43">
        <f t="shared" si="11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55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115">
        <v>38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35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115">
        <v>11.81</v>
      </c>
      <c r="R142" s="43">
        <f t="shared" si="11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28.14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80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115">
        <v>63</v>
      </c>
      <c r="R144" s="43">
        <f t="shared" si="11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3.5</v>
      </c>
      <c r="R145" s="43">
        <f t="shared" si="11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3.5</v>
      </c>
      <c r="R146" s="43">
        <f t="shared" si="11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15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115">
        <v>3.5</v>
      </c>
      <c r="R147" s="43">
        <f t="shared" si="11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15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>
        <v>3.5</v>
      </c>
      <c r="R148" s="43">
        <f t="shared" si="11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80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/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v>4</v>
      </c>
      <c r="F150" s="70"/>
      <c r="G150" s="46">
        <f t="shared" si="25"/>
        <v>4</v>
      </c>
      <c r="H150" s="77">
        <v>0</v>
      </c>
      <c r="I150" s="75">
        <v>0</v>
      </c>
      <c r="J150" s="46">
        <f t="shared" si="26"/>
        <v>4</v>
      </c>
      <c r="K150" s="71"/>
      <c r="L150" s="20">
        <v>60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115">
        <v>38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v>14</v>
      </c>
      <c r="F151" s="70"/>
      <c r="G151" s="46">
        <f t="shared" si="25"/>
        <v>14</v>
      </c>
      <c r="H151" s="77">
        <v>0</v>
      </c>
      <c r="I151" s="75">
        <v>0</v>
      </c>
      <c r="J151" s="46">
        <f t="shared" si="26"/>
        <v>14</v>
      </c>
      <c r="K151" s="71"/>
      <c r="L151" s="20">
        <v>120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115">
        <v>73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v>2</v>
      </c>
      <c r="F152" s="70"/>
      <c r="G152" s="46">
        <f t="shared" si="25"/>
        <v>2</v>
      </c>
      <c r="H152" s="77">
        <v>0</v>
      </c>
      <c r="I152" s="75">
        <v>0</v>
      </c>
      <c r="J152" s="46">
        <f t="shared" si="26"/>
        <v>2</v>
      </c>
      <c r="K152" s="71"/>
      <c r="L152" s="20">
        <v>60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38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120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73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v>5</v>
      </c>
      <c r="F155" s="70"/>
      <c r="G155" s="46">
        <f t="shared" si="25"/>
        <v>5</v>
      </c>
      <c r="H155" s="77">
        <v>0</v>
      </c>
      <c r="I155" s="75">
        <v>0</v>
      </c>
      <c r="J155" s="46">
        <f t="shared" si="26"/>
        <v>5</v>
      </c>
      <c r="K155" s="71"/>
      <c r="L155" s="20">
        <v>150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115">
        <v>64.38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135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105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100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73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115">
        <v>60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>
        <v>60</v>
      </c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>
        <v>60</v>
      </c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90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>
        <v>60</v>
      </c>
      <c r="R161" s="43">
        <f t="shared" si="11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/>
      <c r="F162" s="70"/>
      <c r="G162" s="46">
        <f t="shared" ref="G162:G217" si="32">E162+F162</f>
        <v>0</v>
      </c>
      <c r="H162" s="77">
        <v>0</v>
      </c>
      <c r="I162" s="75">
        <v>0</v>
      </c>
      <c r="J162" s="46">
        <f t="shared" ref="J162:J217" si="33">+G162-H162-K162-I162</f>
        <v>0</v>
      </c>
      <c r="K162" s="71"/>
      <c r="L162" s="20">
        <v>55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115">
        <v>40</v>
      </c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50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15">
        <v>33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v>5</v>
      </c>
      <c r="F164" s="70"/>
      <c r="G164" s="46">
        <f t="shared" si="32"/>
        <v>5</v>
      </c>
      <c r="H164" s="77">
        <v>0</v>
      </c>
      <c r="I164" s="75">
        <v>0</v>
      </c>
      <c r="J164" s="46">
        <f t="shared" si="33"/>
        <v>5</v>
      </c>
      <c r="K164" s="71"/>
      <c r="L164" s="20">
        <v>120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115">
        <v>83</v>
      </c>
      <c r="R164" s="43">
        <f t="shared" si="11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35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/>
      <c r="R165" s="43">
        <f t="shared" si="11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35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/>
      <c r="R166" s="43">
        <f t="shared" si="11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/>
      <c r="R169" s="43">
        <f t="shared" si="11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39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115">
        <v>8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50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/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25</v>
      </c>
      <c r="M177" s="64">
        <f t="shared" ref="M177:M217" si="36">+L177*K177</f>
        <v>0</v>
      </c>
      <c r="N177" s="17" t="s">
        <v>16</v>
      </c>
      <c r="O177" s="18"/>
      <c r="P177" s="23">
        <f t="shared" ref="P177:P217" si="37">SUM(M177-O177)</f>
        <v>0</v>
      </c>
      <c r="Q177" s="89">
        <v>10.47</v>
      </c>
      <c r="R177" s="43">
        <f t="shared" ref="R177:R217" si="38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29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29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7.9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29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>
        <v>6.27</v>
      </c>
      <c r="R180" s="43">
        <f t="shared" si="38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29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8.31</v>
      </c>
      <c r="R182" s="43">
        <f t="shared" si="38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20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141"/>
      <c r="R184" s="43">
        <f t="shared" si="38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30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10.09</v>
      </c>
      <c r="R185" s="43">
        <f t="shared" si="38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35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115">
        <v>11.03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15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16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/>
      <c r="R191" s="43">
        <f t="shared" si="38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20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/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25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15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/>
      <c r="F194" s="70"/>
      <c r="G194" s="46">
        <f t="shared" si="32"/>
        <v>0</v>
      </c>
      <c r="H194" s="77">
        <v>0</v>
      </c>
      <c r="I194" s="75">
        <v>0</v>
      </c>
      <c r="J194" s="46">
        <f t="shared" si="33"/>
        <v>0</v>
      </c>
      <c r="K194" s="71"/>
      <c r="L194" s="20">
        <v>25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15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25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15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25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15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25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15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10.4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v>224</v>
      </c>
      <c r="F199" s="70"/>
      <c r="G199" s="46">
        <f t="shared" si="32"/>
        <v>224</v>
      </c>
      <c r="H199" s="77">
        <v>0</v>
      </c>
      <c r="I199" s="75">
        <v>0</v>
      </c>
      <c r="J199" s="46">
        <f t="shared" si="33"/>
        <v>224</v>
      </c>
      <c r="K199" s="71"/>
      <c r="L199" s="20">
        <v>10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115">
        <v>9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v>16</v>
      </c>
      <c r="F200" s="70"/>
      <c r="G200" s="46">
        <f t="shared" si="32"/>
        <v>16</v>
      </c>
      <c r="H200" s="77">
        <v>0</v>
      </c>
      <c r="I200" s="75">
        <v>0</v>
      </c>
      <c r="J200" s="46">
        <f t="shared" si="33"/>
        <v>16</v>
      </c>
      <c r="K200" s="71"/>
      <c r="L200" s="20">
        <v>10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115">
        <v>3.77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20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16.670000000000002</v>
      </c>
      <c r="R201" s="43">
        <f t="shared" si="38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800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/>
      <c r="R202" s="43">
        <f t="shared" si="38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150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85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v>28</v>
      </c>
      <c r="F204" s="70"/>
      <c r="G204" s="46">
        <f t="shared" si="32"/>
        <v>28</v>
      </c>
      <c r="H204" s="77">
        <v>0</v>
      </c>
      <c r="I204" s="75">
        <v>0</v>
      </c>
      <c r="J204" s="46">
        <f t="shared" si="33"/>
        <v>28</v>
      </c>
      <c r="K204" s="71"/>
      <c r="L204" s="20">
        <v>200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115">
        <v>100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v>16</v>
      </c>
      <c r="F205" s="70"/>
      <c r="G205" s="46">
        <f t="shared" si="32"/>
        <v>16</v>
      </c>
      <c r="H205" s="77">
        <v>0</v>
      </c>
      <c r="I205" s="75">
        <v>0</v>
      </c>
      <c r="J205" s="46">
        <f t="shared" si="33"/>
        <v>16</v>
      </c>
      <c r="K205" s="71"/>
      <c r="L205" s="20">
        <v>250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115">
        <v>250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v>30</v>
      </c>
      <c r="F206" s="70"/>
      <c r="G206" s="46">
        <f t="shared" si="32"/>
        <v>30</v>
      </c>
      <c r="H206" s="77">
        <v>0</v>
      </c>
      <c r="I206" s="75">
        <v>0</v>
      </c>
      <c r="J206" s="46">
        <f t="shared" si="33"/>
        <v>30</v>
      </c>
      <c r="K206" s="71"/>
      <c r="L206" s="20">
        <v>50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/>
      <c r="R206" s="43">
        <f t="shared" si="38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v>331</v>
      </c>
      <c r="F207" s="70"/>
      <c r="G207" s="46">
        <f>E207+F207</f>
        <v>331</v>
      </c>
      <c r="H207" s="77">
        <v>0</v>
      </c>
      <c r="I207" s="75">
        <v>0</v>
      </c>
      <c r="J207" s="46">
        <f>+G207-H207-K207-I207</f>
        <v>331</v>
      </c>
      <c r="K207" s="71"/>
      <c r="L207" s="20">
        <v>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45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28.59</v>
      </c>
      <c r="R208" s="43">
        <f t="shared" si="38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/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35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115">
        <v>23.7</v>
      </c>
      <c r="R209" s="43">
        <f t="shared" si="38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50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/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/>
      <c r="R212" s="43">
        <f t="shared" si="38"/>
        <v>0</v>
      </c>
    </row>
    <row r="213" spans="1:19" ht="25.5" x14ac:dyDescent="0.55000000000000004">
      <c r="A213" s="10">
        <v>209</v>
      </c>
      <c r="B213" s="10"/>
      <c r="C213" s="19"/>
      <c r="D213" s="10"/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/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/>
      <c r="R213" s="43">
        <f t="shared" si="38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/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/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/>
      <c r="R216" s="43">
        <f t="shared" si="38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/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/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9" ht="25.5" x14ac:dyDescent="0.55000000000000004">
      <c r="A218" s="1"/>
      <c r="E218" s="24"/>
      <c r="F218" s="25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Q218" s="90"/>
      <c r="R218" s="74">
        <f>SUM(R5:R217)</f>
        <v>0</v>
      </c>
      <c r="S218" s="74"/>
    </row>
    <row r="219" spans="1:19" ht="25.5" customHeight="1" x14ac:dyDescent="0.5">
      <c r="A219" s="1"/>
      <c r="E219" s="24"/>
      <c r="F219" s="25"/>
      <c r="G219" s="24"/>
      <c r="H219" s="25"/>
      <c r="I219" s="25"/>
      <c r="J219" s="24"/>
      <c r="K219" s="102" t="s">
        <v>212</v>
      </c>
      <c r="L219" s="103"/>
      <c r="M219" s="30">
        <f>+O218</f>
        <v>0</v>
      </c>
      <c r="N219" s="27"/>
      <c r="O219" s="29"/>
    </row>
    <row r="220" spans="1:19" ht="25.5" x14ac:dyDescent="0.55000000000000004">
      <c r="A220" s="1"/>
      <c r="E220" s="31"/>
      <c r="G220" s="31"/>
      <c r="J220" s="31"/>
      <c r="K220" s="32"/>
      <c r="L220" s="94" t="s">
        <v>202</v>
      </c>
      <c r="M220" s="94"/>
      <c r="N220" s="33">
        <f>SUM(M5:M219)</f>
        <v>0</v>
      </c>
    </row>
    <row r="221" spans="1:19" ht="25.5" x14ac:dyDescent="0.55000000000000004">
      <c r="A221" s="1"/>
      <c r="E221" s="31"/>
      <c r="G221" s="31"/>
      <c r="J221" s="31"/>
      <c r="L221" s="34" t="s">
        <v>203</v>
      </c>
      <c r="M221" s="35"/>
      <c r="N221" s="36"/>
    </row>
    <row r="222" spans="1:19" ht="25.5" x14ac:dyDescent="0.55000000000000004">
      <c r="A222" s="1"/>
      <c r="E222" s="31"/>
      <c r="G222" s="31"/>
      <c r="J222" s="31"/>
      <c r="L222" s="34" t="s">
        <v>204</v>
      </c>
      <c r="M222" s="35"/>
      <c r="N222" s="36">
        <f>SUM(O222:AF222)</f>
        <v>0</v>
      </c>
    </row>
    <row r="223" spans="1:19" ht="25.5" x14ac:dyDescent="0.55000000000000004">
      <c r="A223" s="1"/>
      <c r="E223" s="31"/>
      <c r="G223" s="31"/>
      <c r="J223" s="31"/>
      <c r="L223" s="34" t="s">
        <v>205</v>
      </c>
      <c r="M223" s="35"/>
      <c r="N223" s="36">
        <v>0</v>
      </c>
    </row>
    <row r="224" spans="1:19" ht="25.5" x14ac:dyDescent="0.55000000000000004">
      <c r="A224" s="1"/>
      <c r="E224" s="31"/>
      <c r="G224" s="31"/>
      <c r="J224" s="31"/>
      <c r="L224" s="34" t="s">
        <v>206</v>
      </c>
      <c r="M224" s="35"/>
      <c r="N224" s="36"/>
    </row>
    <row r="225" spans="1:14" ht="25.5" x14ac:dyDescent="0.55000000000000004">
      <c r="A225" s="1"/>
      <c r="E225" s="31"/>
      <c r="G225" s="31"/>
      <c r="J225" s="31"/>
      <c r="L225" s="34" t="s">
        <v>207</v>
      </c>
      <c r="M225" s="35"/>
      <c r="N225" s="37">
        <f>SUM(O5:O218)</f>
        <v>0</v>
      </c>
    </row>
    <row r="226" spans="1:14" ht="25.5" x14ac:dyDescent="0.55000000000000004">
      <c r="A226" s="1"/>
      <c r="E226" s="31"/>
      <c r="G226" s="31"/>
      <c r="J226" s="31"/>
      <c r="L226" s="34" t="s">
        <v>208</v>
      </c>
      <c r="M226" s="35"/>
      <c r="N226" s="33">
        <f>N220-N221-N222-N224-N225</f>
        <v>0</v>
      </c>
    </row>
    <row r="227" spans="1:14" ht="25.5" x14ac:dyDescent="0.55000000000000004">
      <c r="A227" s="1"/>
      <c r="E227" s="31"/>
      <c r="G227" s="31"/>
      <c r="J227" s="31"/>
      <c r="L227" s="34" t="s">
        <v>209</v>
      </c>
      <c r="M227" s="35"/>
      <c r="N227" s="37"/>
    </row>
    <row r="228" spans="1:14" ht="25.5" x14ac:dyDescent="0.55000000000000004">
      <c r="A228" s="1"/>
      <c r="E228" s="31"/>
      <c r="G228" s="31"/>
      <c r="J228" s="31"/>
      <c r="L228" s="34" t="s">
        <v>210</v>
      </c>
      <c r="M228" s="35"/>
      <c r="N228" s="33">
        <f>+N227-N226</f>
        <v>0</v>
      </c>
    </row>
    <row r="229" spans="1:14" ht="25.5" x14ac:dyDescent="0.55000000000000004">
      <c r="J229" s="2"/>
      <c r="L229" s="34" t="s">
        <v>211</v>
      </c>
      <c r="M229" s="35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2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C00000"/>
  </sheetPr>
  <dimension ref="A1:S304"/>
  <sheetViews>
    <sheetView zoomScale="80" zoomScaleNormal="80" workbookViewId="0">
      <pane xSplit="10" ySplit="4" topLeftCell="K206" activePane="bottomRight" state="frozen"/>
      <selection activeCell="Q236" sqref="Q236"/>
      <selection pane="topRight" activeCell="Q236" sqref="Q236"/>
      <selection pane="bottomLeft" activeCell="Q236" sqref="Q236"/>
      <selection pane="bottomRight" activeCell="D225" sqref="D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1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171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08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172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09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+ยกมา!J5</f>
        <v>10</v>
      </c>
      <c r="F5" s="70"/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10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+ยกมา!J6</f>
        <v>89</v>
      </c>
      <c r="F6" s="70"/>
      <c r="G6" s="46">
        <f t="shared" si="0"/>
        <v>89</v>
      </c>
      <c r="H6" s="77">
        <v>0</v>
      </c>
      <c r="I6" s="75">
        <v>0</v>
      </c>
      <c r="J6" s="46">
        <f t="shared" si="1"/>
        <v>89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+ยกมา!J11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+ยกมา!J18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+ยกมา!J20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+ยกมา!J22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10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+ยกมา!J24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+ยกมา!J27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+ยกมา!J28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+ยกมา!J29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+ยกมา!J30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+ยกมา!J31</f>
        <v>0</v>
      </c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+ยกมา!J32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+ยกมา!J33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+ยกมา!J34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+ยกมา!J35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+ยกมา!J36</f>
        <v>4</v>
      </c>
      <c r="F36" s="70"/>
      <c r="G36" s="46">
        <f t="shared" si="0"/>
        <v>4</v>
      </c>
      <c r="H36" s="77">
        <v>0</v>
      </c>
      <c r="I36" s="75">
        <v>0</v>
      </c>
      <c r="J36" s="46">
        <f t="shared" si="1"/>
        <v>4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+ยกมา!J37</f>
        <v>5</v>
      </c>
      <c r="F37" s="70"/>
      <c r="G37" s="46">
        <f t="shared" si="0"/>
        <v>5</v>
      </c>
      <c r="H37" s="77">
        <v>0</v>
      </c>
      <c r="I37" s="75">
        <v>0</v>
      </c>
      <c r="J37" s="46">
        <f t="shared" si="1"/>
        <v>5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+ยกมา!J38</f>
        <v>3</v>
      </c>
      <c r="F38" s="70"/>
      <c r="G38" s="46">
        <f t="shared" si="0"/>
        <v>3</v>
      </c>
      <c r="H38" s="77">
        <v>0</v>
      </c>
      <c r="I38" s="75">
        <v>0</v>
      </c>
      <c r="J38" s="46">
        <f t="shared" si="1"/>
        <v>3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+ยกมา!J39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+ยกมา!J40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+ยกมา!J41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+ยกมา!J42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+ยกมา!J43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+ยกมา!J44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+ยกมา!J45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+ยกมา!J46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+ยกมา!J47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1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+ยกมา!J48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+ยกมา!J49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+ยกมา!J50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+ยกมา!J51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+ยกมา!J52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+ยกมา!J53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+ยกมา!J54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+ยกมา!J55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+ยกมา!J56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+ยกมา!J57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+ยกมา!J58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+ยกมา!J59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+ยกมา!J60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+ยกมา!J61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+ยกมา!J62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+ยกมา!J63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+ยกมา!J64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+ยกมา!J65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+ยกมา!J66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+ยกมา!J67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+ยกมา!J68</f>
        <v>2</v>
      </c>
      <c r="F68" s="70"/>
      <c r="G68" s="46">
        <f t="shared" si="0"/>
        <v>2</v>
      </c>
      <c r="H68" s="77">
        <v>0</v>
      </c>
      <c r="I68" s="75">
        <v>0</v>
      </c>
      <c r="J68" s="46">
        <f t="shared" si="1"/>
        <v>2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+ยกมา!J69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+ยกมา!J77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+ยกมา!J87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+ยกมา!J88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25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+ยกมา!J89</f>
        <v>24</v>
      </c>
      <c r="F89" s="70"/>
      <c r="G89" s="46">
        <f t="shared" si="5"/>
        <v>24</v>
      </c>
      <c r="H89" s="77">
        <v>0</v>
      </c>
      <c r="I89" s="75">
        <v>0</v>
      </c>
      <c r="J89" s="46">
        <f t="shared" si="6"/>
        <v>24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+ยกมา!J90</f>
        <v>32</v>
      </c>
      <c r="F90" s="70"/>
      <c r="G90" s="46">
        <f t="shared" si="5"/>
        <v>32</v>
      </c>
      <c r="H90" s="77">
        <v>0</v>
      </c>
      <c r="I90" s="75">
        <v>0</v>
      </c>
      <c r="J90" s="46">
        <f t="shared" si="6"/>
        <v>32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+ยกมา!J91</f>
        <v>16</v>
      </c>
      <c r="F91" s="70"/>
      <c r="G91" s="46">
        <f t="shared" si="5"/>
        <v>16</v>
      </c>
      <c r="H91" s="77">
        <v>0</v>
      </c>
      <c r="I91" s="75">
        <v>0</v>
      </c>
      <c r="J91" s="46">
        <f t="shared" si="6"/>
        <v>16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+ยกมา!J92</f>
        <v>11</v>
      </c>
      <c r="F92" s="70"/>
      <c r="G92" s="46">
        <f t="shared" si="5"/>
        <v>11</v>
      </c>
      <c r="H92" s="77">
        <v>0</v>
      </c>
      <c r="I92" s="75">
        <v>0</v>
      </c>
      <c r="J92" s="46">
        <f t="shared" si="6"/>
        <v>11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+ยกมา!J94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+ยกมา!J95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+ยกมา!J96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+ยกมา!J97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+ยกมา!J98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+ยกมา!J99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+ยกมา!J100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+ยกมา!J101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+ยกมา!J102</f>
        <v>2</v>
      </c>
      <c r="F102" s="70"/>
      <c r="G102" s="46">
        <f t="shared" si="5"/>
        <v>2</v>
      </c>
      <c r="H102" s="77">
        <v>0</v>
      </c>
      <c r="I102" s="75">
        <v>0</v>
      </c>
      <c r="J102" s="46">
        <f t="shared" si="6"/>
        <v>2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+ยกมา!J106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+ยกมา!J107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+ยกมา!J108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+ยกมา!J109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+ยกมา!J110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+ยกมา!J111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+ยกมา!J112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+ยกมา!J113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+ยกมา!J114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+ยกมา!J115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+ยกมา!J116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+ยกมา!J117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+ยกมา!J118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+ยกมา!J119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+ยกมา!J120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+ยกมา!J121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+ยกมา!J122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+ยกมา!J123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+ยกมา!J124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+ยกมา!J125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+ยกมา!J126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+ยกมา!J127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+ยกมา!J128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+ยกมา!J129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+ยกมา!J130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+ยกมา!J131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+ยกมา!J132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+ยกมา!J133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+ยกมา!J134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+ยกมา!J135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+ยกมา!J136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+ยกมา!J137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+ยกมา!J138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+ยกมา!J139</f>
        <v>6</v>
      </c>
      <c r="F139" s="70"/>
      <c r="G139" s="46">
        <f t="shared" si="13"/>
        <v>6</v>
      </c>
      <c r="H139" s="77">
        <v>0</v>
      </c>
      <c r="I139" s="75">
        <v>0</v>
      </c>
      <c r="J139" s="46">
        <f t="shared" si="14"/>
        <v>6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+ยกมา!J140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+ยกมา!J141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+ยกมา!J142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+ยกมา!J143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+ยกมา!J144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+ยกมา!J145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+ยกมา!J146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+ยกมา!J147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+ยกมา!J148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+ยกมา!J149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+ยกมา!J150</f>
        <v>4</v>
      </c>
      <c r="F150" s="70"/>
      <c r="G150" s="46">
        <f t="shared" si="13"/>
        <v>4</v>
      </c>
      <c r="H150" s="77">
        <v>0</v>
      </c>
      <c r="I150" s="75">
        <v>0</v>
      </c>
      <c r="J150" s="46">
        <f t="shared" si="14"/>
        <v>4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+ยกมา!J151</f>
        <v>14</v>
      </c>
      <c r="F151" s="70"/>
      <c r="G151" s="46">
        <f t="shared" si="13"/>
        <v>14</v>
      </c>
      <c r="H151" s="77">
        <v>0</v>
      </c>
      <c r="I151" s="75">
        <v>0</v>
      </c>
      <c r="J151" s="46">
        <f t="shared" si="14"/>
        <v>14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+ยกมา!J152</f>
        <v>2</v>
      </c>
      <c r="F152" s="70"/>
      <c r="G152" s="46">
        <f t="shared" si="13"/>
        <v>2</v>
      </c>
      <c r="H152" s="77">
        <v>0</v>
      </c>
      <c r="I152" s="75">
        <v>0</v>
      </c>
      <c r="J152" s="46">
        <f t="shared" si="14"/>
        <v>2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+ยกมา!J153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+ยกมา!J154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+ยกมา!J155</f>
        <v>5</v>
      </c>
      <c r="F155" s="70"/>
      <c r="G155" s="46">
        <f t="shared" si="13"/>
        <v>5</v>
      </c>
      <c r="H155" s="77">
        <v>0</v>
      </c>
      <c r="I155" s="75">
        <v>0</v>
      </c>
      <c r="J155" s="46">
        <f t="shared" si="14"/>
        <v>5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+ยกมา!J156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+ยกมา!J157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+ยกมา!J158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+ยกมา!J159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+ยกมา!J160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+ยกมา!J161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+ยกมา!J162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+ยกมา!J163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+ยกมา!J164</f>
        <v>5</v>
      </c>
      <c r="F164" s="70"/>
      <c r="G164" s="46">
        <f t="shared" si="13"/>
        <v>5</v>
      </c>
      <c r="H164" s="77">
        <v>0</v>
      </c>
      <c r="I164" s="75">
        <v>0</v>
      </c>
      <c r="J164" s="46">
        <f t="shared" si="14"/>
        <v>5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+ยกมา!J165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+ยกมา!J166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+ยกมา!J167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+ยกมา!J168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+ยกมา!J169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+ยกมา!J170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+ยกมา!J171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+ยกมา!J172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+ยกมา!J174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+ยกมา!J175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+ยกมา!J176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+ยกมา!J177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+ยกมา!J178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+ยกมา!J179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+ยกมา!J180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+ยกมา!J181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+ยกมา!J182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+ยกมา!J183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+ยกมา!J184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+ยกมา!J185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+ยกมา!J186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+ยกมา!J190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+ยกมา!J191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+ยกมา!J192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+ยกมา!J193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+ยกมา!J194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+ยกมา!J195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+ยกมา!J196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+ยกมา!J197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+ยกมา!J198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+ยกมา!J199</f>
        <v>224</v>
      </c>
      <c r="F199" s="70"/>
      <c r="G199" s="46">
        <f t="shared" si="13"/>
        <v>224</v>
      </c>
      <c r="H199" s="77">
        <v>0</v>
      </c>
      <c r="I199" s="75">
        <v>0</v>
      </c>
      <c r="J199" s="46">
        <f t="shared" si="14"/>
        <v>224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+ยกมา!J200</f>
        <v>16</v>
      </c>
      <c r="F200" s="70"/>
      <c r="G200" s="46">
        <f t="shared" si="13"/>
        <v>16</v>
      </c>
      <c r="H200" s="77">
        <v>0</v>
      </c>
      <c r="I200" s="75">
        <v>0</v>
      </c>
      <c r="J200" s="46">
        <f t="shared" si="14"/>
        <v>16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+ยกมา!J201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+ยกมา!J202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+ยกมา!J203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+ยกมา!J204</f>
        <v>28</v>
      </c>
      <c r="F204" s="70"/>
      <c r="G204" s="46">
        <f t="shared" ref="G204:G217" si="23">E204+F204</f>
        <v>28</v>
      </c>
      <c r="H204" s="77">
        <v>0</v>
      </c>
      <c r="I204" s="75">
        <v>0</v>
      </c>
      <c r="J204" s="46">
        <f t="shared" ref="J204:J217" si="24">+G204-H204-K204-I204</f>
        <v>28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+ยกมา!J205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+ยกมา!J206</f>
        <v>30</v>
      </c>
      <c r="F206" s="70"/>
      <c r="G206" s="46">
        <f t="shared" si="23"/>
        <v>30</v>
      </c>
      <c r="H206" s="77">
        <v>0</v>
      </c>
      <c r="I206" s="75">
        <v>0</v>
      </c>
      <c r="J206" s="46">
        <f t="shared" si="24"/>
        <v>30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+ยกมา!J207</f>
        <v>331</v>
      </c>
      <c r="F207" s="70"/>
      <c r="G207" s="46">
        <f>E207+F207</f>
        <v>331</v>
      </c>
      <c r="H207" s="77">
        <v>0</v>
      </c>
      <c r="I207" s="75">
        <v>0</v>
      </c>
      <c r="J207" s="46">
        <f>+G207-H207-K207-I207</f>
        <v>331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+ยกมา!J208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+ยกมา!J209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+ยกมา!J210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+ยกมา!J211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+ยกมา!J212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/>
      <c r="C213" s="19"/>
      <c r="D213" s="10"/>
      <c r="E213" s="63">
        <f>+ยกมา!J213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/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+ยกมา!J214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+ยกมา!J215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+ยกมา!J216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+ยกมา!J217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24"/>
      <c r="F218" s="1"/>
      <c r="G218" s="24"/>
      <c r="H218" s="25"/>
      <c r="I218" s="25"/>
      <c r="J218" s="24"/>
      <c r="K218" s="71"/>
      <c r="L218" s="26"/>
      <c r="M218" s="28"/>
      <c r="N218" s="27"/>
      <c r="O218" s="18">
        <v>0</v>
      </c>
      <c r="P218" s="73" t="s">
        <v>213</v>
      </c>
      <c r="R218" s="74">
        <f>SUM(R5:R217)</f>
        <v>0</v>
      </c>
      <c r="S218" s="74"/>
    </row>
    <row r="219" spans="1:19" ht="25.5" customHeight="1" x14ac:dyDescent="0.5">
      <c r="A219" s="1"/>
      <c r="E219" s="24"/>
      <c r="F219" s="1"/>
      <c r="G219" s="24"/>
      <c r="H219" s="25"/>
      <c r="I219" s="25"/>
      <c r="J219" s="24"/>
      <c r="K219" s="212" t="s">
        <v>212</v>
      </c>
      <c r="L219" s="213"/>
      <c r="M219" s="30">
        <f>+O218</f>
        <v>0</v>
      </c>
      <c r="N219" s="27"/>
      <c r="O219" s="29"/>
    </row>
    <row r="220" spans="1:19" ht="25.5" x14ac:dyDescent="0.55000000000000004">
      <c r="A220" s="1"/>
      <c r="E220" s="24"/>
      <c r="F220" s="1"/>
      <c r="G220" s="31"/>
      <c r="J220" s="31"/>
      <c r="K220" s="32"/>
      <c r="L220" s="131" t="s">
        <v>202</v>
      </c>
      <c r="M220" s="131"/>
      <c r="N220" s="33">
        <f>SUM(M5:M219)</f>
        <v>0</v>
      </c>
    </row>
    <row r="221" spans="1:19" ht="25.5" x14ac:dyDescent="0.55000000000000004">
      <c r="A221" s="1"/>
      <c r="E221" s="24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24"/>
      <c r="F222" s="1"/>
      <c r="G222" s="31"/>
      <c r="J222" s="31"/>
      <c r="L222" s="129" t="s">
        <v>204</v>
      </c>
      <c r="M222" s="130"/>
      <c r="N222" s="36">
        <f>SUM(O222:AF222)</f>
        <v>0</v>
      </c>
    </row>
    <row r="223" spans="1:19" ht="25.5" x14ac:dyDescent="0.55000000000000004">
      <c r="A223" s="1"/>
      <c r="E223" s="24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24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24"/>
      <c r="F225" s="1"/>
      <c r="G225" s="31"/>
      <c r="J225" s="31"/>
      <c r="L225" s="129" t="s">
        <v>207</v>
      </c>
      <c r="M225" s="130"/>
      <c r="N225" s="37">
        <f>SUM(O5:O218)</f>
        <v>0</v>
      </c>
    </row>
    <row r="226" spans="1:14" ht="25.5" x14ac:dyDescent="0.55000000000000004">
      <c r="A226" s="1"/>
      <c r="E226" s="24"/>
      <c r="F226" s="1"/>
      <c r="G226" s="31"/>
      <c r="J226" s="31"/>
      <c r="L226" s="129" t="s">
        <v>208</v>
      </c>
      <c r="M226" s="130"/>
      <c r="N226" s="33">
        <f>N220-N221-N222-N224-N225</f>
        <v>0</v>
      </c>
    </row>
    <row r="227" spans="1:14" ht="25.5" x14ac:dyDescent="0.55000000000000004">
      <c r="A227" s="1"/>
      <c r="E227" s="24"/>
      <c r="F227" s="1"/>
      <c r="G227" s="31"/>
      <c r="J227" s="31"/>
      <c r="L227" s="129" t="s">
        <v>209</v>
      </c>
      <c r="M227" s="130"/>
      <c r="N227" s="37"/>
    </row>
    <row r="228" spans="1:14" ht="25.5" x14ac:dyDescent="0.55000000000000004">
      <c r="A228" s="1"/>
      <c r="E228" s="24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24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6">
    <mergeCell ref="K219:L219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04"/>
  <sheetViews>
    <sheetView zoomScale="80" zoomScaleNormal="80" workbookViewId="0">
      <pane xSplit="10" ySplit="4" topLeftCell="K214" activePane="bottomRight" state="frozen"/>
      <selection activeCell="Q236" sqref="Q236"/>
      <selection pane="topRight" activeCell="Q236" sqref="Q236"/>
      <selection pane="bottomLeft" activeCell="Q236" sqref="Q236"/>
      <selection pane="bottomRight" activeCell="R236" sqref="R23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171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172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 1 หยุด'!J5</f>
        <v>10</v>
      </c>
      <c r="F5" s="70"/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9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59">
        <f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 1 หยุด'!J6</f>
        <v>89</v>
      </c>
      <c r="F6" s="70"/>
      <c r="G6" s="46">
        <f t="shared" si="0"/>
        <v>89</v>
      </c>
      <c r="H6" s="77">
        <v>0</v>
      </c>
      <c r="I6" s="75">
        <v>0</v>
      </c>
      <c r="J6" s="46">
        <f t="shared" si="1"/>
        <v>84</v>
      </c>
      <c r="K6" s="71">
        <v>5</v>
      </c>
      <c r="L6" s="20">
        <v>100</v>
      </c>
      <c r="M6" s="64">
        <f t="shared" ref="M6:M80" si="2">+L6*K6</f>
        <v>500</v>
      </c>
      <c r="N6" s="17" t="s">
        <v>16</v>
      </c>
      <c r="O6" s="18"/>
      <c r="P6" s="159">
        <f t="shared" ref="P6:P80" si="3">SUM(M6-O6)</f>
        <v>500</v>
      </c>
      <c r="Q6" s="11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 1 หยุด'!J7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 1 หยุด'!J8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 1 หยุด'!J9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 1 หยุด'!J10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 1 หยุด'!J11</f>
        <v>5</v>
      </c>
      <c r="F11" s="70">
        <v>5</v>
      </c>
      <c r="G11" s="46">
        <f t="shared" si="0"/>
        <v>10</v>
      </c>
      <c r="H11" s="77">
        <v>0</v>
      </c>
      <c r="I11" s="75">
        <v>0</v>
      </c>
      <c r="J11" s="46">
        <f t="shared" si="1"/>
        <v>8</v>
      </c>
      <c r="K11" s="71">
        <v>2</v>
      </c>
      <c r="L11" s="20">
        <v>50</v>
      </c>
      <c r="M11" s="64">
        <f t="shared" si="2"/>
        <v>100</v>
      </c>
      <c r="N11" s="17" t="s">
        <v>1443</v>
      </c>
      <c r="O11" s="18">
        <v>50</v>
      </c>
      <c r="P11" s="159">
        <f t="shared" si="3"/>
        <v>50</v>
      </c>
      <c r="Q11" s="11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 1 หยุด'!J12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 1 หยุด'!J13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 1 หยุด'!J14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 1 หยุด'!J15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 1 หยุด'!J16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 1 หยุด'!J17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 1 หยุด'!J18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 1 หยุด'!J19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 1 หยุด'!J20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/>
      <c r="P20" s="159">
        <f t="shared" si="3"/>
        <v>65</v>
      </c>
      <c r="Q20" s="89">
        <v>22.85</v>
      </c>
      <c r="R20" s="43">
        <f t="shared" si="4"/>
        <v>22.85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 1 หยุด'!J21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 1 หยุด'!J22</f>
        <v>10</v>
      </c>
      <c r="F22" s="70">
        <v>10</v>
      </c>
      <c r="G22" s="46">
        <f t="shared" si="0"/>
        <v>20</v>
      </c>
      <c r="H22" s="77">
        <v>0</v>
      </c>
      <c r="I22" s="75">
        <v>0</v>
      </c>
      <c r="J22" s="46">
        <f t="shared" si="1"/>
        <v>15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/>
      <c r="P22" s="159">
        <f t="shared" si="3"/>
        <v>500</v>
      </c>
      <c r="Q22" s="115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 1 หยุด'!J23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 1 หยุด'!J24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1</v>
      </c>
      <c r="K24" s="71">
        <v>2</v>
      </c>
      <c r="L24" s="20">
        <v>100</v>
      </c>
      <c r="M24" s="64">
        <f t="shared" si="2"/>
        <v>200</v>
      </c>
      <c r="N24" s="17" t="s">
        <v>16</v>
      </c>
      <c r="O24" s="18"/>
      <c r="P24" s="159">
        <f t="shared" si="3"/>
        <v>200</v>
      </c>
      <c r="Q24" s="11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 1 หยุด'!J25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 1 หยุด'!J26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 1 หยุด'!J27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 1 หยุด'!J28</f>
        <v>0</v>
      </c>
      <c r="F28" s="70">
        <v>2</v>
      </c>
      <c r="G28" s="46">
        <f t="shared" si="0"/>
        <v>2</v>
      </c>
      <c r="H28" s="77">
        <v>0</v>
      </c>
      <c r="I28" s="75">
        <v>0</v>
      </c>
      <c r="J28" s="46">
        <f t="shared" si="1"/>
        <v>1</v>
      </c>
      <c r="K28" s="71">
        <v>1</v>
      </c>
      <c r="L28" s="20">
        <v>100</v>
      </c>
      <c r="M28" s="64">
        <f t="shared" si="2"/>
        <v>100</v>
      </c>
      <c r="N28" s="17" t="s">
        <v>16</v>
      </c>
      <c r="O28" s="18"/>
      <c r="P28" s="159">
        <f t="shared" si="3"/>
        <v>100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 1 หยุด'!J29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 1 หยุด'!J30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 1 หยุด'!J31</f>
        <v>0</v>
      </c>
      <c r="F31" s="70">
        <v>10</v>
      </c>
      <c r="G31" s="46">
        <f t="shared" si="0"/>
        <v>10</v>
      </c>
      <c r="H31" s="77">
        <v>0</v>
      </c>
      <c r="I31" s="75">
        <v>0</v>
      </c>
      <c r="J31" s="46">
        <f t="shared" si="1"/>
        <v>8</v>
      </c>
      <c r="K31" s="71">
        <v>2</v>
      </c>
      <c r="L31" s="20">
        <v>100</v>
      </c>
      <c r="M31" s="64">
        <f t="shared" si="2"/>
        <v>200</v>
      </c>
      <c r="N31" s="17" t="s">
        <v>16</v>
      </c>
      <c r="O31" s="18"/>
      <c r="P31" s="159">
        <f t="shared" si="3"/>
        <v>200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 1 หยุด'!J32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4</v>
      </c>
      <c r="K32" s="71">
        <v>1</v>
      </c>
      <c r="L32" s="20">
        <v>130</v>
      </c>
      <c r="M32" s="64">
        <f t="shared" si="2"/>
        <v>130</v>
      </c>
      <c r="N32" s="17" t="s">
        <v>16</v>
      </c>
      <c r="O32" s="18"/>
      <c r="P32" s="159">
        <f t="shared" si="3"/>
        <v>130</v>
      </c>
      <c r="Q32" s="115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 1 หยุด'!J33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 1 หยุด'!J34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 1 หยุด'!J35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 1 หยุด'!J36</f>
        <v>4</v>
      </c>
      <c r="F36" s="70"/>
      <c r="G36" s="46">
        <f t="shared" si="0"/>
        <v>4</v>
      </c>
      <c r="H36" s="77">
        <v>0</v>
      </c>
      <c r="I36" s="75">
        <v>0</v>
      </c>
      <c r="J36" s="46">
        <f t="shared" si="1"/>
        <v>4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 1 หยุด'!J37</f>
        <v>5</v>
      </c>
      <c r="F37" s="70"/>
      <c r="G37" s="46">
        <f t="shared" si="0"/>
        <v>5</v>
      </c>
      <c r="H37" s="77">
        <v>0</v>
      </c>
      <c r="I37" s="75">
        <v>0</v>
      </c>
      <c r="J37" s="46">
        <f t="shared" si="1"/>
        <v>4</v>
      </c>
      <c r="K37" s="71">
        <v>1</v>
      </c>
      <c r="L37" s="15">
        <v>120</v>
      </c>
      <c r="M37" s="64">
        <f t="shared" si="2"/>
        <v>120</v>
      </c>
      <c r="N37" s="17" t="s">
        <v>16</v>
      </c>
      <c r="O37" s="18">
        <v>70</v>
      </c>
      <c r="P37" s="159">
        <f t="shared" si="3"/>
        <v>50</v>
      </c>
      <c r="Q37" s="115">
        <v>32.82</v>
      </c>
      <c r="R37" s="43">
        <f t="shared" si="4"/>
        <v>32.82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 1 หยุด'!J38</f>
        <v>3</v>
      </c>
      <c r="F38" s="70"/>
      <c r="G38" s="46">
        <f t="shared" si="0"/>
        <v>3</v>
      </c>
      <c r="H38" s="77">
        <v>0</v>
      </c>
      <c r="I38" s="75">
        <v>0</v>
      </c>
      <c r="J38" s="46">
        <f t="shared" si="1"/>
        <v>3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 1 หยุด'!J39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 1 หยุด'!J40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 1 หยุด'!J41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 1 หยุด'!J42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 1 หยุด'!J43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 1 หยุด'!J44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 1 หยุด'!J45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 1 หยุด'!J46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 1 หยุด'!J47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1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 1 หยุด'!J48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 1 หยุด'!J49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 1 หยุด'!J50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 1 หยุด'!J51</f>
        <v>0</v>
      </c>
      <c r="F51" s="70">
        <v>2</v>
      </c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 1 หยุด'!J52</f>
        <v>0</v>
      </c>
      <c r="F52" s="70">
        <v>2</v>
      </c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 1 หยุด'!J53</f>
        <v>1</v>
      </c>
      <c r="F53" s="70">
        <v>2</v>
      </c>
      <c r="G53" s="46">
        <f t="shared" si="0"/>
        <v>3</v>
      </c>
      <c r="H53" s="77">
        <v>0</v>
      </c>
      <c r="I53" s="75">
        <v>0</v>
      </c>
      <c r="J53" s="46">
        <f t="shared" si="1"/>
        <v>2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35</v>
      </c>
      <c r="P53" s="159">
        <f>SUM(M53-O53)</f>
        <v>85</v>
      </c>
      <c r="Q53" s="115">
        <v>31.29</v>
      </c>
      <c r="R53" s="43">
        <f>+K53*Q53</f>
        <v>31.29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 1 หยุด'!J54</f>
        <v>0</v>
      </c>
      <c r="F54" s="70">
        <v>2</v>
      </c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 1 หยุด'!J55</f>
        <v>0</v>
      </c>
      <c r="F55" s="70">
        <v>2</v>
      </c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 1 หยุด'!J56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 1 หยุด'!J57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 1 หยุด'!J58</f>
        <v>0</v>
      </c>
      <c r="F58" s="70">
        <v>2</v>
      </c>
      <c r="G58" s="46">
        <f t="shared" si="0"/>
        <v>2</v>
      </c>
      <c r="H58" s="77">
        <v>0</v>
      </c>
      <c r="I58" s="75">
        <v>0</v>
      </c>
      <c r="J58" s="46">
        <f t="shared" si="1"/>
        <v>1</v>
      </c>
      <c r="K58" s="71">
        <v>1</v>
      </c>
      <c r="L58" s="20">
        <v>120</v>
      </c>
      <c r="M58" s="64">
        <f t="shared" si="2"/>
        <v>120</v>
      </c>
      <c r="N58" s="17" t="s">
        <v>16</v>
      </c>
      <c r="O58" s="18">
        <v>35</v>
      </c>
      <c r="P58" s="159">
        <f t="shared" si="3"/>
        <v>85</v>
      </c>
      <c r="Q58" s="115">
        <v>26.69</v>
      </c>
      <c r="R58" s="43">
        <f t="shared" si="4"/>
        <v>26.69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 1 หยุด'!J59</f>
        <v>0</v>
      </c>
      <c r="F59" s="70">
        <v>2</v>
      </c>
      <c r="G59" s="46">
        <f t="shared" si="0"/>
        <v>2</v>
      </c>
      <c r="H59" s="77">
        <v>0</v>
      </c>
      <c r="I59" s="75">
        <v>0</v>
      </c>
      <c r="J59" s="46">
        <f t="shared" si="1"/>
        <v>1</v>
      </c>
      <c r="K59" s="71">
        <v>1</v>
      </c>
      <c r="L59" s="20">
        <v>50</v>
      </c>
      <c r="M59" s="64">
        <f t="shared" si="2"/>
        <v>50</v>
      </c>
      <c r="N59" s="17" t="s">
        <v>16</v>
      </c>
      <c r="O59" s="18">
        <v>10</v>
      </c>
      <c r="P59" s="159">
        <f t="shared" si="3"/>
        <v>40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 1 หยุด'!J60</f>
        <v>0</v>
      </c>
      <c r="F60" s="70">
        <v>2</v>
      </c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 1 หยุด'!J61</f>
        <v>0</v>
      </c>
      <c r="F61" s="70">
        <v>2</v>
      </c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 1 หยุด'!J62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 1 หยุด'!J63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 1 หยุด'!J64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 1 หยุด'!J65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 1 หยุด'!J66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 1 หยุด'!J67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 1 หยุด'!J68</f>
        <v>2</v>
      </c>
      <c r="F68" s="70"/>
      <c r="G68" s="46">
        <f t="shared" si="0"/>
        <v>2</v>
      </c>
      <c r="H68" s="77">
        <v>0</v>
      </c>
      <c r="I68" s="75">
        <v>0</v>
      </c>
      <c r="J68" s="46">
        <f t="shared" si="1"/>
        <v>2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 1 หยุด'!J69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 1 หยุด'!J70</f>
        <v>0</v>
      </c>
      <c r="F70" s="70">
        <v>5</v>
      </c>
      <c r="G70" s="46">
        <f t="shared" si="5"/>
        <v>5</v>
      </c>
      <c r="H70" s="77">
        <v>0</v>
      </c>
      <c r="I70" s="75">
        <v>0</v>
      </c>
      <c r="J70" s="46">
        <f t="shared" si="6"/>
        <v>5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 1 หยุด'!J71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 1 หยุด'!J72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 1 หยุด'!J73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 1 หยุด'!J74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 1 หยุด'!J75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 1 หยุด'!J76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 1 หยุด'!J77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 1 หยุด'!J78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 1 หยุด'!J79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 1 หยุด'!J80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 1 หยุด'!J81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 1 หยุด'!J82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 1 หยุด'!J83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 1 หยุด'!J84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 1 หยุด'!J85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 1 หยุด'!J86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 1 หยุด'!J87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 1 หยุด'!J88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25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 1 หยุด'!J89</f>
        <v>24</v>
      </c>
      <c r="F89" s="70"/>
      <c r="G89" s="46">
        <f t="shared" si="5"/>
        <v>24</v>
      </c>
      <c r="H89" s="77">
        <v>0</v>
      </c>
      <c r="I89" s="75">
        <v>0</v>
      </c>
      <c r="J89" s="46">
        <f t="shared" si="6"/>
        <v>24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 1 หยุด'!J90</f>
        <v>32</v>
      </c>
      <c r="F90" s="70"/>
      <c r="G90" s="46">
        <f t="shared" si="5"/>
        <v>32</v>
      </c>
      <c r="H90" s="77">
        <v>0</v>
      </c>
      <c r="I90" s="75">
        <v>0</v>
      </c>
      <c r="J90" s="46">
        <f t="shared" si="6"/>
        <v>32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 1 หยุด'!J91</f>
        <v>16</v>
      </c>
      <c r="F91" s="70"/>
      <c r="G91" s="46">
        <f t="shared" si="5"/>
        <v>16</v>
      </c>
      <c r="H91" s="77">
        <v>0</v>
      </c>
      <c r="I91" s="75">
        <v>0</v>
      </c>
      <c r="J91" s="46">
        <f t="shared" si="6"/>
        <v>16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 1 หยุด'!J92</f>
        <v>11</v>
      </c>
      <c r="F92" s="70"/>
      <c r="G92" s="46">
        <f t="shared" si="5"/>
        <v>11</v>
      </c>
      <c r="H92" s="77">
        <v>0</v>
      </c>
      <c r="I92" s="75">
        <v>0</v>
      </c>
      <c r="J92" s="46">
        <f t="shared" si="6"/>
        <v>11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 1 หยุด'!J93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 1 หยุด'!J94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 1 หยุด'!J95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 1 หยุด'!J96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 1 หยุด'!J97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 1 หยุด'!J98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 1 หยุด'!J99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 1 หยุด'!J100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2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59">
        <f t="shared" si="8"/>
        <v>50</v>
      </c>
      <c r="Q100" s="115">
        <v>9.91</v>
      </c>
      <c r="R100" s="43">
        <f t="shared" si="9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 1 หยุด'!J101</f>
        <v>0</v>
      </c>
      <c r="F101" s="70">
        <v>5</v>
      </c>
      <c r="G101" s="46">
        <f t="shared" si="5"/>
        <v>5</v>
      </c>
      <c r="H101" s="77">
        <v>0</v>
      </c>
      <c r="I101" s="75">
        <v>0</v>
      </c>
      <c r="J101" s="46">
        <f t="shared" si="6"/>
        <v>4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59">
        <f t="shared" si="8"/>
        <v>60</v>
      </c>
      <c r="Q101" s="115">
        <v>16.690000000000001</v>
      </c>
      <c r="R101" s="43">
        <f t="shared" si="9"/>
        <v>16.690000000000001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 1 หยุด'!J102</f>
        <v>2</v>
      </c>
      <c r="F102" s="70"/>
      <c r="G102" s="46">
        <f t="shared" si="5"/>
        <v>2</v>
      </c>
      <c r="H102" s="77">
        <v>0</v>
      </c>
      <c r="I102" s="75">
        <v>0</v>
      </c>
      <c r="J102" s="46">
        <f t="shared" si="6"/>
        <v>1</v>
      </c>
      <c r="K102" s="71">
        <v>1</v>
      </c>
      <c r="L102" s="20">
        <v>50</v>
      </c>
      <c r="M102" s="64">
        <f t="shared" si="7"/>
        <v>50</v>
      </c>
      <c r="N102" s="17" t="s">
        <v>1443</v>
      </c>
      <c r="O102" s="18">
        <v>50</v>
      </c>
      <c r="P102" s="23">
        <f t="shared" si="8"/>
        <v>0</v>
      </c>
      <c r="Q102" s="115">
        <v>24.21</v>
      </c>
      <c r="R102" s="43">
        <f t="shared" si="9"/>
        <v>24.21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 1 หยุด'!J103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 1 หยุด'!J104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 1 หยุด'!J105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 1 หยุด'!J106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 1 หยุด'!J107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 1 หยุด'!J108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 1 หยุด'!J109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 1 หยุด'!J110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 1 หยุด'!J111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 1 หยุด'!J112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 1 หยุด'!J113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 1 หยุด'!J114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 1 หยุด'!J115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 1 หยุด'!J116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 1 หยุด'!J117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 1 หยุด'!J118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 1 หยุด'!J119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 1 หยุด'!J120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 1 หยุด'!J121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 1 หยุด'!J122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 1 หยุด'!J123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 1 หยุด'!J124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 1 หยุด'!J125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 1 หยุด'!J126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 1 หยุด'!J127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 1 หยุด'!J128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 1 หยุด'!J129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 1 หยุด'!J130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 1 หยุด'!J131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 1 หยุด'!J132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 1 หยุด'!J133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 1 หยุด'!J134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 1 หยุด'!J135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 1 หยุด'!J136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 1 หยุด'!J137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 1 หยุด'!J138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 1 หยุด'!J139</f>
        <v>6</v>
      </c>
      <c r="F139" s="70"/>
      <c r="G139" s="46">
        <f t="shared" si="13"/>
        <v>6</v>
      </c>
      <c r="H139" s="77">
        <v>0</v>
      </c>
      <c r="I139" s="75">
        <v>0</v>
      </c>
      <c r="J139" s="46">
        <f t="shared" si="14"/>
        <v>0</v>
      </c>
      <c r="K139" s="71">
        <v>6</v>
      </c>
      <c r="L139" s="20">
        <v>50</v>
      </c>
      <c r="M139" s="64">
        <f t="shared" si="7"/>
        <v>300</v>
      </c>
      <c r="N139" s="17" t="s">
        <v>16</v>
      </c>
      <c r="O139" s="18"/>
      <c r="P139" s="159">
        <f t="shared" si="8"/>
        <v>300</v>
      </c>
      <c r="Q139" s="115">
        <v>23.02</v>
      </c>
      <c r="R139" s="43">
        <f t="shared" si="9"/>
        <v>138.12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 1 หยุด'!J140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 1 หยุด'!J141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 1 หยุด'!J142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 1 หยุด'!J143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 1 หยุด'!J144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 1 หยุด'!J145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 1 หยุด'!J146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 1 หยุด'!J147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 1 หยุด'!J148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 1 หยุด'!J149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 1 หยุด'!J150</f>
        <v>4</v>
      </c>
      <c r="F150" s="70"/>
      <c r="G150" s="46">
        <f t="shared" si="13"/>
        <v>4</v>
      </c>
      <c r="H150" s="77">
        <v>0</v>
      </c>
      <c r="I150" s="75">
        <v>0</v>
      </c>
      <c r="J150" s="46">
        <f t="shared" si="14"/>
        <v>3</v>
      </c>
      <c r="K150" s="71">
        <v>1</v>
      </c>
      <c r="L150" s="20">
        <v>60</v>
      </c>
      <c r="M150" s="64">
        <f t="shared" si="7"/>
        <v>60</v>
      </c>
      <c r="N150" s="17" t="s">
        <v>16</v>
      </c>
      <c r="O150" s="18"/>
      <c r="P150" s="159">
        <f t="shared" si="8"/>
        <v>60</v>
      </c>
      <c r="Q150" s="115">
        <v>38</v>
      </c>
      <c r="R150" s="43">
        <f t="shared" si="9"/>
        <v>38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 1 หยุด'!J151</f>
        <v>14</v>
      </c>
      <c r="F151" s="70"/>
      <c r="G151" s="46">
        <f t="shared" si="13"/>
        <v>14</v>
      </c>
      <c r="H151" s="77">
        <v>0</v>
      </c>
      <c r="I151" s="75">
        <v>0</v>
      </c>
      <c r="J151" s="46">
        <f t="shared" si="14"/>
        <v>13</v>
      </c>
      <c r="K151" s="71">
        <v>1</v>
      </c>
      <c r="L151" s="20">
        <v>120</v>
      </c>
      <c r="M151" s="64">
        <f t="shared" si="7"/>
        <v>120</v>
      </c>
      <c r="N151" s="17" t="s">
        <v>16</v>
      </c>
      <c r="O151" s="18"/>
      <c r="P151" s="159">
        <f t="shared" si="8"/>
        <v>120</v>
      </c>
      <c r="Q151" s="115">
        <v>73</v>
      </c>
      <c r="R151" s="43">
        <f t="shared" si="9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 1 หยุด'!J152</f>
        <v>2</v>
      </c>
      <c r="F152" s="70"/>
      <c r="G152" s="46">
        <f t="shared" si="13"/>
        <v>2</v>
      </c>
      <c r="H152" s="77">
        <v>0</v>
      </c>
      <c r="I152" s="75">
        <v>0</v>
      </c>
      <c r="J152" s="46">
        <f t="shared" si="14"/>
        <v>1</v>
      </c>
      <c r="K152" s="71">
        <v>1</v>
      </c>
      <c r="L152" s="20">
        <v>60</v>
      </c>
      <c r="M152" s="64">
        <f t="shared" si="7"/>
        <v>60</v>
      </c>
      <c r="N152" s="17" t="s">
        <v>16</v>
      </c>
      <c r="O152" s="18"/>
      <c r="P152" s="159">
        <f t="shared" si="8"/>
        <v>60</v>
      </c>
      <c r="Q152" s="89">
        <v>38</v>
      </c>
      <c r="R152" s="43">
        <f t="shared" si="9"/>
        <v>38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 1 หยุด'!J153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 1 หยุด'!J154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 1 หยุด'!J155</f>
        <v>5</v>
      </c>
      <c r="F155" s="70"/>
      <c r="G155" s="46">
        <f t="shared" si="13"/>
        <v>5</v>
      </c>
      <c r="H155" s="77">
        <v>0</v>
      </c>
      <c r="I155" s="75">
        <v>0</v>
      </c>
      <c r="J155" s="46">
        <f t="shared" si="14"/>
        <v>5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 1 หยุด'!J156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 1 หยุด'!J157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 1 หยุด'!J158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 1 หยุด'!J159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 1 หยุด'!J160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 1 หยุด'!J161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 1 หยุด'!J162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 1 หยุด'!J163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 1 หยุด'!J164</f>
        <v>5</v>
      </c>
      <c r="F164" s="70"/>
      <c r="G164" s="46">
        <f t="shared" si="13"/>
        <v>5</v>
      </c>
      <c r="H164" s="77">
        <v>0</v>
      </c>
      <c r="I164" s="75">
        <v>0</v>
      </c>
      <c r="J164" s="46">
        <f t="shared" si="14"/>
        <v>5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 1 หยุด'!J165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 1 หยุด'!J166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 1 หยุด'!J167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 1 หยุด'!J168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 1 หยุด'!J169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 1 หยุด'!J170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 1 หยุด'!J171</f>
        <v>0</v>
      </c>
      <c r="F171" s="70">
        <v>5</v>
      </c>
      <c r="G171" s="46">
        <f t="shared" si="13"/>
        <v>5</v>
      </c>
      <c r="H171" s="77">
        <v>0</v>
      </c>
      <c r="I171" s="75">
        <v>0</v>
      </c>
      <c r="J171" s="46">
        <f t="shared" si="14"/>
        <v>5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 1 หยุด'!J172</f>
        <v>0</v>
      </c>
      <c r="F172" s="70">
        <v>5</v>
      </c>
      <c r="G172" s="46">
        <f t="shared" si="13"/>
        <v>5</v>
      </c>
      <c r="H172" s="77">
        <v>0</v>
      </c>
      <c r="I172" s="75">
        <v>0</v>
      </c>
      <c r="J172" s="46">
        <f t="shared" si="14"/>
        <v>5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 1 หยุด'!J173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 1 หยุด'!J174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 1 หยุด'!J175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 1 หยุด'!J176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 1 หยุด'!J177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 1 หยุด'!J178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 1 หยุด'!J179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 1 หยุด'!J180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 1 หยุด'!J181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 1 หยุด'!J182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 1 หยุด'!J183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 1 หยุด'!J184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 1 หยุด'!J185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 1 หยุด'!J186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 1 หยุด'!J187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 1 หยุด'!J188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 1 หยุด'!J189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 1 หยุด'!J190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 1 หยุด'!J191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 1 หยุด'!J192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 1 หยุด'!J193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หยุด'!J194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 1 หยุด'!J195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 1 หยุด'!J196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 1 หยุด'!J197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 1 หยุด'!J198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 1 หยุด'!J199</f>
        <v>224</v>
      </c>
      <c r="F199" s="70"/>
      <c r="G199" s="46">
        <f t="shared" si="13"/>
        <v>224</v>
      </c>
      <c r="H199" s="77">
        <v>0</v>
      </c>
      <c r="I199" s="75">
        <v>0</v>
      </c>
      <c r="J199" s="46">
        <f t="shared" si="14"/>
        <v>224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 1 หยุด'!J200</f>
        <v>16</v>
      </c>
      <c r="F200" s="70"/>
      <c r="G200" s="46">
        <f t="shared" si="13"/>
        <v>16</v>
      </c>
      <c r="H200" s="77">
        <v>0</v>
      </c>
      <c r="I200" s="75">
        <v>0</v>
      </c>
      <c r="J200" s="46">
        <f t="shared" si="14"/>
        <v>15</v>
      </c>
      <c r="K200" s="71">
        <v>1</v>
      </c>
      <c r="L200" s="20">
        <v>0</v>
      </c>
      <c r="M200" s="64">
        <f t="shared" si="17"/>
        <v>0</v>
      </c>
      <c r="N200" s="17" t="s">
        <v>1444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 1 หยุด'!J201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 1 หยุด'!J202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 1 หยุด'!J203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 1 หยุด'!J204</f>
        <v>28</v>
      </c>
      <c r="F204" s="70"/>
      <c r="G204" s="46">
        <f t="shared" ref="G204:G217" si="23">E204+F204</f>
        <v>28</v>
      </c>
      <c r="H204" s="77">
        <v>0</v>
      </c>
      <c r="I204" s="75">
        <v>0</v>
      </c>
      <c r="J204" s="46">
        <f t="shared" ref="J204:J217" si="24">+G204-H204-K204-I204</f>
        <v>28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 1 หยุด'!J205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 1 หยุด'!J206</f>
        <v>30</v>
      </c>
      <c r="F206" s="70"/>
      <c r="G206" s="46">
        <f t="shared" si="23"/>
        <v>30</v>
      </c>
      <c r="H206" s="77">
        <v>0</v>
      </c>
      <c r="I206" s="75">
        <v>0</v>
      </c>
      <c r="J206" s="46">
        <f t="shared" si="24"/>
        <v>30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 1 หยุด'!J207</f>
        <v>331</v>
      </c>
      <c r="F207" s="70"/>
      <c r="G207" s="46">
        <f>E207+F207</f>
        <v>331</v>
      </c>
      <c r="H207" s="77">
        <v>0</v>
      </c>
      <c r="I207" s="75">
        <v>0</v>
      </c>
      <c r="J207" s="46">
        <f>+G207-H207-K207-I207</f>
        <v>331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 1 หยุด'!J208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 1 หยุด'!J209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 1 หยุด'!J210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 1 หยุด'!J211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 1 หยุด'!J212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/>
      <c r="C213" s="19"/>
      <c r="D213" s="10"/>
      <c r="E213" s="63">
        <f>+' 1 หยุด'!J213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/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 1 หยุด'!J214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 1 หยุด'!J215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 1 หยุด'!J216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 1 หยุด'!J217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Q218" s="90"/>
      <c r="R218" s="74">
        <f>SUM(R5:R217)</f>
        <v>1082.6100000000001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212" t="s">
        <v>212</v>
      </c>
      <c r="L219" s="21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2955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1065</v>
      </c>
      <c r="O222" s="2">
        <v>100</v>
      </c>
      <c r="P222" s="2">
        <v>65</v>
      </c>
      <c r="Q222" s="87">
        <v>350</v>
      </c>
      <c r="R222" s="2">
        <v>550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250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1640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1640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6">
    <mergeCell ref="K219:L219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04"/>
  <sheetViews>
    <sheetView zoomScale="80" zoomScaleNormal="80" workbookViewId="0">
      <pane xSplit="10" ySplit="4" topLeftCell="K207" activePane="bottomRight" state="frozen"/>
      <selection activeCell="Q236" sqref="Q236"/>
      <selection pane="topRight" activeCell="Q236" sqref="Q236"/>
      <selection pane="bottomLeft" activeCell="Q236" sqref="Q236"/>
      <selection pane="bottomRight" activeCell="A218" sqref="A218:XFD2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171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172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8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59">
        <f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+'2'!J6</f>
        <v>84</v>
      </c>
      <c r="F6" s="70"/>
      <c r="G6" s="46">
        <f t="shared" si="0"/>
        <v>84</v>
      </c>
      <c r="H6" s="77">
        <v>0</v>
      </c>
      <c r="I6" s="75">
        <v>0</v>
      </c>
      <c r="J6" s="46">
        <f t="shared" si="1"/>
        <v>67</v>
      </c>
      <c r="K6" s="71">
        <v>17</v>
      </c>
      <c r="L6" s="20">
        <v>100</v>
      </c>
      <c r="M6" s="64">
        <f t="shared" ref="M6:M80" si="2">+L6*K6</f>
        <v>1700</v>
      </c>
      <c r="N6" s="17" t="s">
        <v>16</v>
      </c>
      <c r="O6" s="18">
        <v>285</v>
      </c>
      <c r="P6" s="159">
        <f t="shared" ref="P6:P80" si="3">SUM(M6-O6)</f>
        <v>1415</v>
      </c>
      <c r="Q6" s="115">
        <v>36.43</v>
      </c>
      <c r="R6" s="43">
        <f t="shared" ref="R6:R80" si="4">+K6*Q6</f>
        <v>619.30999999999995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15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+'2'!J31</f>
        <v>8</v>
      </c>
      <c r="F31" s="70"/>
      <c r="G31" s="46">
        <f t="shared" si="0"/>
        <v>8</v>
      </c>
      <c r="H31" s="77">
        <v>0</v>
      </c>
      <c r="I31" s="75">
        <v>0</v>
      </c>
      <c r="J31" s="46">
        <f t="shared" si="1"/>
        <v>8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+'2'!J36</f>
        <v>4</v>
      </c>
      <c r="F36" s="70"/>
      <c r="G36" s="46">
        <f t="shared" si="0"/>
        <v>4</v>
      </c>
      <c r="H36" s="77">
        <v>0</v>
      </c>
      <c r="I36" s="75">
        <v>0</v>
      </c>
      <c r="J36" s="46">
        <f t="shared" si="1"/>
        <v>4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+'2'!J37</f>
        <v>4</v>
      </c>
      <c r="F37" s="70"/>
      <c r="G37" s="46">
        <f t="shared" si="0"/>
        <v>4</v>
      </c>
      <c r="H37" s="77">
        <v>0</v>
      </c>
      <c r="I37" s="75">
        <v>0</v>
      </c>
      <c r="J37" s="46">
        <f t="shared" si="1"/>
        <v>3</v>
      </c>
      <c r="K37" s="71">
        <v>1</v>
      </c>
      <c r="L37" s="15">
        <v>120</v>
      </c>
      <c r="M37" s="64">
        <f t="shared" si="2"/>
        <v>120</v>
      </c>
      <c r="N37" s="17" t="s">
        <v>16</v>
      </c>
      <c r="O37" s="18">
        <v>70</v>
      </c>
      <c r="P37" s="159">
        <f t="shared" si="3"/>
        <v>50</v>
      </c>
      <c r="Q37" s="115">
        <v>32.82</v>
      </c>
      <c r="R37" s="43">
        <f t="shared" si="4"/>
        <v>32.82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+'2'!J38</f>
        <v>3</v>
      </c>
      <c r="F38" s="70"/>
      <c r="G38" s="46">
        <f t="shared" si="0"/>
        <v>3</v>
      </c>
      <c r="H38" s="77">
        <v>0</v>
      </c>
      <c r="I38" s="75">
        <v>0</v>
      </c>
      <c r="J38" s="46">
        <f t="shared" si="1"/>
        <v>3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+'2'!J47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1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+'2'!J68</f>
        <v>2</v>
      </c>
      <c r="F68" s="70"/>
      <c r="G68" s="46">
        <f t="shared" si="0"/>
        <v>2</v>
      </c>
      <c r="H68" s="77">
        <v>0</v>
      </c>
      <c r="I68" s="75">
        <v>0</v>
      </c>
      <c r="J68" s="46">
        <f t="shared" si="1"/>
        <v>2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+'2'!J70</f>
        <v>5</v>
      </c>
      <c r="F70" s="70"/>
      <c r="G70" s="46">
        <f t="shared" si="5"/>
        <v>5</v>
      </c>
      <c r="H70" s="77">
        <v>0</v>
      </c>
      <c r="I70" s="75">
        <v>0</v>
      </c>
      <c r="J70" s="46">
        <f t="shared" si="6"/>
        <v>5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25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+'2'!J89</f>
        <v>24</v>
      </c>
      <c r="F89" s="70"/>
      <c r="G89" s="46">
        <f t="shared" si="5"/>
        <v>24</v>
      </c>
      <c r="H89" s="77">
        <v>0</v>
      </c>
      <c r="I89" s="75">
        <v>0</v>
      </c>
      <c r="J89" s="46">
        <f t="shared" si="6"/>
        <v>24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+'2'!J90</f>
        <v>32</v>
      </c>
      <c r="F90" s="70"/>
      <c r="G90" s="46">
        <f t="shared" si="5"/>
        <v>32</v>
      </c>
      <c r="H90" s="77">
        <v>0</v>
      </c>
      <c r="I90" s="75">
        <v>0</v>
      </c>
      <c r="J90" s="46">
        <f t="shared" si="6"/>
        <v>31</v>
      </c>
      <c r="K90" s="71">
        <v>1</v>
      </c>
      <c r="L90" s="20">
        <v>60</v>
      </c>
      <c r="M90" s="64">
        <f t="shared" si="10"/>
        <v>60</v>
      </c>
      <c r="N90" s="17" t="s">
        <v>16</v>
      </c>
      <c r="O90" s="18"/>
      <c r="P90" s="159">
        <f t="shared" si="11"/>
        <v>60</v>
      </c>
      <c r="Q90" s="115">
        <v>23.61</v>
      </c>
      <c r="R90" s="43">
        <f t="shared" si="12"/>
        <v>23.61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+'2'!J91</f>
        <v>16</v>
      </c>
      <c r="F91" s="70"/>
      <c r="G91" s="46">
        <f t="shared" si="5"/>
        <v>16</v>
      </c>
      <c r="H91" s="77">
        <v>0</v>
      </c>
      <c r="I91" s="75">
        <v>0</v>
      </c>
      <c r="J91" s="46">
        <f t="shared" si="6"/>
        <v>16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+'2'!J92</f>
        <v>11</v>
      </c>
      <c r="F92" s="70"/>
      <c r="G92" s="46">
        <f t="shared" si="5"/>
        <v>11</v>
      </c>
      <c r="H92" s="77">
        <v>0</v>
      </c>
      <c r="I92" s="75">
        <v>0</v>
      </c>
      <c r="J92" s="46">
        <f t="shared" si="6"/>
        <v>11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3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59">
        <f t="shared" si="8"/>
        <v>60</v>
      </c>
      <c r="Q101" s="115">
        <v>16.690000000000001</v>
      </c>
      <c r="R101" s="43">
        <f t="shared" si="9"/>
        <v>16.690000000000001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+'2'!J102</f>
        <v>1</v>
      </c>
      <c r="F102" s="70"/>
      <c r="G102" s="46">
        <f t="shared" si="5"/>
        <v>1</v>
      </c>
      <c r="H102" s="77">
        <v>0</v>
      </c>
      <c r="I102" s="75">
        <v>0</v>
      </c>
      <c r="J102" s="46">
        <f t="shared" si="6"/>
        <v>1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+'2'!J142</f>
        <v>0</v>
      </c>
      <c r="F142" s="70">
        <v>20</v>
      </c>
      <c r="G142" s="46">
        <f t="shared" si="13"/>
        <v>20</v>
      </c>
      <c r="H142" s="77">
        <v>0</v>
      </c>
      <c r="I142" s="75">
        <v>0</v>
      </c>
      <c r="J142" s="46">
        <f t="shared" si="14"/>
        <v>14</v>
      </c>
      <c r="K142" s="71">
        <v>6</v>
      </c>
      <c r="L142" s="20">
        <v>35</v>
      </c>
      <c r="M142" s="64">
        <f t="shared" si="7"/>
        <v>210</v>
      </c>
      <c r="N142" s="17" t="s">
        <v>1446</v>
      </c>
      <c r="O142" s="18">
        <v>105</v>
      </c>
      <c r="P142" s="159">
        <f t="shared" si="8"/>
        <v>105</v>
      </c>
      <c r="Q142" s="115">
        <v>11.81</v>
      </c>
      <c r="R142" s="43">
        <f t="shared" si="9"/>
        <v>70.86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+'2'!J150</f>
        <v>3</v>
      </c>
      <c r="F150" s="70"/>
      <c r="G150" s="46">
        <f t="shared" si="13"/>
        <v>3</v>
      </c>
      <c r="H150" s="77">
        <v>0</v>
      </c>
      <c r="I150" s="75">
        <v>0</v>
      </c>
      <c r="J150" s="46">
        <f t="shared" si="14"/>
        <v>3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+'2'!J151</f>
        <v>13</v>
      </c>
      <c r="F151" s="70"/>
      <c r="G151" s="46">
        <f t="shared" si="13"/>
        <v>13</v>
      </c>
      <c r="H151" s="77">
        <v>0</v>
      </c>
      <c r="I151" s="75">
        <v>0</v>
      </c>
      <c r="J151" s="46">
        <f t="shared" si="14"/>
        <v>12</v>
      </c>
      <c r="K151" s="71">
        <v>1</v>
      </c>
      <c r="L151" s="20">
        <v>120</v>
      </c>
      <c r="M151" s="64">
        <f t="shared" si="7"/>
        <v>120</v>
      </c>
      <c r="N151" s="17" t="s">
        <v>16</v>
      </c>
      <c r="O151" s="18">
        <v>20</v>
      </c>
      <c r="P151" s="159">
        <f t="shared" si="8"/>
        <v>100</v>
      </c>
      <c r="Q151" s="115">
        <v>73</v>
      </c>
      <c r="R151" s="43">
        <f t="shared" si="9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+'2'!J155</f>
        <v>5</v>
      </c>
      <c r="F155" s="70"/>
      <c r="G155" s="46">
        <f t="shared" si="13"/>
        <v>5</v>
      </c>
      <c r="H155" s="77">
        <v>0</v>
      </c>
      <c r="I155" s="75">
        <v>0</v>
      </c>
      <c r="J155" s="46">
        <f t="shared" si="14"/>
        <v>5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+'2'!J164</f>
        <v>5</v>
      </c>
      <c r="F164" s="70"/>
      <c r="G164" s="46">
        <f t="shared" si="13"/>
        <v>5</v>
      </c>
      <c r="H164" s="77">
        <v>0</v>
      </c>
      <c r="I164" s="75">
        <v>0</v>
      </c>
      <c r="J164" s="46">
        <f t="shared" si="14"/>
        <v>5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+'2'!J171</f>
        <v>5</v>
      </c>
      <c r="F171" s="70"/>
      <c r="G171" s="46">
        <f t="shared" si="13"/>
        <v>5</v>
      </c>
      <c r="H171" s="77">
        <v>0</v>
      </c>
      <c r="I171" s="75">
        <v>0</v>
      </c>
      <c r="J171" s="46">
        <f t="shared" si="14"/>
        <v>5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+'2'!J172</f>
        <v>5</v>
      </c>
      <c r="F172" s="70"/>
      <c r="G172" s="46">
        <f t="shared" si="13"/>
        <v>5</v>
      </c>
      <c r="H172" s="77">
        <v>0</v>
      </c>
      <c r="I172" s="75">
        <v>0</v>
      </c>
      <c r="J172" s="46">
        <f t="shared" si="14"/>
        <v>5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+'2'!J199</f>
        <v>224</v>
      </c>
      <c r="F199" s="70"/>
      <c r="G199" s="46">
        <f t="shared" si="13"/>
        <v>224</v>
      </c>
      <c r="H199" s="77">
        <v>0</v>
      </c>
      <c r="I199" s="75">
        <v>0</v>
      </c>
      <c r="J199" s="46">
        <f t="shared" si="14"/>
        <v>222</v>
      </c>
      <c r="K199" s="71">
        <v>2</v>
      </c>
      <c r="L199" s="20">
        <v>10</v>
      </c>
      <c r="M199" s="64">
        <f t="shared" si="17"/>
        <v>20</v>
      </c>
      <c r="N199" s="17" t="s">
        <v>16</v>
      </c>
      <c r="O199" s="18"/>
      <c r="P199" s="159">
        <f t="shared" si="18"/>
        <v>20</v>
      </c>
      <c r="Q199" s="115">
        <v>9</v>
      </c>
      <c r="R199" s="43">
        <f t="shared" si="19"/>
        <v>18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+'2'!J200</f>
        <v>15</v>
      </c>
      <c r="F200" s="70"/>
      <c r="G200" s="46">
        <f t="shared" si="13"/>
        <v>15</v>
      </c>
      <c r="H200" s="77">
        <v>0</v>
      </c>
      <c r="I200" s="75">
        <v>0</v>
      </c>
      <c r="J200" s="46">
        <f t="shared" si="14"/>
        <v>14</v>
      </c>
      <c r="K200" s="71">
        <v>1</v>
      </c>
      <c r="L200" s="20">
        <v>0</v>
      </c>
      <c r="M200" s="64">
        <f t="shared" si="17"/>
        <v>0</v>
      </c>
      <c r="N200" s="17" t="s">
        <v>1444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+'2'!J204</f>
        <v>28</v>
      </c>
      <c r="F204" s="70"/>
      <c r="G204" s="46">
        <f t="shared" ref="G204:G217" si="23">E204+F204</f>
        <v>28</v>
      </c>
      <c r="H204" s="77">
        <v>0</v>
      </c>
      <c r="I204" s="75">
        <v>0</v>
      </c>
      <c r="J204" s="46">
        <f t="shared" ref="J204:J217" si="24">+G204-H204-K204-I204</f>
        <v>28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+'2'!J206</f>
        <v>30</v>
      </c>
      <c r="F206" s="70"/>
      <c r="G206" s="46">
        <f t="shared" si="23"/>
        <v>30</v>
      </c>
      <c r="H206" s="77">
        <v>0</v>
      </c>
      <c r="I206" s="75">
        <v>0</v>
      </c>
      <c r="J206" s="46">
        <f t="shared" si="24"/>
        <v>30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+'2'!J207</f>
        <v>331</v>
      </c>
      <c r="F207" s="70"/>
      <c r="G207" s="46">
        <f>E207+F207</f>
        <v>331</v>
      </c>
      <c r="H207" s="77">
        <v>0</v>
      </c>
      <c r="I207" s="75">
        <v>0</v>
      </c>
      <c r="J207" s="46">
        <f>+G207-H207-K207-I207</f>
        <v>331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/>
      <c r="C213" s="19"/>
      <c r="D213" s="10"/>
      <c r="E213" s="63">
        <f>+'2'!J213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/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+'2'!J214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+'2'!J215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+'2'!J216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Q218" s="90"/>
      <c r="R218" s="74">
        <f>SUM(R5:R217)</f>
        <v>877.03000000000009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212" t="s">
        <v>212</v>
      </c>
      <c r="L219" s="21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29" t="s">
        <v>202</v>
      </c>
      <c r="M220" s="130"/>
      <c r="N220" s="33">
        <f>SUM(M5:M219)</f>
        <v>2340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510</v>
      </c>
      <c r="O222" s="2">
        <v>100</v>
      </c>
      <c r="P222" s="2">
        <v>350</v>
      </c>
      <c r="Q222" s="87">
        <v>60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480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1350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1350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6">
    <mergeCell ref="K219:L219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04"/>
  <sheetViews>
    <sheetView zoomScale="80" zoomScaleNormal="80" workbookViewId="0">
      <pane xSplit="10" ySplit="4" topLeftCell="K215" activePane="bottomRight" state="frozen"/>
      <selection activeCell="Q236" sqref="Q236"/>
      <selection pane="topRight" activeCell="Q236" sqref="Q236"/>
      <selection pane="bottomLeft" activeCell="Q236" sqref="Q236"/>
      <selection pane="bottomRight" activeCell="A218" sqref="A218:XFD2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171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172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+'3'!J5</f>
        <v>8</v>
      </c>
      <c r="F5" s="70"/>
      <c r="G5" s="46">
        <f t="shared" ref="G5:G68" si="0">E5+F5</f>
        <v>8</v>
      </c>
      <c r="H5" s="77">
        <v>0</v>
      </c>
      <c r="I5" s="75">
        <v>0</v>
      </c>
      <c r="J5" s="46">
        <f t="shared" ref="J5:J68" si="1">+G5-H5-K5-I5</f>
        <v>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+'3'!J6</f>
        <v>67</v>
      </c>
      <c r="F6" s="70"/>
      <c r="G6" s="46">
        <f t="shared" si="0"/>
        <v>67</v>
      </c>
      <c r="H6" s="77">
        <v>0</v>
      </c>
      <c r="I6" s="75">
        <v>0</v>
      </c>
      <c r="J6" s="46">
        <f t="shared" si="1"/>
        <v>60</v>
      </c>
      <c r="K6" s="71">
        <v>7</v>
      </c>
      <c r="L6" s="20">
        <v>100</v>
      </c>
      <c r="M6" s="64">
        <f t="shared" ref="M6:M80" si="2">+L6*K6</f>
        <v>700</v>
      </c>
      <c r="N6" s="17" t="s">
        <v>16</v>
      </c>
      <c r="O6" s="18"/>
      <c r="P6" s="159">
        <f t="shared" ref="P6:P80" si="3">SUM(M6-O6)</f>
        <v>700</v>
      </c>
      <c r="Q6" s="115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+'3'!J11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+'3'!J18</f>
        <v>0</v>
      </c>
      <c r="F18" s="70">
        <v>5</v>
      </c>
      <c r="G18" s="46">
        <f t="shared" si="0"/>
        <v>5</v>
      </c>
      <c r="H18" s="77">
        <v>0</v>
      </c>
      <c r="I18" s="75">
        <v>0</v>
      </c>
      <c r="J18" s="46">
        <f t="shared" si="1"/>
        <v>4</v>
      </c>
      <c r="K18" s="71">
        <v>1</v>
      </c>
      <c r="L18" s="20">
        <v>50</v>
      </c>
      <c r="M18" s="64">
        <f t="shared" si="2"/>
        <v>50</v>
      </c>
      <c r="N18" s="17" t="s">
        <v>1443</v>
      </c>
      <c r="O18" s="18">
        <v>50</v>
      </c>
      <c r="P18" s="23">
        <f t="shared" si="3"/>
        <v>0</v>
      </c>
      <c r="Q18" s="89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+'3'!J20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+'3'!J22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10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>
        <v>100</v>
      </c>
      <c r="P22" s="159">
        <f t="shared" si="3"/>
        <v>400</v>
      </c>
      <c r="Q22" s="115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+'3'!J24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+'3'!J28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+'3'!J31</f>
        <v>8</v>
      </c>
      <c r="F31" s="70"/>
      <c r="G31" s="46">
        <f t="shared" si="0"/>
        <v>8</v>
      </c>
      <c r="H31" s="77">
        <v>0</v>
      </c>
      <c r="I31" s="75">
        <v>0</v>
      </c>
      <c r="J31" s="46">
        <f t="shared" si="1"/>
        <v>4</v>
      </c>
      <c r="K31" s="71">
        <v>4</v>
      </c>
      <c r="L31" s="20">
        <v>100</v>
      </c>
      <c r="M31" s="64">
        <f t="shared" si="2"/>
        <v>400</v>
      </c>
      <c r="N31" s="17" t="s">
        <v>16</v>
      </c>
      <c r="O31" s="18"/>
      <c r="P31" s="159">
        <f t="shared" si="3"/>
        <v>400</v>
      </c>
      <c r="Q31" s="11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+'3'!J32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+'3'!J36</f>
        <v>4</v>
      </c>
      <c r="F36" s="70"/>
      <c r="G36" s="46">
        <f t="shared" si="0"/>
        <v>4</v>
      </c>
      <c r="H36" s="77">
        <v>0</v>
      </c>
      <c r="I36" s="75">
        <v>0</v>
      </c>
      <c r="J36" s="46">
        <f t="shared" si="1"/>
        <v>3</v>
      </c>
      <c r="K36" s="71">
        <v>1</v>
      </c>
      <c r="L36" s="15">
        <v>120</v>
      </c>
      <c r="M36" s="64">
        <f t="shared" si="2"/>
        <v>120</v>
      </c>
      <c r="N36" s="17" t="s">
        <v>16</v>
      </c>
      <c r="O36" s="18">
        <v>70</v>
      </c>
      <c r="P36" s="159">
        <f t="shared" si="3"/>
        <v>50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+'3'!J37</f>
        <v>3</v>
      </c>
      <c r="F37" s="70"/>
      <c r="G37" s="46">
        <f t="shared" si="0"/>
        <v>3</v>
      </c>
      <c r="H37" s="77">
        <v>0</v>
      </c>
      <c r="I37" s="75">
        <v>0</v>
      </c>
      <c r="J37" s="46">
        <f t="shared" si="1"/>
        <v>2</v>
      </c>
      <c r="K37" s="71">
        <v>1</v>
      </c>
      <c r="L37" s="15">
        <v>120</v>
      </c>
      <c r="M37" s="64">
        <f t="shared" si="2"/>
        <v>120</v>
      </c>
      <c r="N37" s="17" t="s">
        <v>16</v>
      </c>
      <c r="O37" s="18">
        <v>70</v>
      </c>
      <c r="P37" s="159">
        <f t="shared" si="3"/>
        <v>50</v>
      </c>
      <c r="Q37" s="115">
        <v>32.82</v>
      </c>
      <c r="R37" s="43">
        <f t="shared" si="4"/>
        <v>32.82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+'3'!J38</f>
        <v>3</v>
      </c>
      <c r="F38" s="70"/>
      <c r="G38" s="46">
        <f t="shared" si="0"/>
        <v>3</v>
      </c>
      <c r="H38" s="77">
        <v>0</v>
      </c>
      <c r="I38" s="75">
        <v>0</v>
      </c>
      <c r="J38" s="46">
        <f t="shared" si="1"/>
        <v>3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+'3'!J40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+'3'!J41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+'3'!J43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+'3'!J44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+'3'!J45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+'3'!J46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+'3'!J47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0</v>
      </c>
      <c r="K47" s="71">
        <v>1</v>
      </c>
      <c r="L47" s="20">
        <v>50</v>
      </c>
      <c r="M47" s="64">
        <f t="shared" si="2"/>
        <v>50</v>
      </c>
      <c r="N47" s="17" t="s">
        <v>1443</v>
      </c>
      <c r="O47" s="18">
        <v>50</v>
      </c>
      <c r="P47" s="23">
        <f t="shared" si="3"/>
        <v>0</v>
      </c>
      <c r="Q47" s="115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+'3'!J50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+'3'!J51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+'3'!J52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+'3'!J53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+'3'!J54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+'3'!J55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+'3'!J58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+'3'!J59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+'3'!J60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+'3'!J61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+'3'!J68</f>
        <v>2</v>
      </c>
      <c r="F68" s="70"/>
      <c r="G68" s="46">
        <f t="shared" si="0"/>
        <v>2</v>
      </c>
      <c r="H68" s="77">
        <v>0</v>
      </c>
      <c r="I68" s="75">
        <v>0</v>
      </c>
      <c r="J68" s="46">
        <f t="shared" si="1"/>
        <v>0</v>
      </c>
      <c r="K68" s="71">
        <v>2</v>
      </c>
      <c r="L68" s="20">
        <v>50</v>
      </c>
      <c r="M68" s="64">
        <f t="shared" si="2"/>
        <v>100</v>
      </c>
      <c r="N68" s="17" t="s">
        <v>16</v>
      </c>
      <c r="O68" s="18">
        <v>50</v>
      </c>
      <c r="P68" s="159">
        <f t="shared" si="3"/>
        <v>50</v>
      </c>
      <c r="Q68" s="115">
        <v>17.09</v>
      </c>
      <c r="R68" s="43">
        <f t="shared" si="4"/>
        <v>34.18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+'3'!J70</f>
        <v>5</v>
      </c>
      <c r="F70" s="70"/>
      <c r="G70" s="46">
        <f t="shared" si="5"/>
        <v>5</v>
      </c>
      <c r="H70" s="77">
        <v>0</v>
      </c>
      <c r="I70" s="75">
        <v>0</v>
      </c>
      <c r="J70" s="46">
        <f t="shared" si="6"/>
        <v>5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+'3'!J87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+'3'!J88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25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+'3'!J89</f>
        <v>24</v>
      </c>
      <c r="F89" s="70"/>
      <c r="G89" s="46">
        <f t="shared" si="5"/>
        <v>24</v>
      </c>
      <c r="H89" s="77">
        <v>0</v>
      </c>
      <c r="I89" s="75">
        <v>0</v>
      </c>
      <c r="J89" s="46">
        <f t="shared" si="6"/>
        <v>24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+'3'!J90</f>
        <v>31</v>
      </c>
      <c r="F90" s="70"/>
      <c r="G90" s="46">
        <f t="shared" si="5"/>
        <v>31</v>
      </c>
      <c r="H90" s="77">
        <v>0</v>
      </c>
      <c r="I90" s="75">
        <v>0</v>
      </c>
      <c r="J90" s="46">
        <f t="shared" si="6"/>
        <v>31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+'3'!J91</f>
        <v>16</v>
      </c>
      <c r="F91" s="70"/>
      <c r="G91" s="46">
        <f t="shared" si="5"/>
        <v>16</v>
      </c>
      <c r="H91" s="77">
        <v>0</v>
      </c>
      <c r="I91" s="75">
        <v>0</v>
      </c>
      <c r="J91" s="46">
        <f t="shared" si="6"/>
        <v>16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+'3'!J92</f>
        <v>11</v>
      </c>
      <c r="F92" s="70"/>
      <c r="G92" s="46">
        <f t="shared" si="5"/>
        <v>11</v>
      </c>
      <c r="H92" s="77">
        <v>0</v>
      </c>
      <c r="I92" s="75">
        <v>0</v>
      </c>
      <c r="J92" s="46">
        <f t="shared" si="6"/>
        <v>11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+'3'!J100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+'3'!J101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+'3'!J102</f>
        <v>1</v>
      </c>
      <c r="F102" s="70"/>
      <c r="G102" s="46">
        <f t="shared" si="5"/>
        <v>1</v>
      </c>
      <c r="H102" s="77">
        <v>0</v>
      </c>
      <c r="I102" s="75">
        <v>0</v>
      </c>
      <c r="J102" s="46">
        <f t="shared" si="6"/>
        <v>1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+'3'!J136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+'3'!J137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+'3'!J138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+'3'!J139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+'3'!J140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+'3'!J141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+'3'!J142</f>
        <v>14</v>
      </c>
      <c r="F142" s="70"/>
      <c r="G142" s="46">
        <f t="shared" si="13"/>
        <v>14</v>
      </c>
      <c r="H142" s="77">
        <v>0</v>
      </c>
      <c r="I142" s="75">
        <v>0</v>
      </c>
      <c r="J142" s="46">
        <f t="shared" si="14"/>
        <v>9</v>
      </c>
      <c r="K142" s="71">
        <v>5</v>
      </c>
      <c r="L142" s="20">
        <v>35</v>
      </c>
      <c r="M142" s="64">
        <f t="shared" si="7"/>
        <v>175</v>
      </c>
      <c r="N142" s="17" t="s">
        <v>1443</v>
      </c>
      <c r="O142" s="18">
        <v>40</v>
      </c>
      <c r="P142" s="159">
        <f t="shared" si="8"/>
        <v>135</v>
      </c>
      <c r="Q142" s="115">
        <v>11.81</v>
      </c>
      <c r="R142" s="43">
        <f t="shared" si="9"/>
        <v>59.050000000000004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+'3'!J143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+'3'!J144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+'3'!J145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+'3'!J146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+'3'!J147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+'3'!J148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+'3'!J149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+'3'!J150</f>
        <v>3</v>
      </c>
      <c r="F150" s="70"/>
      <c r="G150" s="46">
        <f t="shared" si="13"/>
        <v>3</v>
      </c>
      <c r="H150" s="77">
        <v>0</v>
      </c>
      <c r="I150" s="75">
        <v>0</v>
      </c>
      <c r="J150" s="46">
        <f t="shared" si="14"/>
        <v>3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+'3'!J151</f>
        <v>12</v>
      </c>
      <c r="F151" s="70"/>
      <c r="G151" s="46">
        <f t="shared" si="13"/>
        <v>12</v>
      </c>
      <c r="H151" s="77">
        <v>0</v>
      </c>
      <c r="I151" s="75">
        <v>0</v>
      </c>
      <c r="J151" s="46">
        <f t="shared" si="14"/>
        <v>12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+'3'!J152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+'3'!J153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+'3'!J154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+'3'!J155</f>
        <v>5</v>
      </c>
      <c r="F155" s="70"/>
      <c r="G155" s="46">
        <f t="shared" si="13"/>
        <v>5</v>
      </c>
      <c r="H155" s="77">
        <v>0</v>
      </c>
      <c r="I155" s="75">
        <v>0</v>
      </c>
      <c r="J155" s="46">
        <f t="shared" si="14"/>
        <v>5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+'3'!J156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+'3'!J157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+'3'!J158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+'3'!J159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+'3'!J160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+'3'!J161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+'3'!J162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+'3'!J163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+'3'!J164</f>
        <v>5</v>
      </c>
      <c r="F164" s="70"/>
      <c r="G164" s="46">
        <f t="shared" si="13"/>
        <v>5</v>
      </c>
      <c r="H164" s="77">
        <v>0</v>
      </c>
      <c r="I164" s="75">
        <v>0</v>
      </c>
      <c r="J164" s="46">
        <f t="shared" si="14"/>
        <v>5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+'3'!J165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+'3'!J166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+'3'!J167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+'3'!J168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+'3'!J169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+'3'!J170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+'3'!J171</f>
        <v>5</v>
      </c>
      <c r="F171" s="70"/>
      <c r="G171" s="46">
        <f t="shared" si="13"/>
        <v>5</v>
      </c>
      <c r="H171" s="77">
        <v>0</v>
      </c>
      <c r="I171" s="75">
        <v>0</v>
      </c>
      <c r="J171" s="46">
        <f t="shared" si="14"/>
        <v>5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+'3'!J172</f>
        <v>5</v>
      </c>
      <c r="F172" s="70"/>
      <c r="G172" s="46">
        <f t="shared" si="13"/>
        <v>5</v>
      </c>
      <c r="H172" s="77">
        <v>0</v>
      </c>
      <c r="I172" s="75">
        <v>0</v>
      </c>
      <c r="J172" s="46">
        <f t="shared" si="14"/>
        <v>5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+'3'!J175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+'3'!J176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+'3'!J177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+'3'!J178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+'3'!J179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+'3'!J180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+'3'!J181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+'3'!J182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+'3'!J183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+'3'!J184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+'3'!J185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+'3'!J186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+'3'!J190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+'3'!J191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+'3'!J192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+'3'!J193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+'3'!J194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+'3'!J195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+'3'!J196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+'3'!J197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+'3'!J198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+'3'!J199</f>
        <v>222</v>
      </c>
      <c r="F199" s="70"/>
      <c r="G199" s="46">
        <f t="shared" si="13"/>
        <v>222</v>
      </c>
      <c r="H199" s="77">
        <v>0</v>
      </c>
      <c r="I199" s="75">
        <v>0</v>
      </c>
      <c r="J199" s="46">
        <f t="shared" si="14"/>
        <v>222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+'3'!J200</f>
        <v>14</v>
      </c>
      <c r="F200" s="70"/>
      <c r="G200" s="46">
        <f t="shared" si="13"/>
        <v>14</v>
      </c>
      <c r="H200" s="77">
        <v>0</v>
      </c>
      <c r="I200" s="75">
        <v>0</v>
      </c>
      <c r="J200" s="46">
        <f t="shared" si="14"/>
        <v>14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+'3'!J201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+'3'!J202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+'3'!J203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+'3'!J204</f>
        <v>28</v>
      </c>
      <c r="F204" s="70"/>
      <c r="G204" s="46">
        <f t="shared" ref="G204:G217" si="23">E204+F204</f>
        <v>28</v>
      </c>
      <c r="H204" s="77">
        <v>0</v>
      </c>
      <c r="I204" s="75">
        <v>0</v>
      </c>
      <c r="J204" s="46">
        <f t="shared" ref="J204:J217" si="24">+G204-H204-K204-I204</f>
        <v>28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+'3'!J205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+'3'!J206</f>
        <v>30</v>
      </c>
      <c r="F206" s="70"/>
      <c r="G206" s="46">
        <f t="shared" si="23"/>
        <v>30</v>
      </c>
      <c r="H206" s="77">
        <v>0</v>
      </c>
      <c r="I206" s="75">
        <v>0</v>
      </c>
      <c r="J206" s="46">
        <f t="shared" si="24"/>
        <v>30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+'3'!J207</f>
        <v>331</v>
      </c>
      <c r="F207" s="70"/>
      <c r="G207" s="46">
        <f>E207+F207</f>
        <v>331</v>
      </c>
      <c r="H207" s="77">
        <v>0</v>
      </c>
      <c r="I207" s="75">
        <v>0</v>
      </c>
      <c r="J207" s="46">
        <f>+G207-H207-K207-I207</f>
        <v>331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+'3'!J208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+'3'!J209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+'3'!J210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+'3'!J211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+'3'!J212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/>
      <c r="C213" s="19"/>
      <c r="D213" s="10"/>
      <c r="E213" s="63">
        <f>+'3'!J213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/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+'3'!J214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+'3'!J215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+'3'!J216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+'3'!J217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Q218" s="90"/>
      <c r="R218" s="74">
        <f>SUM(R5:R217)</f>
        <v>698.95999999999992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212" t="s">
        <v>212</v>
      </c>
      <c r="L219" s="21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29" t="s">
        <v>202</v>
      </c>
      <c r="M220" s="130"/>
      <c r="N220" s="33">
        <f>SUM(M5:M219)</f>
        <v>2215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1100</v>
      </c>
      <c r="O222" s="2">
        <v>300</v>
      </c>
      <c r="P222" s="2">
        <v>700</v>
      </c>
      <c r="Q222" s="87">
        <v>100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430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685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685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6">
    <mergeCell ref="K219:L219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04"/>
  <sheetViews>
    <sheetView zoomScale="80" zoomScaleNormal="80" workbookViewId="0">
      <pane xSplit="10" ySplit="4" topLeftCell="K215" activePane="bottomRight" state="frozen"/>
      <selection activeCell="Q236" sqref="Q236"/>
      <selection pane="topRight" activeCell="Q236" sqref="Q236"/>
      <selection pane="bottomLeft" activeCell="Q236" sqref="Q236"/>
      <selection pane="bottomRight" activeCell="R233" sqref="R2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171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172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+'4'!J5</f>
        <v>8</v>
      </c>
      <c r="F5" s="70"/>
      <c r="G5" s="46">
        <f t="shared" ref="G5:G68" si="0">E5+F5</f>
        <v>8</v>
      </c>
      <c r="H5" s="77">
        <v>0</v>
      </c>
      <c r="I5" s="75">
        <v>0</v>
      </c>
      <c r="J5" s="46">
        <f t="shared" ref="J5:J68" si="1">+G5-H5-K5-I5</f>
        <v>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+'4'!J6</f>
        <v>60</v>
      </c>
      <c r="F6" s="70"/>
      <c r="G6" s="46">
        <f t="shared" si="0"/>
        <v>60</v>
      </c>
      <c r="H6" s="77">
        <v>0</v>
      </c>
      <c r="I6" s="75">
        <v>0</v>
      </c>
      <c r="J6" s="46">
        <f t="shared" si="1"/>
        <v>60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+'4'!J11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20">
        <v>50</v>
      </c>
      <c r="M11" s="64">
        <f t="shared" si="2"/>
        <v>50</v>
      </c>
      <c r="N11" s="17" t="s">
        <v>16</v>
      </c>
      <c r="O11" s="18"/>
      <c r="P11" s="159">
        <f t="shared" si="3"/>
        <v>50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+'4'!J18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+'4'!J20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/>
      <c r="P20" s="159">
        <f t="shared" si="3"/>
        <v>65</v>
      </c>
      <c r="Q20" s="89">
        <v>22.85</v>
      </c>
      <c r="R20" s="43">
        <f t="shared" si="4"/>
        <v>22.85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+'4'!J22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9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59">
        <f t="shared" si="3"/>
        <v>100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+'4'!J24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0</v>
      </c>
      <c r="K24" s="71">
        <v>1</v>
      </c>
      <c r="L24" s="20">
        <v>100</v>
      </c>
      <c r="M24" s="64">
        <f t="shared" si="2"/>
        <v>100</v>
      </c>
      <c r="N24" s="17" t="s">
        <v>16</v>
      </c>
      <c r="O24" s="18"/>
      <c r="P24" s="159">
        <f t="shared" si="3"/>
        <v>100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+'4'!J28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+'4'!J31</f>
        <v>4</v>
      </c>
      <c r="F31" s="70"/>
      <c r="G31" s="46">
        <f t="shared" si="0"/>
        <v>4</v>
      </c>
      <c r="H31" s="77">
        <v>0</v>
      </c>
      <c r="I31" s="75">
        <v>0</v>
      </c>
      <c r="J31" s="46">
        <f t="shared" si="1"/>
        <v>0</v>
      </c>
      <c r="K31" s="71">
        <v>4</v>
      </c>
      <c r="L31" s="20">
        <v>100</v>
      </c>
      <c r="M31" s="64">
        <f t="shared" si="2"/>
        <v>400</v>
      </c>
      <c r="N31" s="17" t="s">
        <v>16</v>
      </c>
      <c r="O31" s="18"/>
      <c r="P31" s="159">
        <f t="shared" si="3"/>
        <v>400</v>
      </c>
      <c r="Q31" s="115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+'4'!J32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+'4'!J36</f>
        <v>3</v>
      </c>
      <c r="F36" s="70"/>
      <c r="G36" s="46">
        <f t="shared" si="0"/>
        <v>3</v>
      </c>
      <c r="H36" s="77">
        <v>0</v>
      </c>
      <c r="I36" s="75">
        <v>0</v>
      </c>
      <c r="J36" s="46">
        <f t="shared" si="1"/>
        <v>0</v>
      </c>
      <c r="K36" s="71">
        <v>3</v>
      </c>
      <c r="L36" s="15">
        <v>120</v>
      </c>
      <c r="M36" s="64">
        <f t="shared" si="2"/>
        <v>360</v>
      </c>
      <c r="N36" s="17" t="s">
        <v>16</v>
      </c>
      <c r="O36" s="18">
        <v>210</v>
      </c>
      <c r="P36" s="159">
        <f t="shared" si="3"/>
        <v>150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+'4'!J37</f>
        <v>2</v>
      </c>
      <c r="F37" s="70"/>
      <c r="G37" s="46">
        <f t="shared" si="0"/>
        <v>2</v>
      </c>
      <c r="H37" s="77">
        <v>0</v>
      </c>
      <c r="I37" s="75">
        <v>0</v>
      </c>
      <c r="J37" s="46">
        <f t="shared" si="1"/>
        <v>0</v>
      </c>
      <c r="K37" s="71">
        <v>2</v>
      </c>
      <c r="L37" s="15">
        <v>120</v>
      </c>
      <c r="M37" s="64">
        <f t="shared" si="2"/>
        <v>240</v>
      </c>
      <c r="N37" s="17" t="s">
        <v>16</v>
      </c>
      <c r="O37" s="18">
        <v>140</v>
      </c>
      <c r="P37" s="159">
        <f t="shared" si="3"/>
        <v>100</v>
      </c>
      <c r="Q37" s="115">
        <v>32.82</v>
      </c>
      <c r="R37" s="43">
        <f t="shared" si="4"/>
        <v>65.64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+'4'!J38</f>
        <v>3</v>
      </c>
      <c r="F38" s="70"/>
      <c r="G38" s="46">
        <f t="shared" si="0"/>
        <v>3</v>
      </c>
      <c r="H38" s="77">
        <v>0</v>
      </c>
      <c r="I38" s="75">
        <v>0</v>
      </c>
      <c r="J38" s="46">
        <f t="shared" si="1"/>
        <v>0</v>
      </c>
      <c r="K38" s="71">
        <v>3</v>
      </c>
      <c r="L38" s="20">
        <v>120</v>
      </c>
      <c r="M38" s="64">
        <f>+L38*K38</f>
        <v>360</v>
      </c>
      <c r="N38" s="17" t="s">
        <v>16</v>
      </c>
      <c r="O38" s="18">
        <v>260</v>
      </c>
      <c r="P38" s="159">
        <f t="shared" si="3"/>
        <v>100</v>
      </c>
      <c r="Q38" s="114">
        <v>30.43</v>
      </c>
      <c r="R38" s="43">
        <f>+K38*Q38</f>
        <v>91.289999999999992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+'4'!J40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+'4'!J41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+'4'!J43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+'4'!J44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+'4'!J45</f>
        <v>0</v>
      </c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+'4'!J46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+'4'!J47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+'4'!J50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+'4'!J51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+'4'!J52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+'4'!J53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+'4'!J54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+'4'!J55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+'4'!J58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+'4'!J59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0</v>
      </c>
      <c r="K59" s="71">
        <v>1</v>
      </c>
      <c r="L59" s="20">
        <v>50</v>
      </c>
      <c r="M59" s="64">
        <f t="shared" si="2"/>
        <v>50</v>
      </c>
      <c r="N59" s="17" t="s">
        <v>16</v>
      </c>
      <c r="O59" s="18"/>
      <c r="P59" s="159">
        <f t="shared" si="3"/>
        <v>50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+'4'!J60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+'4'!J61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+'4'!J70</f>
        <v>5</v>
      </c>
      <c r="F70" s="70"/>
      <c r="G70" s="46">
        <f t="shared" si="5"/>
        <v>5</v>
      </c>
      <c r="H70" s="77">
        <v>0</v>
      </c>
      <c r="I70" s="75">
        <v>0</v>
      </c>
      <c r="J70" s="46">
        <f t="shared" si="6"/>
        <v>5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+'4'!J87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+'4'!J88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25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+'4'!J89</f>
        <v>24</v>
      </c>
      <c r="F89" s="70"/>
      <c r="G89" s="46">
        <f t="shared" si="5"/>
        <v>24</v>
      </c>
      <c r="H89" s="77">
        <v>0</v>
      </c>
      <c r="I89" s="75">
        <v>0</v>
      </c>
      <c r="J89" s="46">
        <f t="shared" si="6"/>
        <v>24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+'4'!J90</f>
        <v>31</v>
      </c>
      <c r="F90" s="70"/>
      <c r="G90" s="46">
        <f t="shared" si="5"/>
        <v>31</v>
      </c>
      <c r="H90" s="77">
        <v>0</v>
      </c>
      <c r="I90" s="75">
        <v>0</v>
      </c>
      <c r="J90" s="46">
        <f t="shared" si="6"/>
        <v>31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+'4'!J91</f>
        <v>16</v>
      </c>
      <c r="F91" s="70"/>
      <c r="G91" s="46">
        <f t="shared" si="5"/>
        <v>16</v>
      </c>
      <c r="H91" s="77">
        <v>0</v>
      </c>
      <c r="I91" s="75">
        <v>0</v>
      </c>
      <c r="J91" s="46">
        <f t="shared" si="6"/>
        <v>16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+'4'!J92</f>
        <v>11</v>
      </c>
      <c r="F92" s="70"/>
      <c r="G92" s="46">
        <f t="shared" si="5"/>
        <v>11</v>
      </c>
      <c r="H92" s="77">
        <v>0</v>
      </c>
      <c r="I92" s="75">
        <v>0</v>
      </c>
      <c r="J92" s="46">
        <f t="shared" si="6"/>
        <v>11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+'4'!J100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+'4'!J101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+'4'!J102</f>
        <v>1</v>
      </c>
      <c r="F102" s="70"/>
      <c r="G102" s="46">
        <f t="shared" si="5"/>
        <v>1</v>
      </c>
      <c r="H102" s="77">
        <v>0</v>
      </c>
      <c r="I102" s="75">
        <v>0</v>
      </c>
      <c r="J102" s="46">
        <f t="shared" si="6"/>
        <v>1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+'4'!J136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+'4'!J137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+'4'!J138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+'4'!J139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+'4'!J140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+'4'!J141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+'4'!J142</f>
        <v>9</v>
      </c>
      <c r="F142" s="70"/>
      <c r="G142" s="46">
        <f t="shared" si="13"/>
        <v>9</v>
      </c>
      <c r="H142" s="77">
        <v>0</v>
      </c>
      <c r="I142" s="75">
        <v>0</v>
      </c>
      <c r="J142" s="46">
        <f t="shared" si="14"/>
        <v>8</v>
      </c>
      <c r="K142" s="71">
        <v>1</v>
      </c>
      <c r="L142" s="20">
        <v>35</v>
      </c>
      <c r="M142" s="64">
        <f t="shared" si="7"/>
        <v>35</v>
      </c>
      <c r="N142" s="17" t="s">
        <v>16</v>
      </c>
      <c r="O142" s="18"/>
      <c r="P142" s="159">
        <f t="shared" si="8"/>
        <v>35</v>
      </c>
      <c r="Q142" s="115">
        <v>11.81</v>
      </c>
      <c r="R142" s="43">
        <f t="shared" si="9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+'4'!J143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+'4'!J144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+'4'!J145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+'4'!J146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+'4'!J147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+'4'!J148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+'4'!J149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+'4'!J150</f>
        <v>3</v>
      </c>
      <c r="F150" s="70"/>
      <c r="G150" s="46">
        <f t="shared" si="13"/>
        <v>3</v>
      </c>
      <c r="H150" s="77">
        <v>0</v>
      </c>
      <c r="I150" s="75">
        <v>0</v>
      </c>
      <c r="J150" s="46">
        <f t="shared" si="14"/>
        <v>3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+'4'!J151</f>
        <v>12</v>
      </c>
      <c r="F151" s="70"/>
      <c r="G151" s="46">
        <f t="shared" si="13"/>
        <v>12</v>
      </c>
      <c r="H151" s="77">
        <v>0</v>
      </c>
      <c r="I151" s="75">
        <v>0</v>
      </c>
      <c r="J151" s="46">
        <f t="shared" si="14"/>
        <v>9</v>
      </c>
      <c r="K151" s="71">
        <v>3</v>
      </c>
      <c r="L151" s="20">
        <v>120</v>
      </c>
      <c r="M151" s="64">
        <f t="shared" si="7"/>
        <v>360</v>
      </c>
      <c r="N151" s="17" t="s">
        <v>16</v>
      </c>
      <c r="O151" s="18"/>
      <c r="P151" s="159">
        <f t="shared" si="8"/>
        <v>360</v>
      </c>
      <c r="Q151" s="115">
        <v>73</v>
      </c>
      <c r="R151" s="43">
        <f t="shared" si="9"/>
        <v>219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+'4'!J152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+'4'!J153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+'4'!J154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+'4'!J155</f>
        <v>5</v>
      </c>
      <c r="F155" s="70"/>
      <c r="G155" s="46">
        <f t="shared" si="13"/>
        <v>5</v>
      </c>
      <c r="H155" s="77">
        <v>0</v>
      </c>
      <c r="I155" s="75">
        <v>0</v>
      </c>
      <c r="J155" s="46">
        <f t="shared" si="14"/>
        <v>0</v>
      </c>
      <c r="K155" s="71">
        <v>5</v>
      </c>
      <c r="L155" s="20">
        <v>150</v>
      </c>
      <c r="M155" s="64">
        <f t="shared" si="7"/>
        <v>750</v>
      </c>
      <c r="N155" s="17" t="s">
        <v>16</v>
      </c>
      <c r="O155" s="18">
        <v>150</v>
      </c>
      <c r="P155" s="159">
        <f t="shared" si="8"/>
        <v>600</v>
      </c>
      <c r="Q155" s="115">
        <v>64.38</v>
      </c>
      <c r="R155" s="43">
        <f t="shared" si="9"/>
        <v>321.89999999999998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+'4'!J156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+'4'!J157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+'4'!J158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+'4'!J159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+'4'!J160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+'4'!J161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+'4'!J162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+'4'!J163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+'4'!J164</f>
        <v>5</v>
      </c>
      <c r="F164" s="70"/>
      <c r="G164" s="46">
        <f t="shared" si="13"/>
        <v>5</v>
      </c>
      <c r="H164" s="77">
        <v>0</v>
      </c>
      <c r="I164" s="75">
        <v>0</v>
      </c>
      <c r="J164" s="46">
        <f t="shared" si="14"/>
        <v>5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+'4'!J165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+'4'!J166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+'4'!J167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+'4'!J168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+'4'!J169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+'4'!J170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+'4'!J171</f>
        <v>5</v>
      </c>
      <c r="F171" s="70"/>
      <c r="G171" s="46">
        <f t="shared" si="13"/>
        <v>5</v>
      </c>
      <c r="H171" s="77">
        <v>0</v>
      </c>
      <c r="I171" s="75">
        <v>0</v>
      </c>
      <c r="J171" s="46">
        <f t="shared" si="14"/>
        <v>5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+'4'!J172</f>
        <v>5</v>
      </c>
      <c r="F172" s="70"/>
      <c r="G172" s="46">
        <f t="shared" si="13"/>
        <v>5</v>
      </c>
      <c r="H172" s="77">
        <v>0</v>
      </c>
      <c r="I172" s="75">
        <v>0</v>
      </c>
      <c r="J172" s="46">
        <f t="shared" si="14"/>
        <v>4</v>
      </c>
      <c r="K172" s="71">
        <v>1</v>
      </c>
      <c r="L172" s="20">
        <v>50</v>
      </c>
      <c r="M172" s="64">
        <f t="shared" si="7"/>
        <v>50</v>
      </c>
      <c r="N172" s="17" t="s">
        <v>16</v>
      </c>
      <c r="O172" s="18">
        <v>10</v>
      </c>
      <c r="P172" s="159">
        <f t="shared" si="8"/>
        <v>40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+'4'!J175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+'4'!J176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+'4'!J177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+'4'!J178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+'4'!J179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+'4'!J180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+'4'!J181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+'4'!J182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+'4'!J183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+'4'!J184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+'4'!J185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+'4'!J186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+'4'!J190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+'4'!J191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+'4'!J192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+'4'!J193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+'4'!J194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+'4'!J195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+'4'!J196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+'4'!J197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+'4'!J198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+'4'!J199</f>
        <v>222</v>
      </c>
      <c r="F199" s="70"/>
      <c r="G199" s="46">
        <f t="shared" si="13"/>
        <v>222</v>
      </c>
      <c r="H199" s="77">
        <v>0</v>
      </c>
      <c r="I199" s="75">
        <v>0</v>
      </c>
      <c r="J199" s="46">
        <f t="shared" si="14"/>
        <v>222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+'4'!J200</f>
        <v>14</v>
      </c>
      <c r="F200" s="70"/>
      <c r="G200" s="46">
        <f t="shared" si="13"/>
        <v>14</v>
      </c>
      <c r="H200" s="77">
        <v>0</v>
      </c>
      <c r="I200" s="75">
        <v>0</v>
      </c>
      <c r="J200" s="46">
        <f t="shared" si="14"/>
        <v>13</v>
      </c>
      <c r="K200" s="71">
        <v>1</v>
      </c>
      <c r="L200" s="20">
        <v>0</v>
      </c>
      <c r="M200" s="64">
        <f t="shared" si="17"/>
        <v>0</v>
      </c>
      <c r="N200" s="17" t="s">
        <v>1444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+'4'!J201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+'4'!J202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+'4'!J203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+'4'!J204</f>
        <v>28</v>
      </c>
      <c r="F204" s="70"/>
      <c r="G204" s="46">
        <f t="shared" ref="G204:G217" si="23">E204+F204</f>
        <v>28</v>
      </c>
      <c r="H204" s="77">
        <v>0</v>
      </c>
      <c r="I204" s="75">
        <v>0</v>
      </c>
      <c r="J204" s="46">
        <f t="shared" ref="J204:J217" si="24">+G204-H204-K204-I204</f>
        <v>28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+'4'!J205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+'4'!J206</f>
        <v>30</v>
      </c>
      <c r="F206" s="70"/>
      <c r="G206" s="46">
        <f t="shared" si="23"/>
        <v>30</v>
      </c>
      <c r="H206" s="77">
        <v>0</v>
      </c>
      <c r="I206" s="75">
        <v>0</v>
      </c>
      <c r="J206" s="46">
        <f t="shared" si="24"/>
        <v>30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+'4'!J207</f>
        <v>331</v>
      </c>
      <c r="F207" s="70"/>
      <c r="G207" s="46">
        <f>E207+F207</f>
        <v>331</v>
      </c>
      <c r="H207" s="77">
        <v>0</v>
      </c>
      <c r="I207" s="75">
        <v>0</v>
      </c>
      <c r="J207" s="46">
        <f>+G207-H207-K207-I207</f>
        <v>331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+'4'!J208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+'4'!J209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+'4'!J210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+'4'!J211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+'4'!J212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/>
      <c r="C213" s="19"/>
      <c r="D213" s="10"/>
      <c r="E213" s="63">
        <f>+'4'!J213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/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+'4'!J214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+'4'!J215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+'4'!J216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+'4'!J217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Q218" s="90"/>
      <c r="R218" s="74">
        <f>SUM(R5:R217)</f>
        <v>984.51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212" t="s">
        <v>212</v>
      </c>
      <c r="L219" s="21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2920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685</v>
      </c>
      <c r="O222" s="2">
        <v>200</v>
      </c>
      <c r="P222" s="2">
        <v>185</v>
      </c>
      <c r="Q222" s="87">
        <v>300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770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1465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1465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6">
    <mergeCell ref="K219:L219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04"/>
  <sheetViews>
    <sheetView zoomScale="80" zoomScaleNormal="80" workbookViewId="0">
      <pane xSplit="10" ySplit="4" topLeftCell="K215" activePane="bottomRight" state="frozen"/>
      <selection activeCell="Q236" sqref="Q236"/>
      <selection pane="topRight" activeCell="Q236" sqref="Q236"/>
      <selection pane="bottomLeft" activeCell="Q236" sqref="Q236"/>
      <selection pane="bottomRight" activeCell="J235" sqref="J23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171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172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+'5'!J5</f>
        <v>8</v>
      </c>
      <c r="F5" s="70">
        <v>10</v>
      </c>
      <c r="G5" s="46">
        <f t="shared" ref="G5:G68" si="0">E5+F5</f>
        <v>18</v>
      </c>
      <c r="H5" s="77">
        <v>0</v>
      </c>
      <c r="I5" s="75">
        <v>0</v>
      </c>
      <c r="J5" s="46">
        <f t="shared" ref="J5:J68" si="1">+G5-H5-K5-I5</f>
        <v>17</v>
      </c>
      <c r="K5" s="71">
        <v>1</v>
      </c>
      <c r="L5" s="20">
        <v>0</v>
      </c>
      <c r="M5" s="64">
        <f>+L5*K5</f>
        <v>0</v>
      </c>
      <c r="N5" s="17" t="s">
        <v>1447</v>
      </c>
      <c r="O5" s="18"/>
      <c r="P5" s="23">
        <f>SUM(M5-O5)</f>
        <v>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+'5'!J6</f>
        <v>60</v>
      </c>
      <c r="F6" s="70">
        <v>50</v>
      </c>
      <c r="G6" s="46">
        <f t="shared" si="0"/>
        <v>110</v>
      </c>
      <c r="H6" s="77">
        <v>0</v>
      </c>
      <c r="I6" s="75">
        <v>0</v>
      </c>
      <c r="J6" s="46">
        <f t="shared" si="1"/>
        <v>109</v>
      </c>
      <c r="K6" s="71">
        <v>1</v>
      </c>
      <c r="L6" s="20">
        <v>100</v>
      </c>
      <c r="M6" s="64">
        <f t="shared" ref="M6:M80" si="2">+L6*K6</f>
        <v>100</v>
      </c>
      <c r="N6" s="17" t="s">
        <v>16</v>
      </c>
      <c r="O6" s="18"/>
      <c r="P6" s="159">
        <f t="shared" ref="P6:P80" si="3">SUM(M6-O6)</f>
        <v>100</v>
      </c>
      <c r="Q6" s="115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+'5'!J11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6</v>
      </c>
      <c r="K11" s="71">
        <v>1</v>
      </c>
      <c r="L11" s="20">
        <v>50</v>
      </c>
      <c r="M11" s="64">
        <f t="shared" si="2"/>
        <v>50</v>
      </c>
      <c r="N11" s="17" t="s">
        <v>16</v>
      </c>
      <c r="O11" s="18"/>
      <c r="P11" s="159">
        <f t="shared" si="3"/>
        <v>50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+'5'!J18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+'5'!J22</f>
        <v>9</v>
      </c>
      <c r="F22" s="70">
        <v>10</v>
      </c>
      <c r="G22" s="46">
        <f t="shared" si="0"/>
        <v>19</v>
      </c>
      <c r="H22" s="77">
        <v>0</v>
      </c>
      <c r="I22" s="75">
        <v>0</v>
      </c>
      <c r="J22" s="46">
        <f t="shared" si="1"/>
        <v>17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59">
        <f t="shared" si="3"/>
        <v>200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+'5'!J24</f>
        <v>0</v>
      </c>
      <c r="F24" s="70">
        <v>4</v>
      </c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+'5'!J28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+'5'!J31</f>
        <v>0</v>
      </c>
      <c r="F31" s="70">
        <v>10</v>
      </c>
      <c r="G31" s="46">
        <f t="shared" si="0"/>
        <v>10</v>
      </c>
      <c r="H31" s="77">
        <v>0</v>
      </c>
      <c r="I31" s="75">
        <v>0</v>
      </c>
      <c r="J31" s="46">
        <f t="shared" si="1"/>
        <v>7</v>
      </c>
      <c r="K31" s="71">
        <v>3</v>
      </c>
      <c r="L31" s="20">
        <v>100</v>
      </c>
      <c r="M31" s="64">
        <f t="shared" si="2"/>
        <v>300</v>
      </c>
      <c r="N31" s="17" t="s">
        <v>16</v>
      </c>
      <c r="O31" s="18"/>
      <c r="P31" s="159">
        <f t="shared" si="3"/>
        <v>300</v>
      </c>
      <c r="Q31" s="11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+'5'!J32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2</v>
      </c>
      <c r="K32" s="71">
        <v>2</v>
      </c>
      <c r="L32" s="20">
        <v>130</v>
      </c>
      <c r="M32" s="64">
        <f t="shared" si="2"/>
        <v>260</v>
      </c>
      <c r="N32" s="17" t="s">
        <v>16</v>
      </c>
      <c r="O32" s="18"/>
      <c r="P32" s="159">
        <f>SUM(M32-O32)</f>
        <v>260</v>
      </c>
      <c r="Q32" s="115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+'5'!J40</f>
        <v>3</v>
      </c>
      <c r="F40" s="70">
        <v>3</v>
      </c>
      <c r="G40" s="46">
        <f t="shared" si="0"/>
        <v>6</v>
      </c>
      <c r="H40" s="77">
        <v>0</v>
      </c>
      <c r="I40" s="75">
        <v>0</v>
      </c>
      <c r="J40" s="46">
        <f t="shared" si="1"/>
        <v>4</v>
      </c>
      <c r="K40" s="71">
        <v>2</v>
      </c>
      <c r="L40" s="20">
        <v>50</v>
      </c>
      <c r="M40" s="64">
        <f t="shared" si="2"/>
        <v>100</v>
      </c>
      <c r="N40" s="17" t="s">
        <v>16</v>
      </c>
      <c r="O40" s="18">
        <v>50</v>
      </c>
      <c r="P40" s="159">
        <f t="shared" si="3"/>
        <v>50</v>
      </c>
      <c r="Q40" s="115">
        <v>27.84</v>
      </c>
      <c r="R40" s="43">
        <f t="shared" si="4"/>
        <v>55.68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+'5'!J41</f>
        <v>2</v>
      </c>
      <c r="F41" s="70">
        <v>3</v>
      </c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+'5'!J43</f>
        <v>0</v>
      </c>
      <c r="F43" s="70">
        <v>2</v>
      </c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+'5'!J44</f>
        <v>0</v>
      </c>
      <c r="F44" s="70">
        <v>2</v>
      </c>
      <c r="G44" s="46">
        <f t="shared" si="0"/>
        <v>2</v>
      </c>
      <c r="H44" s="77">
        <v>0</v>
      </c>
      <c r="I44" s="75">
        <v>0</v>
      </c>
      <c r="J44" s="46">
        <f t="shared" si="1"/>
        <v>1</v>
      </c>
      <c r="K44" s="71">
        <v>1</v>
      </c>
      <c r="L44" s="20">
        <v>0</v>
      </c>
      <c r="M44" s="64">
        <f t="shared" si="2"/>
        <v>0</v>
      </c>
      <c r="N44" s="17" t="s">
        <v>1447</v>
      </c>
      <c r="O44" s="18"/>
      <c r="P44" s="23">
        <f t="shared" si="3"/>
        <v>0</v>
      </c>
      <c r="Q44" s="115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+'5'!J45</f>
        <v>0</v>
      </c>
      <c r="F45" s="70">
        <v>2</v>
      </c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+'5'!J46</f>
        <v>0</v>
      </c>
      <c r="F46" s="70">
        <v>2</v>
      </c>
      <c r="G46" s="46">
        <f t="shared" si="0"/>
        <v>2</v>
      </c>
      <c r="H46" s="77">
        <v>0</v>
      </c>
      <c r="I46" s="75">
        <v>0</v>
      </c>
      <c r="J46" s="46">
        <f t="shared" si="1"/>
        <v>1</v>
      </c>
      <c r="K46" s="71">
        <v>1</v>
      </c>
      <c r="L46" s="20">
        <v>0</v>
      </c>
      <c r="M46" s="64">
        <f t="shared" si="2"/>
        <v>0</v>
      </c>
      <c r="N46" s="17" t="s">
        <v>1447</v>
      </c>
      <c r="O46" s="18"/>
      <c r="P46" s="23">
        <f t="shared" si="3"/>
        <v>0</v>
      </c>
      <c r="Q46" s="115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+'5'!J47</f>
        <v>0</v>
      </c>
      <c r="F47" s="70">
        <v>2</v>
      </c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+'5'!J50</f>
        <v>0</v>
      </c>
      <c r="F50" s="70">
        <v>2</v>
      </c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+'5'!J51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+'5'!J52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+'5'!J53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+'5'!J54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+'5'!J55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+'5'!J58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+'5'!J59</f>
        <v>0</v>
      </c>
      <c r="F59" s="70">
        <v>3</v>
      </c>
      <c r="G59" s="46">
        <f t="shared" si="0"/>
        <v>3</v>
      </c>
      <c r="H59" s="77">
        <v>0</v>
      </c>
      <c r="I59" s="75">
        <v>0</v>
      </c>
      <c r="J59" s="46">
        <f t="shared" si="1"/>
        <v>2</v>
      </c>
      <c r="K59" s="71">
        <v>1</v>
      </c>
      <c r="L59" s="20">
        <v>50</v>
      </c>
      <c r="M59" s="64">
        <f t="shared" si="2"/>
        <v>50</v>
      </c>
      <c r="N59" s="17" t="s">
        <v>16</v>
      </c>
      <c r="O59" s="18"/>
      <c r="P59" s="159">
        <f t="shared" si="3"/>
        <v>50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+'5'!J60</f>
        <v>2</v>
      </c>
      <c r="F60" s="70">
        <v>3</v>
      </c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+'5'!J61</f>
        <v>2</v>
      </c>
      <c r="F61" s="70">
        <v>3</v>
      </c>
      <c r="G61" s="46">
        <f t="shared" si="0"/>
        <v>5</v>
      </c>
      <c r="H61" s="77">
        <v>0</v>
      </c>
      <c r="I61" s="75">
        <v>0</v>
      </c>
      <c r="J61" s="46">
        <f t="shared" si="1"/>
        <v>5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+'5'!J68</f>
        <v>0</v>
      </c>
      <c r="F68" s="70">
        <v>3</v>
      </c>
      <c r="G68" s="46">
        <f t="shared" si="0"/>
        <v>3</v>
      </c>
      <c r="H68" s="77">
        <v>0</v>
      </c>
      <c r="I68" s="75">
        <v>0</v>
      </c>
      <c r="J68" s="46">
        <f t="shared" si="1"/>
        <v>3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+'5'!J70</f>
        <v>5</v>
      </c>
      <c r="F70" s="70">
        <v>5</v>
      </c>
      <c r="G70" s="46">
        <f t="shared" si="5"/>
        <v>10</v>
      </c>
      <c r="H70" s="77">
        <v>0</v>
      </c>
      <c r="I70" s="75">
        <v>0</v>
      </c>
      <c r="J70" s="46">
        <f t="shared" si="6"/>
        <v>10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+'5'!J87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+'5'!J88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25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+'5'!J89</f>
        <v>24</v>
      </c>
      <c r="F89" s="70"/>
      <c r="G89" s="46">
        <f t="shared" si="5"/>
        <v>24</v>
      </c>
      <c r="H89" s="77">
        <v>0</v>
      </c>
      <c r="I89" s="75">
        <v>0</v>
      </c>
      <c r="J89" s="46">
        <f t="shared" si="6"/>
        <v>23</v>
      </c>
      <c r="K89" s="71">
        <v>1</v>
      </c>
      <c r="L89" s="20">
        <v>0</v>
      </c>
      <c r="M89" s="64">
        <f t="shared" si="10"/>
        <v>0</v>
      </c>
      <c r="N89" s="17" t="s">
        <v>1447</v>
      </c>
      <c r="O89" s="18"/>
      <c r="P89" s="23">
        <f t="shared" si="11"/>
        <v>0</v>
      </c>
      <c r="Q89" s="115">
        <v>22.55</v>
      </c>
      <c r="R89" s="43">
        <f t="shared" si="12"/>
        <v>22.55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+'5'!J90</f>
        <v>31</v>
      </c>
      <c r="F90" s="70"/>
      <c r="G90" s="46">
        <f t="shared" si="5"/>
        <v>31</v>
      </c>
      <c r="H90" s="77">
        <v>0</v>
      </c>
      <c r="I90" s="75">
        <v>0</v>
      </c>
      <c r="J90" s="46">
        <f t="shared" si="6"/>
        <v>31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+'5'!J91</f>
        <v>16</v>
      </c>
      <c r="F91" s="70"/>
      <c r="G91" s="46">
        <f t="shared" si="5"/>
        <v>16</v>
      </c>
      <c r="H91" s="77">
        <v>0</v>
      </c>
      <c r="I91" s="75">
        <v>0</v>
      </c>
      <c r="J91" s="46">
        <f t="shared" si="6"/>
        <v>16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+'5'!J92</f>
        <v>11</v>
      </c>
      <c r="F92" s="70"/>
      <c r="G92" s="46">
        <f t="shared" si="5"/>
        <v>11</v>
      </c>
      <c r="H92" s="77">
        <v>0</v>
      </c>
      <c r="I92" s="75">
        <v>0</v>
      </c>
      <c r="J92" s="46">
        <f t="shared" si="6"/>
        <v>10</v>
      </c>
      <c r="K92" s="71">
        <v>1</v>
      </c>
      <c r="L92" s="20">
        <v>0</v>
      </c>
      <c r="M92" s="64">
        <f t="shared" si="7"/>
        <v>0</v>
      </c>
      <c r="N92" s="17" t="s">
        <v>1447</v>
      </c>
      <c r="O92" s="18"/>
      <c r="P92" s="23">
        <f t="shared" si="8"/>
        <v>0</v>
      </c>
      <c r="Q92" s="115">
        <v>11.91</v>
      </c>
      <c r="R92" s="43">
        <f t="shared" si="9"/>
        <v>11.91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+'5'!J100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0</v>
      </c>
      <c r="K100" s="71">
        <v>2</v>
      </c>
      <c r="L100" s="20">
        <v>50</v>
      </c>
      <c r="M100" s="64">
        <f t="shared" si="7"/>
        <v>100</v>
      </c>
      <c r="N100" s="17" t="s">
        <v>16</v>
      </c>
      <c r="O100" s="18">
        <v>50</v>
      </c>
      <c r="P100" s="159">
        <f t="shared" si="8"/>
        <v>50</v>
      </c>
      <c r="Q100" s="115">
        <v>9.91</v>
      </c>
      <c r="R100" s="43">
        <f t="shared" si="9"/>
        <v>19.82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+'5'!J101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+'5'!J102</f>
        <v>1</v>
      </c>
      <c r="F102" s="70">
        <v>4</v>
      </c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+'5'!J131</f>
        <v>0</v>
      </c>
      <c r="F131" s="70">
        <v>2</v>
      </c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+'5'!J132</f>
        <v>0</v>
      </c>
      <c r="F132" s="70">
        <v>2</v>
      </c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+'5'!J136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+'5'!J137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+'5'!J138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+'5'!J139</f>
        <v>0</v>
      </c>
      <c r="F139" s="70">
        <v>10</v>
      </c>
      <c r="G139" s="46">
        <f t="shared" si="13"/>
        <v>10</v>
      </c>
      <c r="H139" s="77">
        <v>0</v>
      </c>
      <c r="I139" s="75">
        <v>0</v>
      </c>
      <c r="J139" s="46">
        <f t="shared" si="14"/>
        <v>9</v>
      </c>
      <c r="K139" s="71">
        <v>1</v>
      </c>
      <c r="L139" s="20">
        <v>0</v>
      </c>
      <c r="M139" s="64">
        <f t="shared" si="7"/>
        <v>0</v>
      </c>
      <c r="N139" s="17" t="s">
        <v>1447</v>
      </c>
      <c r="O139" s="18"/>
      <c r="P139" s="23">
        <f t="shared" si="8"/>
        <v>0</v>
      </c>
      <c r="Q139" s="115">
        <v>23.02</v>
      </c>
      <c r="R139" s="43">
        <f t="shared" si="9"/>
        <v>23.02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+'5'!J140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+'5'!J141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+'5'!J142</f>
        <v>8</v>
      </c>
      <c r="F142" s="70"/>
      <c r="G142" s="46">
        <f t="shared" si="13"/>
        <v>8</v>
      </c>
      <c r="H142" s="77">
        <v>0</v>
      </c>
      <c r="I142" s="75">
        <v>0</v>
      </c>
      <c r="J142" s="46">
        <f t="shared" si="14"/>
        <v>1</v>
      </c>
      <c r="K142" s="71">
        <v>7</v>
      </c>
      <c r="L142" s="20">
        <v>35</v>
      </c>
      <c r="M142" s="64">
        <f t="shared" si="7"/>
        <v>245</v>
      </c>
      <c r="N142" s="17" t="s">
        <v>16</v>
      </c>
      <c r="O142" s="18">
        <v>10</v>
      </c>
      <c r="P142" s="159">
        <f t="shared" si="8"/>
        <v>235</v>
      </c>
      <c r="Q142" s="115">
        <v>11.81</v>
      </c>
      <c r="R142" s="43">
        <f t="shared" si="9"/>
        <v>82.67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+'5'!J143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+'5'!J144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+'5'!J145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+'5'!J146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+'5'!J147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+'5'!J148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+'5'!J149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+'5'!J150</f>
        <v>3</v>
      </c>
      <c r="F150" s="70">
        <v>3</v>
      </c>
      <c r="G150" s="46">
        <f t="shared" si="13"/>
        <v>6</v>
      </c>
      <c r="H150" s="77">
        <v>0</v>
      </c>
      <c r="I150" s="75">
        <v>0</v>
      </c>
      <c r="J150" s="46">
        <f t="shared" si="14"/>
        <v>6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+'5'!J151</f>
        <v>9</v>
      </c>
      <c r="F151" s="70">
        <v>5</v>
      </c>
      <c r="G151" s="46">
        <f t="shared" si="13"/>
        <v>14</v>
      </c>
      <c r="H151" s="77">
        <v>0</v>
      </c>
      <c r="I151" s="75">
        <v>0</v>
      </c>
      <c r="J151" s="46">
        <f t="shared" si="14"/>
        <v>14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+'5'!J152</f>
        <v>1</v>
      </c>
      <c r="F152" s="70">
        <v>3</v>
      </c>
      <c r="G152" s="46">
        <f t="shared" si="13"/>
        <v>4</v>
      </c>
      <c r="H152" s="77">
        <v>0</v>
      </c>
      <c r="I152" s="75">
        <v>0</v>
      </c>
      <c r="J152" s="46">
        <f t="shared" si="14"/>
        <v>4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+'5'!J153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+'5'!J154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+'5'!J155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+'5'!J156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+'5'!J157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+'5'!J158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+'5'!J159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+'5'!J160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+'5'!J161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+'5'!J162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+'5'!J163</f>
        <v>0</v>
      </c>
      <c r="F163" s="70">
        <v>5</v>
      </c>
      <c r="G163" s="46">
        <f t="shared" si="13"/>
        <v>5</v>
      </c>
      <c r="H163" s="77">
        <v>0</v>
      </c>
      <c r="I163" s="75">
        <v>0</v>
      </c>
      <c r="J163" s="46">
        <f t="shared" si="14"/>
        <v>4</v>
      </c>
      <c r="K163" s="71">
        <v>1</v>
      </c>
      <c r="L163" s="20">
        <v>50</v>
      </c>
      <c r="M163" s="64">
        <f t="shared" si="7"/>
        <v>50</v>
      </c>
      <c r="N163" s="17" t="s">
        <v>16</v>
      </c>
      <c r="O163" s="18"/>
      <c r="P163" s="159">
        <f t="shared" si="8"/>
        <v>50</v>
      </c>
      <c r="Q163" s="115">
        <v>33</v>
      </c>
      <c r="R163" s="43">
        <f t="shared" si="9"/>
        <v>33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+'5'!J164</f>
        <v>5</v>
      </c>
      <c r="F164" s="70"/>
      <c r="G164" s="46">
        <f t="shared" si="13"/>
        <v>5</v>
      </c>
      <c r="H164" s="77">
        <v>0</v>
      </c>
      <c r="I164" s="75">
        <v>0</v>
      </c>
      <c r="J164" s="46">
        <f t="shared" si="14"/>
        <v>2</v>
      </c>
      <c r="K164" s="71">
        <v>3</v>
      </c>
      <c r="L164" s="20">
        <v>120</v>
      </c>
      <c r="M164" s="64">
        <f t="shared" si="7"/>
        <v>360</v>
      </c>
      <c r="N164" s="17" t="s">
        <v>16</v>
      </c>
      <c r="O164" s="18"/>
      <c r="P164" s="159">
        <f t="shared" si="8"/>
        <v>360</v>
      </c>
      <c r="Q164" s="115">
        <v>83</v>
      </c>
      <c r="R164" s="43">
        <f t="shared" si="9"/>
        <v>249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+'5'!J165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+'5'!J166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+'5'!J167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+'5'!J168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+'5'!J169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+'5'!J170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+'5'!J171</f>
        <v>5</v>
      </c>
      <c r="F171" s="70"/>
      <c r="G171" s="46">
        <f t="shared" si="13"/>
        <v>5</v>
      </c>
      <c r="H171" s="77">
        <v>0</v>
      </c>
      <c r="I171" s="75">
        <v>0</v>
      </c>
      <c r="J171" s="46">
        <f t="shared" si="14"/>
        <v>5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+'5'!J172</f>
        <v>4</v>
      </c>
      <c r="F172" s="70"/>
      <c r="G172" s="46">
        <f t="shared" si="13"/>
        <v>4</v>
      </c>
      <c r="H172" s="77">
        <v>0</v>
      </c>
      <c r="I172" s="75">
        <v>0</v>
      </c>
      <c r="J172" s="46">
        <f t="shared" si="14"/>
        <v>3</v>
      </c>
      <c r="K172" s="71">
        <v>1</v>
      </c>
      <c r="L172" s="20">
        <v>50</v>
      </c>
      <c r="M172" s="64">
        <f t="shared" si="7"/>
        <v>50</v>
      </c>
      <c r="N172" s="17" t="s">
        <v>1443</v>
      </c>
      <c r="O172" s="18">
        <v>50</v>
      </c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+'5'!J174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+'5'!J175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+'5'!J176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+'5'!J177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+'5'!J178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+'5'!J179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+'5'!J180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+'5'!J181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+'5'!J182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+'5'!J183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+'5'!J184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+'5'!J185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+'5'!J186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+'5'!J190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+'5'!J191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+'5'!J192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+'5'!J193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+'5'!J194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+'5'!J195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+'5'!J196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+'5'!J197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+'5'!J198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+'5'!J199</f>
        <v>222</v>
      </c>
      <c r="F199" s="70"/>
      <c r="G199" s="46">
        <f t="shared" si="13"/>
        <v>222</v>
      </c>
      <c r="H199" s="77">
        <v>0</v>
      </c>
      <c r="I199" s="75">
        <v>0</v>
      </c>
      <c r="J199" s="46">
        <f t="shared" si="14"/>
        <v>222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+'5'!J200</f>
        <v>13</v>
      </c>
      <c r="F200" s="70"/>
      <c r="G200" s="46">
        <f t="shared" si="13"/>
        <v>13</v>
      </c>
      <c r="H200" s="77">
        <v>0</v>
      </c>
      <c r="I200" s="75">
        <v>0</v>
      </c>
      <c r="J200" s="46">
        <f t="shared" si="14"/>
        <v>12</v>
      </c>
      <c r="K200" s="71">
        <v>1</v>
      </c>
      <c r="L200" s="20">
        <v>0</v>
      </c>
      <c r="M200" s="64">
        <f t="shared" si="17"/>
        <v>0</v>
      </c>
      <c r="N200" s="17" t="s">
        <v>1444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+'5'!J201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+'5'!J202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+'5'!J203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+'5'!J204</f>
        <v>28</v>
      </c>
      <c r="F204" s="70"/>
      <c r="G204" s="46">
        <f t="shared" ref="G204:G217" si="23">E204+F204</f>
        <v>28</v>
      </c>
      <c r="H204" s="77">
        <v>0</v>
      </c>
      <c r="I204" s="75">
        <v>0</v>
      </c>
      <c r="J204" s="46">
        <f t="shared" ref="J204:J217" si="24">+G204-H204-K204-I204</f>
        <v>27</v>
      </c>
      <c r="K204" s="71">
        <v>1</v>
      </c>
      <c r="L204" s="20">
        <v>0</v>
      </c>
      <c r="M204" s="64">
        <f t="shared" si="17"/>
        <v>0</v>
      </c>
      <c r="N204" s="17" t="s">
        <v>1447</v>
      </c>
      <c r="O204" s="18"/>
      <c r="P204" s="23">
        <f t="shared" si="18"/>
        <v>0</v>
      </c>
      <c r="Q204" s="115">
        <v>100</v>
      </c>
      <c r="R204" s="43">
        <f t="shared" si="19"/>
        <v>100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+'5'!J205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+'5'!J206</f>
        <v>30</v>
      </c>
      <c r="F206" s="70"/>
      <c r="G206" s="46">
        <f t="shared" si="23"/>
        <v>30</v>
      </c>
      <c r="H206" s="77">
        <v>0</v>
      </c>
      <c r="I206" s="75">
        <v>0</v>
      </c>
      <c r="J206" s="46">
        <f t="shared" si="24"/>
        <v>29</v>
      </c>
      <c r="K206" s="71">
        <v>1</v>
      </c>
      <c r="L206" s="20">
        <v>0</v>
      </c>
      <c r="M206" s="64">
        <f t="shared" si="17"/>
        <v>0</v>
      </c>
      <c r="N206" s="17" t="s">
        <v>1447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+'5'!J207</f>
        <v>331</v>
      </c>
      <c r="F207" s="70"/>
      <c r="G207" s="46">
        <f>E207+F207</f>
        <v>331</v>
      </c>
      <c r="H207" s="77">
        <v>0</v>
      </c>
      <c r="I207" s="75">
        <v>0</v>
      </c>
      <c r="J207" s="46">
        <f>+G207-H207-K207-I207</f>
        <v>331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+'5'!J208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+'5'!J209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+'5'!J210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+'5'!J211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+'5'!J212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/>
      <c r="C213" s="19"/>
      <c r="D213" s="10"/>
      <c r="E213" s="63">
        <f>+'5'!J213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/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+'5'!J214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+'5'!J215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+'5'!J216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+'5'!J217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Q218" s="90"/>
      <c r="R218" s="74">
        <f>SUM(R5:R217)</f>
        <v>990.54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212" t="s">
        <v>212</v>
      </c>
      <c r="L219" s="21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29" t="s">
        <v>202</v>
      </c>
      <c r="M220" s="130"/>
      <c r="N220" s="33">
        <f>SUM(M5:M219)</f>
        <v>1865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1145</v>
      </c>
      <c r="O222" s="2">
        <v>85</v>
      </c>
      <c r="P222" s="2">
        <v>150</v>
      </c>
      <c r="Q222" s="87">
        <v>410</v>
      </c>
      <c r="R222" s="2">
        <v>500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>
        <v>48</v>
      </c>
      <c r="O224" s="2" t="s">
        <v>1448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160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512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512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6">
    <mergeCell ref="K219:L219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04"/>
  <sheetViews>
    <sheetView zoomScale="80" zoomScaleNormal="80" workbookViewId="0">
      <pane xSplit="10" ySplit="4" topLeftCell="K213" activePane="bottomRight" state="frozen"/>
      <selection activeCell="Q236" sqref="Q236"/>
      <selection pane="topRight" activeCell="Q236" sqref="Q236"/>
      <selection pane="bottomLeft" activeCell="Q236" sqref="Q236"/>
      <selection pane="bottomRight" activeCell="T232" sqref="T23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171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172"/>
      <c r="J4" s="218"/>
      <c r="K4" s="134" t="s">
        <v>12</v>
      </c>
      <c r="L4" s="69" t="s">
        <v>13</v>
      </c>
      <c r="M4" s="134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+'6'!J5</f>
        <v>17</v>
      </c>
      <c r="F5" s="70"/>
      <c r="G5" s="46">
        <f t="shared" ref="G5:G68" si="0">E5+F5</f>
        <v>17</v>
      </c>
      <c r="H5" s="77">
        <v>0</v>
      </c>
      <c r="I5" s="75">
        <v>0</v>
      </c>
      <c r="J5" s="46">
        <f t="shared" ref="J5:J68" si="1">+G5-H5-K5-I5</f>
        <v>16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59">
        <f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+'6'!J6</f>
        <v>109</v>
      </c>
      <c r="F6" s="70"/>
      <c r="G6" s="46">
        <f t="shared" si="0"/>
        <v>109</v>
      </c>
      <c r="H6" s="77">
        <v>0</v>
      </c>
      <c r="I6" s="75">
        <v>0</v>
      </c>
      <c r="J6" s="46">
        <f t="shared" si="1"/>
        <v>97</v>
      </c>
      <c r="K6" s="71">
        <v>12</v>
      </c>
      <c r="L6" s="20">
        <v>100</v>
      </c>
      <c r="M6" s="64">
        <f t="shared" ref="M6:M80" si="2">+L6*K6</f>
        <v>1200</v>
      </c>
      <c r="N6" s="17" t="s">
        <v>16</v>
      </c>
      <c r="O6" s="18">
        <v>540</v>
      </c>
      <c r="P6" s="159">
        <f t="shared" ref="P6:P80" si="3">SUM(M6-O6)</f>
        <v>660</v>
      </c>
      <c r="Q6" s="115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+'6'!J11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+'6'!J18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+'6'!J22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17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+'6'!J24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+'6'!J28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+'6'!J31</f>
        <v>7</v>
      </c>
      <c r="F31" s="70"/>
      <c r="G31" s="46">
        <f t="shared" si="0"/>
        <v>7</v>
      </c>
      <c r="H31" s="77">
        <v>0</v>
      </c>
      <c r="I31" s="75">
        <v>0</v>
      </c>
      <c r="J31" s="46">
        <f t="shared" si="1"/>
        <v>7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+'6'!J32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+'6'!J40</f>
        <v>4</v>
      </c>
      <c r="F40" s="70"/>
      <c r="G40" s="46">
        <f t="shared" si="0"/>
        <v>4</v>
      </c>
      <c r="H40" s="77">
        <v>0</v>
      </c>
      <c r="I40" s="75">
        <v>0</v>
      </c>
      <c r="J40" s="46">
        <f t="shared" si="1"/>
        <v>2</v>
      </c>
      <c r="K40" s="71">
        <v>2</v>
      </c>
      <c r="L40" s="20">
        <v>50</v>
      </c>
      <c r="M40" s="64">
        <f t="shared" si="2"/>
        <v>100</v>
      </c>
      <c r="N40" s="17" t="s">
        <v>16</v>
      </c>
      <c r="O40" s="18"/>
      <c r="P40" s="159">
        <f t="shared" si="3"/>
        <v>100</v>
      </c>
      <c r="Q40" s="115">
        <v>27.84</v>
      </c>
      <c r="R40" s="43">
        <f t="shared" si="4"/>
        <v>55.68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+'6'!J41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+'6'!J43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+'6'!J44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+'6'!J45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+'6'!J46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+'6'!J47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+'6'!J50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+'6'!J51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+'6'!J52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+'6'!J53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+'6'!J54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+'6'!J55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+'6'!J58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+'6'!J59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+'6'!J60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+'6'!J61</f>
        <v>5</v>
      </c>
      <c r="F61" s="70"/>
      <c r="G61" s="46">
        <f t="shared" si="0"/>
        <v>5</v>
      </c>
      <c r="H61" s="77">
        <v>0</v>
      </c>
      <c r="I61" s="75">
        <v>0</v>
      </c>
      <c r="J61" s="46">
        <f t="shared" si="1"/>
        <v>4</v>
      </c>
      <c r="K61" s="71">
        <v>1</v>
      </c>
      <c r="L61" s="20">
        <v>50</v>
      </c>
      <c r="M61" s="64">
        <f t="shared" si="2"/>
        <v>50</v>
      </c>
      <c r="N61" s="17" t="s">
        <v>16</v>
      </c>
      <c r="O61" s="18">
        <v>10</v>
      </c>
      <c r="P61" s="159">
        <f t="shared" si="3"/>
        <v>40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+'6'!J68</f>
        <v>3</v>
      </c>
      <c r="F68" s="70"/>
      <c r="G68" s="46">
        <f t="shared" si="0"/>
        <v>3</v>
      </c>
      <c r="H68" s="77">
        <v>0</v>
      </c>
      <c r="I68" s="75">
        <v>0</v>
      </c>
      <c r="J68" s="46">
        <f t="shared" si="1"/>
        <v>3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+'6'!J70</f>
        <v>10</v>
      </c>
      <c r="F70" s="70"/>
      <c r="G70" s="46">
        <f t="shared" si="5"/>
        <v>10</v>
      </c>
      <c r="H70" s="77">
        <v>0</v>
      </c>
      <c r="I70" s="75">
        <v>0</v>
      </c>
      <c r="J70" s="46">
        <f t="shared" si="6"/>
        <v>8</v>
      </c>
      <c r="K70" s="71">
        <v>2</v>
      </c>
      <c r="L70" s="20">
        <v>50</v>
      </c>
      <c r="M70" s="64">
        <f t="shared" si="2"/>
        <v>100</v>
      </c>
      <c r="N70" s="17" t="s">
        <v>16</v>
      </c>
      <c r="O70" s="18">
        <v>50</v>
      </c>
      <c r="P70" s="159">
        <f t="shared" si="3"/>
        <v>50</v>
      </c>
      <c r="Q70" s="115">
        <v>25.15</v>
      </c>
      <c r="R70" s="43">
        <f t="shared" si="4"/>
        <v>50.3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+'6'!J87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+'6'!J88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25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+'6'!J89</f>
        <v>23</v>
      </c>
      <c r="F89" s="70"/>
      <c r="G89" s="46">
        <f t="shared" si="5"/>
        <v>23</v>
      </c>
      <c r="H89" s="77">
        <v>0</v>
      </c>
      <c r="I89" s="75">
        <v>0</v>
      </c>
      <c r="J89" s="46">
        <f t="shared" si="6"/>
        <v>23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+'6'!J90</f>
        <v>31</v>
      </c>
      <c r="F90" s="70"/>
      <c r="G90" s="46">
        <f t="shared" si="5"/>
        <v>31</v>
      </c>
      <c r="H90" s="77">
        <v>0</v>
      </c>
      <c r="I90" s="75">
        <v>0</v>
      </c>
      <c r="J90" s="46">
        <f t="shared" si="6"/>
        <v>31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+'6'!J91</f>
        <v>16</v>
      </c>
      <c r="F91" s="70"/>
      <c r="G91" s="46">
        <f t="shared" si="5"/>
        <v>16</v>
      </c>
      <c r="H91" s="77">
        <v>0</v>
      </c>
      <c r="I91" s="75">
        <v>0</v>
      </c>
      <c r="J91" s="46">
        <f t="shared" si="6"/>
        <v>15</v>
      </c>
      <c r="K91" s="71">
        <v>1</v>
      </c>
      <c r="L91" s="20">
        <v>100</v>
      </c>
      <c r="M91" s="64">
        <f t="shared" si="10"/>
        <v>100</v>
      </c>
      <c r="N91" s="17" t="s">
        <v>16</v>
      </c>
      <c r="O91" s="18">
        <v>50</v>
      </c>
      <c r="P91" s="159">
        <f t="shared" si="11"/>
        <v>50</v>
      </c>
      <c r="Q91" s="115">
        <v>13.03</v>
      </c>
      <c r="R91" s="43">
        <f t="shared" si="12"/>
        <v>13.03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+'6'!J92</f>
        <v>10</v>
      </c>
      <c r="F92" s="70"/>
      <c r="G92" s="46">
        <f t="shared" si="5"/>
        <v>10</v>
      </c>
      <c r="H92" s="77">
        <v>0</v>
      </c>
      <c r="I92" s="75">
        <v>0</v>
      </c>
      <c r="J92" s="46">
        <f t="shared" si="6"/>
        <v>10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+'6'!J100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+'6'!J101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+'6'!J102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+'6'!J131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+'6'!J132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+'6'!J136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+'6'!J137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+'6'!J138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+'6'!J139</f>
        <v>9</v>
      </c>
      <c r="F139" s="70"/>
      <c r="G139" s="46">
        <f t="shared" si="13"/>
        <v>9</v>
      </c>
      <c r="H139" s="77">
        <v>0</v>
      </c>
      <c r="I139" s="75">
        <v>0</v>
      </c>
      <c r="J139" s="46">
        <f t="shared" si="14"/>
        <v>9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+'6'!J140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+'6'!J141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+'6'!J142</f>
        <v>1</v>
      </c>
      <c r="F142" s="70"/>
      <c r="G142" s="46">
        <f t="shared" si="13"/>
        <v>1</v>
      </c>
      <c r="H142" s="77">
        <v>0</v>
      </c>
      <c r="I142" s="75">
        <v>0</v>
      </c>
      <c r="J142" s="46">
        <f t="shared" si="14"/>
        <v>1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+'6'!J143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+'6'!J144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+'6'!J145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+'6'!J146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+'6'!J147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+'6'!J148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+'6'!J149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+'6'!J150</f>
        <v>6</v>
      </c>
      <c r="F150" s="70"/>
      <c r="G150" s="46">
        <f t="shared" si="13"/>
        <v>6</v>
      </c>
      <c r="H150" s="77">
        <v>0</v>
      </c>
      <c r="I150" s="75">
        <v>0</v>
      </c>
      <c r="J150" s="46">
        <f t="shared" si="14"/>
        <v>6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+'6'!J151</f>
        <v>14</v>
      </c>
      <c r="F151" s="70"/>
      <c r="G151" s="46">
        <f t="shared" si="13"/>
        <v>14</v>
      </c>
      <c r="H151" s="77">
        <v>0</v>
      </c>
      <c r="I151" s="75">
        <v>0</v>
      </c>
      <c r="J151" s="46">
        <f t="shared" si="14"/>
        <v>13</v>
      </c>
      <c r="K151" s="71">
        <v>1</v>
      </c>
      <c r="L151" s="20">
        <v>120</v>
      </c>
      <c r="M151" s="64">
        <f t="shared" si="7"/>
        <v>120</v>
      </c>
      <c r="N151" s="17" t="s">
        <v>16</v>
      </c>
      <c r="O151" s="18">
        <v>20</v>
      </c>
      <c r="P151" s="159">
        <f t="shared" si="8"/>
        <v>100</v>
      </c>
      <c r="Q151" s="115">
        <v>73</v>
      </c>
      <c r="R151" s="43">
        <f t="shared" si="9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+'6'!J152</f>
        <v>4</v>
      </c>
      <c r="F152" s="70"/>
      <c r="G152" s="46">
        <f t="shared" si="13"/>
        <v>4</v>
      </c>
      <c r="H152" s="77">
        <v>0</v>
      </c>
      <c r="I152" s="75">
        <v>0</v>
      </c>
      <c r="J152" s="46">
        <f t="shared" si="14"/>
        <v>4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+'6'!J153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+'6'!J154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+'6'!J155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+'6'!J157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+'6'!J158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+'6'!J159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+'6'!J160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+'6'!J161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+'6'!J162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+'6'!J163</f>
        <v>4</v>
      </c>
      <c r="F163" s="70"/>
      <c r="G163" s="46">
        <f t="shared" si="13"/>
        <v>4</v>
      </c>
      <c r="H163" s="77">
        <v>0</v>
      </c>
      <c r="I163" s="75">
        <v>0</v>
      </c>
      <c r="J163" s="46">
        <f t="shared" si="14"/>
        <v>2</v>
      </c>
      <c r="K163" s="71">
        <v>2</v>
      </c>
      <c r="L163" s="20">
        <v>50</v>
      </c>
      <c r="M163" s="64">
        <f t="shared" si="7"/>
        <v>100</v>
      </c>
      <c r="N163" s="17" t="s">
        <v>16</v>
      </c>
      <c r="O163" s="18"/>
      <c r="P163" s="159">
        <f t="shared" si="8"/>
        <v>100</v>
      </c>
      <c r="Q163" s="115">
        <v>33</v>
      </c>
      <c r="R163" s="43">
        <f t="shared" si="9"/>
        <v>66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+'6'!J164</f>
        <v>2</v>
      </c>
      <c r="F164" s="70"/>
      <c r="G164" s="46">
        <f t="shared" si="13"/>
        <v>2</v>
      </c>
      <c r="H164" s="77">
        <v>0</v>
      </c>
      <c r="I164" s="75">
        <v>0</v>
      </c>
      <c r="J164" s="46">
        <f t="shared" si="14"/>
        <v>2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+'6'!J165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+'6'!J166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+'6'!J167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+'6'!J168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+'6'!J169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+'6'!J170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+'6'!J171</f>
        <v>5</v>
      </c>
      <c r="F171" s="70"/>
      <c r="G171" s="46">
        <f t="shared" si="13"/>
        <v>5</v>
      </c>
      <c r="H171" s="77">
        <v>0</v>
      </c>
      <c r="I171" s="75">
        <v>0</v>
      </c>
      <c r="J171" s="46">
        <f t="shared" si="14"/>
        <v>5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+'6'!J172</f>
        <v>3</v>
      </c>
      <c r="F172" s="70"/>
      <c r="G172" s="46">
        <f t="shared" si="13"/>
        <v>3</v>
      </c>
      <c r="H172" s="77">
        <v>0</v>
      </c>
      <c r="I172" s="75">
        <v>0</v>
      </c>
      <c r="J172" s="46">
        <f t="shared" si="14"/>
        <v>3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+'6'!J175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+'6'!J176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+'6'!J177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+'6'!J178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+'6'!J179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+'6'!J180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+'6'!J181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+'6'!J182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+'6'!J183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+'6'!J184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+'6'!J185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+'6'!J186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+'6'!J190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+'6'!J191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+'6'!J192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+'6'!J193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+'6'!J194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+'6'!J195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+'6'!J196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+'6'!J197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+'6'!J198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+'6'!J199</f>
        <v>222</v>
      </c>
      <c r="F199" s="70"/>
      <c r="G199" s="46">
        <f t="shared" si="13"/>
        <v>222</v>
      </c>
      <c r="H199" s="77">
        <v>0</v>
      </c>
      <c r="I199" s="75">
        <v>0</v>
      </c>
      <c r="J199" s="46">
        <f t="shared" si="14"/>
        <v>221</v>
      </c>
      <c r="K199" s="71">
        <v>1</v>
      </c>
      <c r="L199" s="20">
        <v>10</v>
      </c>
      <c r="M199" s="64">
        <f t="shared" si="17"/>
        <v>10</v>
      </c>
      <c r="N199" s="17" t="s">
        <v>16</v>
      </c>
      <c r="O199" s="18"/>
      <c r="P199" s="159">
        <f t="shared" si="18"/>
        <v>10</v>
      </c>
      <c r="Q199" s="115">
        <v>9</v>
      </c>
      <c r="R199" s="43">
        <f t="shared" si="19"/>
        <v>9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+'6'!J200</f>
        <v>12</v>
      </c>
      <c r="F200" s="70"/>
      <c r="G200" s="46">
        <f t="shared" si="13"/>
        <v>12</v>
      </c>
      <c r="H200" s="77">
        <v>0</v>
      </c>
      <c r="I200" s="75">
        <v>0</v>
      </c>
      <c r="J200" s="46">
        <f t="shared" si="14"/>
        <v>11</v>
      </c>
      <c r="K200" s="71">
        <v>1</v>
      </c>
      <c r="L200" s="20">
        <v>0</v>
      </c>
      <c r="M200" s="64">
        <f t="shared" si="17"/>
        <v>0</v>
      </c>
      <c r="N200" s="17" t="s">
        <v>1444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+'6'!J201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+'6'!J202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+'6'!J203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+'6'!J204</f>
        <v>27</v>
      </c>
      <c r="F204" s="70"/>
      <c r="G204" s="46">
        <f t="shared" ref="G204:G217" si="23">E204+F204</f>
        <v>27</v>
      </c>
      <c r="H204" s="77">
        <v>0</v>
      </c>
      <c r="I204" s="75">
        <v>0</v>
      </c>
      <c r="J204" s="46">
        <f t="shared" ref="J204:J217" si="24">+G204-H204-K204-I204</f>
        <v>27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+'6'!J205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+'6'!J206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+'6'!J207</f>
        <v>331</v>
      </c>
      <c r="F207" s="70"/>
      <c r="G207" s="46">
        <f>E207+F207</f>
        <v>331</v>
      </c>
      <c r="H207" s="77">
        <v>0</v>
      </c>
      <c r="I207" s="75">
        <v>0</v>
      </c>
      <c r="J207" s="46">
        <f>+G207-H207-K207-I207</f>
        <v>331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+'6'!J208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+'6'!J209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+'6'!J210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+'6'!J211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+'6'!J212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/>
      <c r="C213" s="19"/>
      <c r="D213" s="10"/>
      <c r="E213" s="63">
        <f>+'6'!J213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/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+'6'!J214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+'6'!J215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+'6'!J216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+'6'!J217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Q218" s="90"/>
      <c r="R218" s="74">
        <f>SUM(R5:R217)</f>
        <v>750.02999999999986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212" t="s">
        <v>212</v>
      </c>
      <c r="L219" s="21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5" t="s">
        <v>202</v>
      </c>
      <c r="M220" s="136"/>
      <c r="N220" s="33">
        <f>SUM(M5:M219)</f>
        <v>1830</v>
      </c>
    </row>
    <row r="221" spans="1:19" ht="25.5" x14ac:dyDescent="0.55000000000000004">
      <c r="A221" s="1"/>
      <c r="E221" s="1"/>
      <c r="F221" s="1"/>
      <c r="G221" s="31"/>
      <c r="J221" s="31"/>
      <c r="L221" s="135" t="s">
        <v>203</v>
      </c>
      <c r="M221" s="136"/>
      <c r="N221" s="36"/>
    </row>
    <row r="222" spans="1:19" ht="25.5" x14ac:dyDescent="0.55000000000000004">
      <c r="A222" s="1"/>
      <c r="E222" s="1"/>
      <c r="F222" s="1"/>
      <c r="G222" s="31"/>
      <c r="J222" s="31"/>
      <c r="L222" s="135" t="s">
        <v>204</v>
      </c>
      <c r="M222" s="136"/>
      <c r="N222" s="36">
        <f>SUM(O222:AF222)</f>
        <v>100</v>
      </c>
      <c r="O222" s="2">
        <v>100</v>
      </c>
    </row>
    <row r="223" spans="1:19" ht="25.5" x14ac:dyDescent="0.55000000000000004">
      <c r="A223" s="1"/>
      <c r="E223" s="1"/>
      <c r="F223" s="1"/>
      <c r="G223" s="31"/>
      <c r="J223" s="31"/>
      <c r="L223" s="135" t="s">
        <v>205</v>
      </c>
      <c r="M223" s="136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35" t="s">
        <v>206</v>
      </c>
      <c r="M224" s="136"/>
      <c r="N224" s="36"/>
    </row>
    <row r="225" spans="1:14" ht="25.5" x14ac:dyDescent="0.55000000000000004">
      <c r="A225" s="1"/>
      <c r="E225" s="1"/>
      <c r="F225" s="1"/>
      <c r="G225" s="31"/>
      <c r="J225" s="31"/>
      <c r="L225" s="135" t="s">
        <v>207</v>
      </c>
      <c r="M225" s="136"/>
      <c r="N225" s="37">
        <f>SUM(O5:O218)</f>
        <v>670</v>
      </c>
    </row>
    <row r="226" spans="1:14" ht="25.5" x14ac:dyDescent="0.55000000000000004">
      <c r="A226" s="1"/>
      <c r="E226" s="1"/>
      <c r="F226" s="1"/>
      <c r="G226" s="31"/>
      <c r="J226" s="31"/>
      <c r="L226" s="135" t="s">
        <v>208</v>
      </c>
      <c r="M226" s="136"/>
      <c r="N226" s="33">
        <f>N220-N221-N222-N224-N225</f>
        <v>1060</v>
      </c>
    </row>
    <row r="227" spans="1:14" ht="25.5" x14ac:dyDescent="0.55000000000000004">
      <c r="A227" s="1"/>
      <c r="E227" s="1"/>
      <c r="F227" s="1"/>
      <c r="G227" s="31"/>
      <c r="J227" s="31"/>
      <c r="L227" s="135" t="s">
        <v>209</v>
      </c>
      <c r="M227" s="136"/>
      <c r="N227" s="37">
        <v>1060</v>
      </c>
    </row>
    <row r="228" spans="1:14" ht="25.5" x14ac:dyDescent="0.55000000000000004">
      <c r="A228" s="1"/>
      <c r="E228" s="1"/>
      <c r="F228" s="1"/>
      <c r="G228" s="31"/>
      <c r="J228" s="31"/>
      <c r="L228" s="135" t="s">
        <v>210</v>
      </c>
      <c r="M228" s="136"/>
      <c r="N228" s="33">
        <f>+N227-N226</f>
        <v>0</v>
      </c>
    </row>
    <row r="229" spans="1:14" ht="25.5" x14ac:dyDescent="0.55000000000000004">
      <c r="E229" s="1"/>
      <c r="F229" s="1"/>
      <c r="J229" s="2"/>
      <c r="L229" s="135" t="s">
        <v>211</v>
      </c>
      <c r="M229" s="136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6">
    <mergeCell ref="K219:L219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C00000"/>
  </sheetPr>
  <dimension ref="A1:S304"/>
  <sheetViews>
    <sheetView zoomScale="80" zoomScaleNormal="80" workbookViewId="0">
      <pane xSplit="10" ySplit="4" topLeftCell="K211" activePane="bottomRight" state="frozen"/>
      <selection activeCell="Q236" sqref="Q236"/>
      <selection pane="topRight" activeCell="Q236" sqref="Q236"/>
      <selection pane="bottomLeft" activeCell="Q236" sqref="Q236"/>
      <selection pane="bottomRight" activeCell="A218" sqref="A218:XFD2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171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172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+'7'!J5</f>
        <v>16</v>
      </c>
      <c r="F5" s="70"/>
      <c r="G5" s="46">
        <f t="shared" ref="G5:G68" si="0">E5+F5</f>
        <v>16</v>
      </c>
      <c r="H5" s="77">
        <v>0</v>
      </c>
      <c r="I5" s="75">
        <v>0</v>
      </c>
      <c r="J5" s="46">
        <f t="shared" ref="J5:J68" si="1">+G5-H5-K5-I5</f>
        <v>16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+'7'!J6</f>
        <v>97</v>
      </c>
      <c r="F6" s="70"/>
      <c r="G6" s="46">
        <f t="shared" si="0"/>
        <v>97</v>
      </c>
      <c r="H6" s="77">
        <v>0</v>
      </c>
      <c r="I6" s="75">
        <v>0</v>
      </c>
      <c r="J6" s="46">
        <f t="shared" si="1"/>
        <v>97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+'7'!J11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+'7'!J18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+'7'!J22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17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+'7'!J24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+'7'!J28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+'7'!J31</f>
        <v>7</v>
      </c>
      <c r="F31" s="70"/>
      <c r="G31" s="46">
        <f t="shared" si="0"/>
        <v>7</v>
      </c>
      <c r="H31" s="77">
        <v>0</v>
      </c>
      <c r="I31" s="75">
        <v>0</v>
      </c>
      <c r="J31" s="46">
        <f t="shared" si="1"/>
        <v>7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+'7'!J32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+'7'!J40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+'7'!J41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5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+'7'!J43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+'7'!J44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+'7'!J45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+'7'!J46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+'7'!J47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+'7'!J50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+'7'!J51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+'7'!J52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+'7'!J53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+'7'!J54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+'7'!J55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+'7'!J58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+'7'!J59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+'7'!J60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+'7'!J61</f>
        <v>4</v>
      </c>
      <c r="F61" s="70"/>
      <c r="G61" s="46">
        <f t="shared" si="0"/>
        <v>4</v>
      </c>
      <c r="H61" s="77">
        <v>0</v>
      </c>
      <c r="I61" s="75">
        <v>0</v>
      </c>
      <c r="J61" s="46">
        <f t="shared" si="1"/>
        <v>4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+'7'!J68</f>
        <v>3</v>
      </c>
      <c r="F68" s="70"/>
      <c r="G68" s="46">
        <f t="shared" si="0"/>
        <v>3</v>
      </c>
      <c r="H68" s="77">
        <v>0</v>
      </c>
      <c r="I68" s="75">
        <v>0</v>
      </c>
      <c r="J68" s="46">
        <f t="shared" si="1"/>
        <v>3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+'7'!J70</f>
        <v>8</v>
      </c>
      <c r="F70" s="70"/>
      <c r="G70" s="46">
        <f t="shared" si="5"/>
        <v>8</v>
      </c>
      <c r="H70" s="77">
        <v>0</v>
      </c>
      <c r="I70" s="75">
        <v>0</v>
      </c>
      <c r="J70" s="46">
        <f t="shared" si="6"/>
        <v>8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+'7'!J87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+'7'!J88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25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+'7'!J89</f>
        <v>23</v>
      </c>
      <c r="F89" s="70"/>
      <c r="G89" s="46">
        <f t="shared" si="5"/>
        <v>23</v>
      </c>
      <c r="H89" s="77">
        <v>0</v>
      </c>
      <c r="I89" s="75">
        <v>0</v>
      </c>
      <c r="J89" s="46">
        <f t="shared" si="6"/>
        <v>23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+'7'!J90</f>
        <v>31</v>
      </c>
      <c r="F90" s="70"/>
      <c r="G90" s="46">
        <f t="shared" si="5"/>
        <v>31</v>
      </c>
      <c r="H90" s="77">
        <v>0</v>
      </c>
      <c r="I90" s="75">
        <v>0</v>
      </c>
      <c r="J90" s="46">
        <f t="shared" si="6"/>
        <v>31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+'7'!J91</f>
        <v>15</v>
      </c>
      <c r="F91" s="70"/>
      <c r="G91" s="46">
        <f t="shared" si="5"/>
        <v>15</v>
      </c>
      <c r="H91" s="77">
        <v>0</v>
      </c>
      <c r="I91" s="75">
        <v>0</v>
      </c>
      <c r="J91" s="46">
        <f t="shared" si="6"/>
        <v>15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+'7'!J92</f>
        <v>10</v>
      </c>
      <c r="F92" s="70"/>
      <c r="G92" s="46">
        <f t="shared" si="5"/>
        <v>10</v>
      </c>
      <c r="H92" s="77">
        <v>0</v>
      </c>
      <c r="I92" s="75">
        <v>0</v>
      </c>
      <c r="J92" s="46">
        <f t="shared" si="6"/>
        <v>10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+'7'!J100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+'7'!J101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3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+'7'!J102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+'7'!J131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2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+'7'!J132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+'7'!J136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+'7'!J139</f>
        <v>9</v>
      </c>
      <c r="F139" s="70"/>
      <c r="G139" s="46">
        <f t="shared" si="13"/>
        <v>9</v>
      </c>
      <c r="H139" s="77">
        <v>0</v>
      </c>
      <c r="I139" s="75">
        <v>0</v>
      </c>
      <c r="J139" s="46">
        <f t="shared" si="14"/>
        <v>9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+'7'!J142</f>
        <v>1</v>
      </c>
      <c r="F142" s="70"/>
      <c r="G142" s="46">
        <f t="shared" si="13"/>
        <v>1</v>
      </c>
      <c r="H142" s="77">
        <v>0</v>
      </c>
      <c r="I142" s="75">
        <v>0</v>
      </c>
      <c r="J142" s="46">
        <f t="shared" si="14"/>
        <v>1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+'7'!J144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+'7'!J150</f>
        <v>6</v>
      </c>
      <c r="F150" s="70"/>
      <c r="G150" s="46">
        <f t="shared" si="13"/>
        <v>6</v>
      </c>
      <c r="H150" s="77">
        <v>0</v>
      </c>
      <c r="I150" s="75">
        <v>0</v>
      </c>
      <c r="J150" s="46">
        <f t="shared" si="14"/>
        <v>6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+'7'!J151</f>
        <v>13</v>
      </c>
      <c r="F151" s="70"/>
      <c r="G151" s="46">
        <f t="shared" si="13"/>
        <v>13</v>
      </c>
      <c r="H151" s="77">
        <v>0</v>
      </c>
      <c r="I151" s="75">
        <v>0</v>
      </c>
      <c r="J151" s="46">
        <f t="shared" si="14"/>
        <v>13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+'7'!J152</f>
        <v>4</v>
      </c>
      <c r="F152" s="70"/>
      <c r="G152" s="46">
        <f t="shared" si="13"/>
        <v>4</v>
      </c>
      <c r="H152" s="77">
        <v>0</v>
      </c>
      <c r="I152" s="75">
        <v>0</v>
      </c>
      <c r="J152" s="46">
        <f t="shared" si="14"/>
        <v>4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+'7'!J155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+'7'!J163</f>
        <v>2</v>
      </c>
      <c r="F163" s="70"/>
      <c r="G163" s="46">
        <f t="shared" si="13"/>
        <v>2</v>
      </c>
      <c r="H163" s="77">
        <v>0</v>
      </c>
      <c r="I163" s="75">
        <v>0</v>
      </c>
      <c r="J163" s="46">
        <f t="shared" si="14"/>
        <v>2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+'7'!J164</f>
        <v>2</v>
      </c>
      <c r="F164" s="70"/>
      <c r="G164" s="46">
        <f t="shared" si="13"/>
        <v>2</v>
      </c>
      <c r="H164" s="77">
        <v>0</v>
      </c>
      <c r="I164" s="75">
        <v>0</v>
      </c>
      <c r="J164" s="46">
        <f t="shared" si="14"/>
        <v>2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+'7'!J171</f>
        <v>5</v>
      </c>
      <c r="F171" s="70"/>
      <c r="G171" s="46">
        <f t="shared" si="13"/>
        <v>5</v>
      </c>
      <c r="H171" s="77">
        <v>0</v>
      </c>
      <c r="I171" s="75">
        <v>0</v>
      </c>
      <c r="J171" s="46">
        <f t="shared" si="14"/>
        <v>5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+'7'!J172</f>
        <v>3</v>
      </c>
      <c r="F172" s="70"/>
      <c r="G172" s="46">
        <f t="shared" si="13"/>
        <v>3</v>
      </c>
      <c r="H172" s="77">
        <v>0</v>
      </c>
      <c r="I172" s="75">
        <v>0</v>
      </c>
      <c r="J172" s="46">
        <f t="shared" si="14"/>
        <v>3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+'7'!J199</f>
        <v>221</v>
      </c>
      <c r="F199" s="70"/>
      <c r="G199" s="46">
        <f t="shared" si="13"/>
        <v>221</v>
      </c>
      <c r="H199" s="77">
        <v>0</v>
      </c>
      <c r="I199" s="75">
        <v>0</v>
      </c>
      <c r="J199" s="46">
        <f t="shared" si="14"/>
        <v>221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+'7'!J200</f>
        <v>11</v>
      </c>
      <c r="F200" s="70"/>
      <c r="G200" s="46">
        <f t="shared" si="13"/>
        <v>11</v>
      </c>
      <c r="H200" s="77">
        <v>0</v>
      </c>
      <c r="I200" s="75">
        <v>0</v>
      </c>
      <c r="J200" s="46">
        <f t="shared" si="14"/>
        <v>11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+'7'!J202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+'7'!J203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+'7'!J204</f>
        <v>27</v>
      </c>
      <c r="F204" s="70"/>
      <c r="G204" s="46">
        <f t="shared" ref="G204:G217" si="23">E204+F204</f>
        <v>27</v>
      </c>
      <c r="H204" s="77">
        <v>0</v>
      </c>
      <c r="I204" s="75">
        <v>0</v>
      </c>
      <c r="J204" s="46">
        <f t="shared" ref="J204:J217" si="24">+G204-H204-K204-I204</f>
        <v>27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+'7'!J205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+'7'!J206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+'7'!J207</f>
        <v>331</v>
      </c>
      <c r="F207" s="70"/>
      <c r="G207" s="46">
        <f>E207+F207</f>
        <v>331</v>
      </c>
      <c r="H207" s="77">
        <v>0</v>
      </c>
      <c r="I207" s="75">
        <v>0</v>
      </c>
      <c r="J207" s="46">
        <f>+G207-H207-K207-I207</f>
        <v>331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+'7'!J208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+'7'!J209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+'7'!J210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+'7'!J211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+'7'!J212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/>
      <c r="C213" s="19"/>
      <c r="D213" s="10"/>
      <c r="E213" s="63">
        <f>+'7'!J213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/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+'7'!J214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+'7'!J215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+'7'!J216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+'7'!J217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Q218" s="90"/>
      <c r="R218" s="74">
        <f>SUM(R5:R217)</f>
        <v>0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212" t="s">
        <v>212</v>
      </c>
      <c r="L219" s="21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0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0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/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6">
    <mergeCell ref="K219:L219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04"/>
  <sheetViews>
    <sheetView zoomScale="80" zoomScaleNormal="80" workbookViewId="0">
      <pane xSplit="10" ySplit="4" topLeftCell="K208" activePane="bottomRight" state="frozen"/>
      <selection activeCell="Q236" sqref="Q236"/>
      <selection pane="topRight" activeCell="Q236" sqref="Q236"/>
      <selection pane="bottomLeft" activeCell="Q236" sqref="Q236"/>
      <selection pane="bottomRight" activeCell="G225" sqref="G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171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172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+'8 หยุด'!J5</f>
        <v>16</v>
      </c>
      <c r="F5" s="70"/>
      <c r="G5" s="46">
        <f t="shared" ref="G5:G68" si="0">E5+F5</f>
        <v>16</v>
      </c>
      <c r="H5" s="77">
        <v>0</v>
      </c>
      <c r="I5" s="75">
        <v>0</v>
      </c>
      <c r="J5" s="46">
        <f t="shared" ref="J5:J68" si="1">+G5-H5-K5-I5</f>
        <v>15</v>
      </c>
      <c r="K5" s="71">
        <v>1</v>
      </c>
      <c r="L5" s="20">
        <v>0</v>
      </c>
      <c r="M5" s="64">
        <f>+L5*K5</f>
        <v>0</v>
      </c>
      <c r="N5" s="17" t="s">
        <v>1450</v>
      </c>
      <c r="O5" s="18"/>
      <c r="P5" s="23">
        <f>SUM(M5-O5)</f>
        <v>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+'8 หยุด'!J6</f>
        <v>97</v>
      </c>
      <c r="F6" s="70"/>
      <c r="G6" s="46">
        <f t="shared" si="0"/>
        <v>97</v>
      </c>
      <c r="H6" s="77">
        <v>0</v>
      </c>
      <c r="I6" s="75">
        <v>21</v>
      </c>
      <c r="J6" s="46">
        <f t="shared" si="1"/>
        <v>71</v>
      </c>
      <c r="K6" s="71">
        <v>5</v>
      </c>
      <c r="L6" s="20">
        <v>100</v>
      </c>
      <c r="M6" s="64">
        <f t="shared" ref="M6:M80" si="2">+L6*K6</f>
        <v>500</v>
      </c>
      <c r="N6" s="17" t="s">
        <v>1449</v>
      </c>
      <c r="O6" s="18">
        <v>250</v>
      </c>
      <c r="P6" s="159">
        <f t="shared" ref="P6:P80" si="3">SUM(M6-O6)</f>
        <v>250</v>
      </c>
      <c r="Q6" s="11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+'8 หยุด'!J7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+'8 หยุด'!J8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+'8 หยุด'!J9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+'8 หยุด'!J10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+'8 หยุด'!J11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5</v>
      </c>
      <c r="K11" s="71">
        <v>1</v>
      </c>
      <c r="L11" s="20">
        <v>50</v>
      </c>
      <c r="M11" s="64">
        <f t="shared" si="2"/>
        <v>50</v>
      </c>
      <c r="N11" s="17" t="s">
        <v>16</v>
      </c>
      <c r="O11" s="18"/>
      <c r="P11" s="159">
        <f t="shared" si="3"/>
        <v>50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+'8 หยุด'!J12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+'8 หยุด'!J13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+'8 หยุด'!J14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+'8 หยุด'!J15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+'8 หยุด'!J16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+'8 หยุด'!J17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+'8 หยุด'!J18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2</v>
      </c>
      <c r="K18" s="71">
        <v>2</v>
      </c>
      <c r="L18" s="20">
        <v>50</v>
      </c>
      <c r="M18" s="64">
        <f t="shared" si="2"/>
        <v>100</v>
      </c>
      <c r="N18" s="17" t="s">
        <v>16</v>
      </c>
      <c r="O18" s="18">
        <v>50</v>
      </c>
      <c r="P18" s="159">
        <f t="shared" si="3"/>
        <v>50</v>
      </c>
      <c r="Q18" s="8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+'8 หยุด'!J19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+'8 หยุด'!J20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+'8 หยุด'!J21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+'8 หยุด'!J22</f>
        <v>17</v>
      </c>
      <c r="F22" s="70"/>
      <c r="G22" s="46">
        <f t="shared" si="0"/>
        <v>17</v>
      </c>
      <c r="H22" s="77">
        <v>0</v>
      </c>
      <c r="I22" s="75">
        <v>0</v>
      </c>
      <c r="J22" s="46">
        <f t="shared" si="1"/>
        <v>16</v>
      </c>
      <c r="K22" s="71">
        <v>1</v>
      </c>
      <c r="L22" s="20">
        <v>0</v>
      </c>
      <c r="M22" s="64">
        <f t="shared" si="2"/>
        <v>0</v>
      </c>
      <c r="N22" s="17" t="s">
        <v>1450</v>
      </c>
      <c r="O22" s="18"/>
      <c r="P22" s="23">
        <f t="shared" si="3"/>
        <v>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+'8 หยุด'!J23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+'8 หยุด'!J24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+'8 หยุด'!J25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+'8 หยุด'!J26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+'8 หยุด'!J27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+'8 หยุด'!J28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+'8 หยุด'!J29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+'8 หยุด'!J30</f>
        <v>0</v>
      </c>
      <c r="F30" s="70">
        <v>4</v>
      </c>
      <c r="G30" s="46">
        <f t="shared" si="0"/>
        <v>4</v>
      </c>
      <c r="H30" s="77">
        <v>0</v>
      </c>
      <c r="I30" s="75">
        <v>0</v>
      </c>
      <c r="J30" s="46">
        <f t="shared" si="1"/>
        <v>1</v>
      </c>
      <c r="K30" s="71">
        <v>3</v>
      </c>
      <c r="L30" s="15">
        <v>80</v>
      </c>
      <c r="M30" s="64">
        <f t="shared" si="2"/>
        <v>240</v>
      </c>
      <c r="N30" s="17" t="s">
        <v>16</v>
      </c>
      <c r="O30" s="18"/>
      <c r="P30" s="159">
        <f t="shared" si="3"/>
        <v>240</v>
      </c>
      <c r="Q30" s="115">
        <v>32.47</v>
      </c>
      <c r="R30" s="43">
        <f t="shared" si="4"/>
        <v>97.41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+'8 หยุด'!J31</f>
        <v>7</v>
      </c>
      <c r="F31" s="70"/>
      <c r="G31" s="46">
        <f t="shared" si="0"/>
        <v>7</v>
      </c>
      <c r="H31" s="77">
        <v>0</v>
      </c>
      <c r="I31" s="75">
        <v>0</v>
      </c>
      <c r="J31" s="46">
        <f t="shared" si="1"/>
        <v>7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+'8 หยุด'!J32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0</v>
      </c>
      <c r="K32" s="71">
        <v>2</v>
      </c>
      <c r="L32" s="20">
        <v>130</v>
      </c>
      <c r="M32" s="64">
        <f t="shared" si="2"/>
        <v>260</v>
      </c>
      <c r="N32" s="17" t="s">
        <v>16</v>
      </c>
      <c r="O32" s="18">
        <v>130</v>
      </c>
      <c r="P32" s="159">
        <f t="shared" si="3"/>
        <v>130</v>
      </c>
      <c r="Q32" s="115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+'8 หยุด'!J33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+'8 หยุด'!J34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+'8 หยุด'!J35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+'8 หยุด'!J36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+'8 หยุด'!J37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+'8 หยุด'!J38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+'8 หยุด'!J39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+'8 หยุด'!J40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1</v>
      </c>
      <c r="K40" s="71">
        <v>1</v>
      </c>
      <c r="L40" s="20">
        <v>50</v>
      </c>
      <c r="M40" s="64">
        <f t="shared" si="2"/>
        <v>50</v>
      </c>
      <c r="N40" s="17" t="s">
        <v>16</v>
      </c>
      <c r="O40" s="18">
        <v>25</v>
      </c>
      <c r="P40" s="159">
        <f t="shared" si="3"/>
        <v>25</v>
      </c>
      <c r="Q40" s="115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+'8 หยุด'!J41</f>
        <v>5</v>
      </c>
      <c r="F41" s="70"/>
      <c r="G41" s="46">
        <f t="shared" si="0"/>
        <v>5</v>
      </c>
      <c r="H41" s="77">
        <v>0</v>
      </c>
      <c r="I41" s="75">
        <v>0</v>
      </c>
      <c r="J41" s="46">
        <f t="shared" si="1"/>
        <v>3</v>
      </c>
      <c r="K41" s="71">
        <v>2</v>
      </c>
      <c r="L41" s="20">
        <v>50</v>
      </c>
      <c r="M41" s="64">
        <f t="shared" si="2"/>
        <v>100</v>
      </c>
      <c r="N41" s="17" t="s">
        <v>16</v>
      </c>
      <c r="O41" s="18">
        <v>50</v>
      </c>
      <c r="P41" s="159">
        <f t="shared" si="3"/>
        <v>50</v>
      </c>
      <c r="Q41" s="115">
        <v>27.12</v>
      </c>
      <c r="R41" s="43">
        <f t="shared" si="4"/>
        <v>54.24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+'8 หยุด'!J42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+'8 หยุด'!J43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+'8 หยุด'!J44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+'8 หยุด'!J45</f>
        <v>2</v>
      </c>
      <c r="F45" s="70">
        <v>5</v>
      </c>
      <c r="G45" s="46">
        <f t="shared" si="0"/>
        <v>7</v>
      </c>
      <c r="H45" s="77">
        <v>0</v>
      </c>
      <c r="I45" s="75">
        <v>0</v>
      </c>
      <c r="J45" s="46">
        <f t="shared" si="1"/>
        <v>7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+'8 หยุด'!J46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+'8 หยุด'!J47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+'8 หยุด'!J48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+'8 หยุด'!J49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+'8 หยุด'!J50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+'8 หยุด'!J51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+'8 หยุด'!J52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+'8 หยุด'!J53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+'8 หยุด'!J54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+'8 หยุด'!J55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+'8 หยุด'!J56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+'8 หยุด'!J57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+'8 หยุด'!J58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+'8 หยุด'!J59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0</v>
      </c>
      <c r="K59" s="71">
        <v>2</v>
      </c>
      <c r="L59" s="20">
        <v>50</v>
      </c>
      <c r="M59" s="64">
        <f t="shared" si="2"/>
        <v>100</v>
      </c>
      <c r="N59" s="17" t="s">
        <v>16</v>
      </c>
      <c r="O59" s="18"/>
      <c r="P59" s="159">
        <f t="shared" si="3"/>
        <v>100</v>
      </c>
      <c r="Q59" s="115">
        <v>23.69</v>
      </c>
      <c r="R59" s="43">
        <f t="shared" si="4"/>
        <v>47.38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+'8 หยุด'!J60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2</v>
      </c>
      <c r="K60" s="71">
        <v>3</v>
      </c>
      <c r="L60" s="20">
        <v>50</v>
      </c>
      <c r="M60" s="64">
        <f t="shared" si="2"/>
        <v>150</v>
      </c>
      <c r="N60" s="17" t="s">
        <v>16</v>
      </c>
      <c r="O60" s="18"/>
      <c r="P60" s="159">
        <f t="shared" si="3"/>
        <v>150</v>
      </c>
      <c r="Q60" s="115">
        <v>22.49</v>
      </c>
      <c r="R60" s="43">
        <f t="shared" si="4"/>
        <v>67.47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+'8 หยุด'!J61</f>
        <v>4</v>
      </c>
      <c r="F61" s="70"/>
      <c r="G61" s="46">
        <f t="shared" si="0"/>
        <v>4</v>
      </c>
      <c r="H61" s="77">
        <v>0</v>
      </c>
      <c r="I61" s="75">
        <v>0</v>
      </c>
      <c r="J61" s="46">
        <f t="shared" si="1"/>
        <v>4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+'8 หยุด'!J62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+'8 หยุด'!J63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+'8 หยุด'!J64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+'8 หยุด'!J65</f>
        <v>0</v>
      </c>
      <c r="F65" s="70">
        <v>1</v>
      </c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+'8 หยุด'!J66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+'8 หยุด'!J67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+'8 หยุด'!J68</f>
        <v>3</v>
      </c>
      <c r="F68" s="70"/>
      <c r="G68" s="46">
        <f t="shared" si="0"/>
        <v>3</v>
      </c>
      <c r="H68" s="77">
        <v>0</v>
      </c>
      <c r="I68" s="75">
        <v>0</v>
      </c>
      <c r="J68" s="46">
        <f t="shared" si="1"/>
        <v>3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+'8 หยุด'!J69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+'8 หยุด'!J70</f>
        <v>8</v>
      </c>
      <c r="F70" s="70"/>
      <c r="G70" s="46">
        <f t="shared" si="5"/>
        <v>8</v>
      </c>
      <c r="H70" s="77">
        <v>2</v>
      </c>
      <c r="I70" s="75">
        <v>0</v>
      </c>
      <c r="J70" s="46">
        <f t="shared" si="6"/>
        <v>5</v>
      </c>
      <c r="K70" s="71">
        <v>1</v>
      </c>
      <c r="L70" s="20">
        <v>0</v>
      </c>
      <c r="M70" s="64">
        <f t="shared" si="2"/>
        <v>0</v>
      </c>
      <c r="N70" s="17" t="s">
        <v>1451</v>
      </c>
      <c r="O70" s="18"/>
      <c r="P70" s="23">
        <f t="shared" si="3"/>
        <v>0</v>
      </c>
      <c r="Q70" s="115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+'8 หยุด'!J71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+'8 หยุด'!J72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+'8 หยุด'!J73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+'8 หยุด'!J74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+'8 หยุด'!J75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+'8 หยุด'!J76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+'8 หยุด'!J77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+'8 หยุด'!J78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+'8 หยุด'!J79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+'8 หยุด'!J80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+'8 หยุด'!J81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+'8 หยุด'!J82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+'8 หยุด'!J83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+'8 หยุด'!J84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+'8 หยุด'!J85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+'8 หยุด'!J86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+'8 หยุด'!J87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+'8 หยุด'!J88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25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+'8 หยุด'!J89</f>
        <v>23</v>
      </c>
      <c r="F89" s="70"/>
      <c r="G89" s="46">
        <f t="shared" si="5"/>
        <v>23</v>
      </c>
      <c r="H89" s="77">
        <v>0</v>
      </c>
      <c r="I89" s="75">
        <v>0</v>
      </c>
      <c r="J89" s="46">
        <f t="shared" si="6"/>
        <v>23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+'8 หยุด'!J90</f>
        <v>31</v>
      </c>
      <c r="F90" s="70"/>
      <c r="G90" s="46">
        <f t="shared" si="5"/>
        <v>31</v>
      </c>
      <c r="H90" s="77">
        <v>0</v>
      </c>
      <c r="I90" s="75">
        <v>0</v>
      </c>
      <c r="J90" s="46">
        <f t="shared" si="6"/>
        <v>31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+'8 หยุด'!J91</f>
        <v>15</v>
      </c>
      <c r="F91" s="70"/>
      <c r="G91" s="46">
        <f t="shared" si="5"/>
        <v>15</v>
      </c>
      <c r="H91" s="77">
        <v>0</v>
      </c>
      <c r="I91" s="75">
        <v>0</v>
      </c>
      <c r="J91" s="46">
        <f t="shared" si="6"/>
        <v>15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+'8 หยุด'!J92</f>
        <v>10</v>
      </c>
      <c r="F92" s="70"/>
      <c r="G92" s="46">
        <f t="shared" si="5"/>
        <v>10</v>
      </c>
      <c r="H92" s="77">
        <v>0</v>
      </c>
      <c r="I92" s="75">
        <v>0</v>
      </c>
      <c r="J92" s="46">
        <f t="shared" si="6"/>
        <v>10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+'8 หยุด'!J93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+'8 หยุด'!J94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+'8 หยุด'!J95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+'8 หยุด'!J96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+'8 หยุด'!J97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+'8 หยุด'!J98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+'8 หยุด'!J99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+'8 หยุด'!J100</f>
        <v>0</v>
      </c>
      <c r="F100" s="70">
        <v>1</v>
      </c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+'8 หยุด'!J101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0</v>
      </c>
      <c r="K101" s="71">
        <v>3</v>
      </c>
      <c r="L101" s="20">
        <v>60</v>
      </c>
      <c r="M101" s="64">
        <f t="shared" si="7"/>
        <v>180</v>
      </c>
      <c r="N101" s="17" t="s">
        <v>16</v>
      </c>
      <c r="O101" s="18">
        <v>90</v>
      </c>
      <c r="P101" s="159">
        <f t="shared" si="8"/>
        <v>90</v>
      </c>
      <c r="Q101" s="115">
        <v>16.690000000000001</v>
      </c>
      <c r="R101" s="43">
        <f t="shared" si="9"/>
        <v>50.070000000000007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+'8 หยุด'!J102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+'8 หยุด'!J103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+'8 หยุด'!J104</f>
        <v>0</v>
      </c>
      <c r="F104" s="70">
        <v>1</v>
      </c>
      <c r="G104" s="46">
        <f>E104+F104</f>
        <v>1</v>
      </c>
      <c r="H104" s="77">
        <v>0</v>
      </c>
      <c r="I104" s="75">
        <v>0</v>
      </c>
      <c r="J104" s="46">
        <f>+G104-H104-K104-I104</f>
        <v>1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+'8 หยุด'!J105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+'8 หยุด'!J106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+'8 หยุด'!J107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+'8 หยุด'!J108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+'8 หยุด'!J109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+'8 หยุด'!J110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+'8 หยุด'!J111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+'8 หยุด'!J112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+'8 หยุด'!J113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+'8 หยุด'!J114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+'8 หยุด'!J115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+'8 หยุด'!J116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+'8 หยุด'!J117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+'8 หยุด'!J118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+'8 หยุด'!J119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+'8 หยุด'!J120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+'8 หยุด'!J121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+'8 หยุด'!J122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+'8 หยุด'!J123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+'8 หยุด'!J124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+'8 หยุด'!J125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+'8 หยุด'!J126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+'8 หยุด'!J127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+'8 หยุด'!J128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+'8 หยุด'!J129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+'8 หยุด'!J130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+'8 หยุด'!J131</f>
        <v>2</v>
      </c>
      <c r="F131" s="70"/>
      <c r="G131" s="46">
        <f t="shared" si="5"/>
        <v>2</v>
      </c>
      <c r="H131" s="77">
        <v>0</v>
      </c>
      <c r="I131" s="75">
        <v>0</v>
      </c>
      <c r="J131" s="46">
        <f t="shared" si="6"/>
        <v>1</v>
      </c>
      <c r="K131" s="71">
        <v>1</v>
      </c>
      <c r="L131" s="20">
        <v>35</v>
      </c>
      <c r="M131" s="64">
        <f t="shared" si="7"/>
        <v>35</v>
      </c>
      <c r="N131" s="17" t="s">
        <v>16</v>
      </c>
      <c r="O131" s="18"/>
      <c r="P131" s="159">
        <f t="shared" si="8"/>
        <v>35</v>
      </c>
      <c r="Q131" s="89">
        <v>16.29</v>
      </c>
      <c r="R131" s="43">
        <f t="shared" si="9"/>
        <v>16.29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+'8 หยุด'!J132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+'8 หยุด'!J133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+'8 หยุด'!J134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+'8 หยุด'!J135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+'8 หยุด'!J136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+'8 หยุด'!J137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+'8 หยุด'!J138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+'8 หยุด'!J139</f>
        <v>9</v>
      </c>
      <c r="F139" s="70"/>
      <c r="G139" s="46">
        <f t="shared" si="13"/>
        <v>9</v>
      </c>
      <c r="H139" s="77">
        <v>0</v>
      </c>
      <c r="I139" s="75">
        <v>0</v>
      </c>
      <c r="J139" s="46">
        <f t="shared" si="14"/>
        <v>9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+'8 หยุด'!J140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+'8 หยุด'!J141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+'8 หยุด'!J142</f>
        <v>1</v>
      </c>
      <c r="F142" s="70"/>
      <c r="G142" s="46">
        <f t="shared" si="13"/>
        <v>1</v>
      </c>
      <c r="H142" s="77">
        <v>0</v>
      </c>
      <c r="I142" s="75">
        <v>0</v>
      </c>
      <c r="J142" s="46">
        <f t="shared" si="14"/>
        <v>0</v>
      </c>
      <c r="K142" s="71">
        <v>1</v>
      </c>
      <c r="L142" s="20">
        <v>35</v>
      </c>
      <c r="M142" s="64">
        <f t="shared" si="7"/>
        <v>35</v>
      </c>
      <c r="N142" s="17" t="s">
        <v>16</v>
      </c>
      <c r="O142" s="18"/>
      <c r="P142" s="159">
        <f t="shared" si="8"/>
        <v>35</v>
      </c>
      <c r="Q142" s="115">
        <v>11.81</v>
      </c>
      <c r="R142" s="43">
        <f t="shared" si="9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+'8 หยุด'!J143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+'8 หยุด'!J144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+'8 หยุด'!J145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+'8 หยุด'!J146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+'8 หยุด'!J147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+'8 หยุด'!J148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+'8 หยุด'!J149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+'8 หยุด'!J150</f>
        <v>6</v>
      </c>
      <c r="F150" s="70"/>
      <c r="G150" s="46">
        <f t="shared" si="13"/>
        <v>6</v>
      </c>
      <c r="H150" s="77">
        <v>0</v>
      </c>
      <c r="I150" s="75">
        <v>0</v>
      </c>
      <c r="J150" s="46">
        <f t="shared" si="14"/>
        <v>6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+'8 หยุด'!J151</f>
        <v>13</v>
      </c>
      <c r="F151" s="70"/>
      <c r="G151" s="46">
        <f t="shared" si="13"/>
        <v>13</v>
      </c>
      <c r="H151" s="77">
        <v>0</v>
      </c>
      <c r="I151" s="75">
        <v>0</v>
      </c>
      <c r="J151" s="46">
        <f t="shared" si="14"/>
        <v>12</v>
      </c>
      <c r="K151" s="71">
        <v>1</v>
      </c>
      <c r="L151" s="20">
        <v>120</v>
      </c>
      <c r="M151" s="64">
        <f t="shared" si="7"/>
        <v>120</v>
      </c>
      <c r="N151" s="17" t="s">
        <v>16</v>
      </c>
      <c r="O151" s="18"/>
      <c r="P151" s="159">
        <f t="shared" si="8"/>
        <v>120</v>
      </c>
      <c r="Q151" s="115">
        <v>73</v>
      </c>
      <c r="R151" s="43">
        <f t="shared" si="9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+'8 หยุด'!J152</f>
        <v>4</v>
      </c>
      <c r="F152" s="70"/>
      <c r="G152" s="46">
        <f t="shared" si="13"/>
        <v>4</v>
      </c>
      <c r="H152" s="77">
        <v>0</v>
      </c>
      <c r="I152" s="75">
        <v>0</v>
      </c>
      <c r="J152" s="46">
        <f t="shared" si="14"/>
        <v>4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+'8 หยุด'!J153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+'8 หยุด'!J154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+'8 หยุด'!J155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+'8 หยุด'!J156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+'8 หยุด'!J157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+'8 หยุด'!J158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+'8 หยุด'!J159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+'8 หยุด'!J160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+'8 หยุด'!J161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+'8 หยุด'!J162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+'8 หยุด'!J163</f>
        <v>2</v>
      </c>
      <c r="F163" s="70"/>
      <c r="G163" s="46">
        <f t="shared" si="13"/>
        <v>2</v>
      </c>
      <c r="H163" s="77">
        <v>0</v>
      </c>
      <c r="I163" s="75">
        <v>0</v>
      </c>
      <c r="J163" s="46">
        <f t="shared" si="14"/>
        <v>2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+'8 หยุด'!J164</f>
        <v>2</v>
      </c>
      <c r="F164" s="70"/>
      <c r="G164" s="46">
        <f t="shared" si="13"/>
        <v>2</v>
      </c>
      <c r="H164" s="77">
        <v>0</v>
      </c>
      <c r="I164" s="75">
        <v>0</v>
      </c>
      <c r="J164" s="46">
        <f t="shared" si="14"/>
        <v>1</v>
      </c>
      <c r="K164" s="71">
        <v>1</v>
      </c>
      <c r="L164" s="20">
        <v>120</v>
      </c>
      <c r="M164" s="64">
        <f t="shared" si="7"/>
        <v>120</v>
      </c>
      <c r="N164" s="17" t="s">
        <v>16</v>
      </c>
      <c r="O164" s="18"/>
      <c r="P164" s="159">
        <f t="shared" si="8"/>
        <v>120</v>
      </c>
      <c r="Q164" s="115">
        <v>83</v>
      </c>
      <c r="R164" s="43">
        <f t="shared" si="9"/>
        <v>83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+'8 หยุด'!J165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+'8 หยุด'!J166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+'8 หยุด'!J167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+'8 หยุด'!J168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+'8 หยุด'!J169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+'8 หยุด'!J170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+'8 หยุด'!J171</f>
        <v>5</v>
      </c>
      <c r="F171" s="70"/>
      <c r="G171" s="46">
        <f t="shared" si="13"/>
        <v>5</v>
      </c>
      <c r="H171" s="77">
        <v>0</v>
      </c>
      <c r="I171" s="75">
        <v>0</v>
      </c>
      <c r="J171" s="46">
        <f t="shared" si="14"/>
        <v>0</v>
      </c>
      <c r="K171" s="71">
        <v>5</v>
      </c>
      <c r="L171" s="20">
        <v>50</v>
      </c>
      <c r="M171" s="64">
        <f t="shared" si="7"/>
        <v>250</v>
      </c>
      <c r="N171" s="17" t="s">
        <v>16</v>
      </c>
      <c r="O171" s="18">
        <v>125</v>
      </c>
      <c r="P171" s="159">
        <f t="shared" si="8"/>
        <v>125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+'8 หยุด'!J172</f>
        <v>3</v>
      </c>
      <c r="F172" s="70"/>
      <c r="G172" s="46">
        <f t="shared" si="13"/>
        <v>3</v>
      </c>
      <c r="H172" s="77">
        <v>0</v>
      </c>
      <c r="I172" s="75">
        <v>0</v>
      </c>
      <c r="J172" s="46">
        <f t="shared" si="14"/>
        <v>0</v>
      </c>
      <c r="K172" s="71">
        <v>3</v>
      </c>
      <c r="L172" s="20">
        <v>50</v>
      </c>
      <c r="M172" s="64">
        <f t="shared" si="7"/>
        <v>150</v>
      </c>
      <c r="N172" s="17" t="s">
        <v>16</v>
      </c>
      <c r="O172" s="18">
        <v>75</v>
      </c>
      <c r="P172" s="159">
        <f t="shared" si="8"/>
        <v>75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+'8 หยุด'!J173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+'8 หยุด'!J174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+'8 หยุด'!J175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+'8 หยุด'!J176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+'8 หยุด'!J177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+'8 หยุด'!J178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+'8 หยุด'!J179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+'8 หยุด'!J180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+'8 หยุด'!J181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+'8 หยุด'!J182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+'8 หยุด'!J183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+'8 หยุด'!J184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+'8 หยุด'!J185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+'8 หยุด'!J186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+'8 หยุด'!J187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+'8 หยุด'!J188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+'8 หยุด'!J189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+'8 หยุด'!J190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+'8 หยุด'!J191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+'8 หยุด'!J192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+'8 หยุด'!J193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+'8 หยุด'!J194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+'8 หยุด'!J195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+'8 หยุด'!J196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+'8 หยุด'!J197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+'8 หยุด'!J198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+'8 หยุด'!J199</f>
        <v>221</v>
      </c>
      <c r="F199" s="70"/>
      <c r="G199" s="46">
        <f t="shared" si="13"/>
        <v>221</v>
      </c>
      <c r="H199" s="77">
        <v>0</v>
      </c>
      <c r="I199" s="75">
        <v>0</v>
      </c>
      <c r="J199" s="46">
        <f t="shared" si="14"/>
        <v>212</v>
      </c>
      <c r="K199" s="71">
        <v>9</v>
      </c>
      <c r="L199" s="20">
        <v>0</v>
      </c>
      <c r="M199" s="64">
        <f t="shared" si="17"/>
        <v>0</v>
      </c>
      <c r="N199" s="17" t="s">
        <v>1452</v>
      </c>
      <c r="O199" s="18"/>
      <c r="P199" s="23">
        <f t="shared" si="18"/>
        <v>0</v>
      </c>
      <c r="Q199" s="115">
        <v>9</v>
      </c>
      <c r="R199" s="43">
        <f t="shared" si="19"/>
        <v>81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+'8 หยุด'!J200</f>
        <v>11</v>
      </c>
      <c r="F200" s="70"/>
      <c r="G200" s="46">
        <f t="shared" si="13"/>
        <v>11</v>
      </c>
      <c r="H200" s="77">
        <v>0</v>
      </c>
      <c r="I200" s="75">
        <v>0</v>
      </c>
      <c r="J200" s="46">
        <f t="shared" si="14"/>
        <v>10</v>
      </c>
      <c r="K200" s="71">
        <v>1</v>
      </c>
      <c r="L200" s="20">
        <v>0</v>
      </c>
      <c r="M200" s="64">
        <f t="shared" si="17"/>
        <v>0</v>
      </c>
      <c r="N200" s="17" t="s">
        <v>1444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+'8 หยุด'!J201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+'8 หยุด'!J202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+'8 หยุด'!J203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+'8 หยุด'!J204</f>
        <v>27</v>
      </c>
      <c r="F204" s="70"/>
      <c r="G204" s="46">
        <f t="shared" ref="G204:G217" si="23">E204+F204</f>
        <v>27</v>
      </c>
      <c r="H204" s="77">
        <v>0</v>
      </c>
      <c r="I204" s="75">
        <v>0</v>
      </c>
      <c r="J204" s="46">
        <f t="shared" ref="J204:J217" si="24">+G204-H204-K204-I204</f>
        <v>27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+'8 หยุด'!J205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+'8 หยุด'!J206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+'8 หยุด'!J207</f>
        <v>331</v>
      </c>
      <c r="F207" s="70"/>
      <c r="G207" s="46">
        <f>E207+F207</f>
        <v>331</v>
      </c>
      <c r="H207" s="77">
        <v>0</v>
      </c>
      <c r="I207" s="75">
        <v>0</v>
      </c>
      <c r="J207" s="46">
        <f>+G207-H207-K207-I207</f>
        <v>322</v>
      </c>
      <c r="K207" s="71">
        <v>9</v>
      </c>
      <c r="L207" s="20">
        <v>0</v>
      </c>
      <c r="M207" s="64">
        <f t="shared" si="17"/>
        <v>0</v>
      </c>
      <c r="N207" s="17" t="s">
        <v>1452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+'8 หยุด'!J208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+'8 หยุด'!J209</f>
        <v>0</v>
      </c>
      <c r="F209" s="70">
        <v>9</v>
      </c>
      <c r="G209" s="46">
        <f t="shared" si="23"/>
        <v>9</v>
      </c>
      <c r="H209" s="77">
        <v>0</v>
      </c>
      <c r="I209" s="75">
        <v>0</v>
      </c>
      <c r="J209" s="46">
        <f t="shared" si="24"/>
        <v>0</v>
      </c>
      <c r="K209" s="71">
        <v>9</v>
      </c>
      <c r="L209" s="20">
        <v>0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213.29999999999998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+'8 หยุด'!J210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+'8 หยุด'!J211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+'8 หยุด'!J212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+'8 หยุด'!J213</f>
        <v>0</v>
      </c>
      <c r="F213" s="70">
        <v>3</v>
      </c>
      <c r="G213" s="46">
        <f t="shared" si="23"/>
        <v>3</v>
      </c>
      <c r="H213" s="77">
        <v>0</v>
      </c>
      <c r="I213" s="75">
        <v>0</v>
      </c>
      <c r="J213" s="46">
        <f t="shared" si="24"/>
        <v>0</v>
      </c>
      <c r="K213" s="71">
        <v>3</v>
      </c>
      <c r="L213" s="20">
        <v>35</v>
      </c>
      <c r="M213" s="64">
        <f t="shared" si="17"/>
        <v>105</v>
      </c>
      <c r="N213" s="17" t="s">
        <v>1443</v>
      </c>
      <c r="O213" s="18">
        <v>65</v>
      </c>
      <c r="P213" s="159">
        <f t="shared" si="18"/>
        <v>40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+'8 หยุด'!J214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+'8 หยุด'!J215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+'8 หยุด'!J216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+'8 หยุด'!J217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Q218" s="90"/>
      <c r="R218" s="74">
        <f>SUM(R5:R217)</f>
        <v>1231.1699999999998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212" t="s">
        <v>212</v>
      </c>
      <c r="L219" s="21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2545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150</v>
      </c>
      <c r="O222" s="2">
        <v>150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860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1535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1535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6">
    <mergeCell ref="K219:L219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04"/>
  <sheetViews>
    <sheetView zoomScale="80" zoomScaleNormal="80" workbookViewId="0">
      <pane xSplit="10" ySplit="4" topLeftCell="K209" activePane="bottomRight" state="frozen"/>
      <selection activeCell="U148" sqref="U148"/>
      <selection pane="topRight" activeCell="U148" sqref="U148"/>
      <selection pane="bottomLeft" activeCell="U148" sqref="U148"/>
      <selection pane="bottomRight" activeCell="A218" sqref="A218:XFD2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171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172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+'9'!J5</f>
        <v>15</v>
      </c>
      <c r="F5" s="70"/>
      <c r="G5" s="46">
        <f t="shared" ref="G5:G68" si="0">E5+F5</f>
        <v>15</v>
      </c>
      <c r="H5" s="77">
        <v>0</v>
      </c>
      <c r="I5" s="75">
        <v>0</v>
      </c>
      <c r="J5" s="46">
        <f t="shared" ref="J5:J68" si="1">+G5-H5-K5-I5</f>
        <v>15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+'9'!J6</f>
        <v>71</v>
      </c>
      <c r="F6" s="70"/>
      <c r="G6" s="46">
        <f t="shared" si="0"/>
        <v>71</v>
      </c>
      <c r="H6" s="77">
        <v>0</v>
      </c>
      <c r="I6" s="75">
        <v>0</v>
      </c>
      <c r="J6" s="46">
        <f t="shared" si="1"/>
        <v>62</v>
      </c>
      <c r="K6" s="71">
        <v>9</v>
      </c>
      <c r="L6" s="20">
        <v>100</v>
      </c>
      <c r="M6" s="64">
        <f t="shared" ref="M6:M80" si="2">+L6*K6</f>
        <v>900</v>
      </c>
      <c r="N6" s="17" t="s">
        <v>16</v>
      </c>
      <c r="O6" s="18">
        <v>450</v>
      </c>
      <c r="P6" s="159">
        <f t="shared" ref="P6:P80" si="3">SUM(M6-O6)</f>
        <v>450</v>
      </c>
      <c r="Q6" s="115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+'9'!J11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20">
        <v>50</v>
      </c>
      <c r="M11" s="64">
        <f t="shared" si="2"/>
        <v>50</v>
      </c>
      <c r="N11" s="17" t="s">
        <v>16</v>
      </c>
      <c r="O11" s="18"/>
      <c r="P11" s="159">
        <f t="shared" si="3"/>
        <v>50</v>
      </c>
      <c r="Q11" s="115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+'9'!J18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0</v>
      </c>
      <c r="K18" s="71">
        <v>2</v>
      </c>
      <c r="L18" s="20">
        <v>50</v>
      </c>
      <c r="M18" s="64">
        <f t="shared" si="2"/>
        <v>100</v>
      </c>
      <c r="N18" s="17" t="s">
        <v>16</v>
      </c>
      <c r="O18" s="18">
        <v>50</v>
      </c>
      <c r="P18" s="159">
        <f t="shared" si="3"/>
        <v>50</v>
      </c>
      <c r="Q18" s="89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+'9'!J22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11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>
        <v>150</v>
      </c>
      <c r="P22" s="159">
        <f t="shared" si="3"/>
        <v>350</v>
      </c>
      <c r="Q22" s="115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+'9'!J24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+'9'!J28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0</v>
      </c>
      <c r="K28" s="71">
        <v>1</v>
      </c>
      <c r="L28" s="20">
        <v>100</v>
      </c>
      <c r="M28" s="64">
        <f t="shared" si="2"/>
        <v>100</v>
      </c>
      <c r="N28" s="17" t="s">
        <v>16</v>
      </c>
      <c r="O28" s="18"/>
      <c r="P28" s="159">
        <f t="shared" si="3"/>
        <v>100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+'9'!J30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+'9'!J31</f>
        <v>7</v>
      </c>
      <c r="F31" s="70"/>
      <c r="G31" s="46">
        <f t="shared" si="0"/>
        <v>7</v>
      </c>
      <c r="H31" s="77">
        <v>0</v>
      </c>
      <c r="I31" s="75">
        <v>0</v>
      </c>
      <c r="J31" s="46">
        <f t="shared" si="1"/>
        <v>7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+'9'!J33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+'9'!J40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+'9'!J41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2</v>
      </c>
      <c r="K41" s="71">
        <v>1</v>
      </c>
      <c r="L41" s="20">
        <v>50</v>
      </c>
      <c r="M41" s="64">
        <f t="shared" si="2"/>
        <v>50</v>
      </c>
      <c r="N41" s="17" t="s">
        <v>16</v>
      </c>
      <c r="O41" s="18"/>
      <c r="P41" s="159">
        <f t="shared" si="3"/>
        <v>50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+'9'!J43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1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59">
        <f>SUM(M43-O43)</f>
        <v>50</v>
      </c>
      <c r="Q43" s="115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+'9'!J44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+'9'!J45</f>
        <v>7</v>
      </c>
      <c r="F45" s="70"/>
      <c r="G45" s="46">
        <f t="shared" si="0"/>
        <v>7</v>
      </c>
      <c r="H45" s="77">
        <v>0</v>
      </c>
      <c r="I45" s="75">
        <v>0</v>
      </c>
      <c r="J45" s="46">
        <f t="shared" si="1"/>
        <v>6</v>
      </c>
      <c r="K45" s="71">
        <v>1</v>
      </c>
      <c r="L45" s="20">
        <v>50</v>
      </c>
      <c r="M45" s="64">
        <f t="shared" si="2"/>
        <v>50</v>
      </c>
      <c r="N45" s="17" t="s">
        <v>16</v>
      </c>
      <c r="O45" s="18"/>
      <c r="P45" s="159">
        <f t="shared" si="3"/>
        <v>50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+'9'!J46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+'9'!J47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+'9'!J50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+'9'!J51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+'9'!J52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+'9'!J53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+'9'!J54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+'9'!J55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+'9'!J58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+'9'!J60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0</v>
      </c>
      <c r="K60" s="71">
        <v>2</v>
      </c>
      <c r="L60" s="20">
        <v>50</v>
      </c>
      <c r="M60" s="64">
        <f t="shared" si="2"/>
        <v>100</v>
      </c>
      <c r="N60" s="17" t="s">
        <v>1454</v>
      </c>
      <c r="O60" s="18">
        <v>100</v>
      </c>
      <c r="P60" s="23">
        <f t="shared" si="3"/>
        <v>0</v>
      </c>
      <c r="Q60" s="115">
        <v>22.49</v>
      </c>
      <c r="R60" s="43">
        <f t="shared" si="4"/>
        <v>44.98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+'9'!J61</f>
        <v>4</v>
      </c>
      <c r="F61" s="70"/>
      <c r="G61" s="46">
        <f t="shared" si="0"/>
        <v>4</v>
      </c>
      <c r="H61" s="77">
        <v>0</v>
      </c>
      <c r="I61" s="75">
        <v>0</v>
      </c>
      <c r="J61" s="46">
        <f t="shared" si="1"/>
        <v>3</v>
      </c>
      <c r="K61" s="71">
        <v>1</v>
      </c>
      <c r="L61" s="20">
        <v>50</v>
      </c>
      <c r="M61" s="64">
        <f t="shared" si="2"/>
        <v>50</v>
      </c>
      <c r="N61" s="17" t="s">
        <v>1443</v>
      </c>
      <c r="O61" s="18">
        <v>50</v>
      </c>
      <c r="P61" s="23">
        <f t="shared" si="3"/>
        <v>0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+'9'!J65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+'9'!J68</f>
        <v>3</v>
      </c>
      <c r="F68" s="70">
        <v>4</v>
      </c>
      <c r="G68" s="46">
        <f t="shared" si="0"/>
        <v>7</v>
      </c>
      <c r="H68" s="77">
        <v>0</v>
      </c>
      <c r="I68" s="75">
        <v>0</v>
      </c>
      <c r="J68" s="46">
        <f t="shared" si="1"/>
        <v>1</v>
      </c>
      <c r="K68" s="71">
        <v>6</v>
      </c>
      <c r="L68" s="20">
        <v>50</v>
      </c>
      <c r="M68" s="64">
        <f t="shared" si="2"/>
        <v>300</v>
      </c>
      <c r="N68" s="17" t="s">
        <v>16</v>
      </c>
      <c r="O68" s="18">
        <v>150</v>
      </c>
      <c r="P68" s="159">
        <f t="shared" si="3"/>
        <v>150</v>
      </c>
      <c r="Q68" s="115">
        <v>17.09</v>
      </c>
      <c r="R68" s="43">
        <f t="shared" si="4"/>
        <v>102.53999999999999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+'9'!J70</f>
        <v>5</v>
      </c>
      <c r="F70" s="70"/>
      <c r="G70" s="46">
        <f t="shared" si="5"/>
        <v>5</v>
      </c>
      <c r="H70" s="77">
        <v>0</v>
      </c>
      <c r="I70" s="75">
        <v>0</v>
      </c>
      <c r="J70" s="46">
        <f t="shared" si="6"/>
        <v>5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+'9'!J87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+'9'!J88</f>
        <v>25</v>
      </c>
      <c r="F88" s="70"/>
      <c r="G88" s="46">
        <f t="shared" si="5"/>
        <v>25</v>
      </c>
      <c r="H88" s="77">
        <v>0</v>
      </c>
      <c r="I88" s="75">
        <v>0</v>
      </c>
      <c r="J88" s="46">
        <f t="shared" si="6"/>
        <v>23</v>
      </c>
      <c r="K88" s="71">
        <v>2</v>
      </c>
      <c r="L88" s="20">
        <v>100</v>
      </c>
      <c r="M88" s="64">
        <f t="shared" si="10"/>
        <v>200</v>
      </c>
      <c r="N88" s="17" t="s">
        <v>16</v>
      </c>
      <c r="O88" s="18">
        <v>40</v>
      </c>
      <c r="P88" s="159">
        <f t="shared" si="11"/>
        <v>160</v>
      </c>
      <c r="Q88" s="115">
        <v>34.25</v>
      </c>
      <c r="R88" s="43">
        <f t="shared" si="12"/>
        <v>68.5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+'9'!J89</f>
        <v>23</v>
      </c>
      <c r="F89" s="70"/>
      <c r="G89" s="46">
        <f t="shared" si="5"/>
        <v>23</v>
      </c>
      <c r="H89" s="77">
        <v>0</v>
      </c>
      <c r="I89" s="75">
        <v>0</v>
      </c>
      <c r="J89" s="46">
        <f t="shared" si="6"/>
        <v>23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+'9'!J90</f>
        <v>31</v>
      </c>
      <c r="F90" s="70"/>
      <c r="G90" s="46">
        <f t="shared" si="5"/>
        <v>31</v>
      </c>
      <c r="H90" s="77">
        <v>0</v>
      </c>
      <c r="I90" s="75">
        <v>0</v>
      </c>
      <c r="J90" s="46">
        <f t="shared" si="6"/>
        <v>31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+'9'!J91</f>
        <v>15</v>
      </c>
      <c r="F91" s="70"/>
      <c r="G91" s="46">
        <f t="shared" si="5"/>
        <v>15</v>
      </c>
      <c r="H91" s="77">
        <v>0</v>
      </c>
      <c r="I91" s="75">
        <v>0</v>
      </c>
      <c r="J91" s="46">
        <f t="shared" si="6"/>
        <v>15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+'9'!J92</f>
        <v>10</v>
      </c>
      <c r="F92" s="70"/>
      <c r="G92" s="46">
        <f t="shared" si="5"/>
        <v>10</v>
      </c>
      <c r="H92" s="77">
        <v>0</v>
      </c>
      <c r="I92" s="75">
        <v>0</v>
      </c>
      <c r="J92" s="46">
        <f t="shared" si="6"/>
        <v>10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+'9'!J100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0</v>
      </c>
      <c r="K100" s="71">
        <v>1</v>
      </c>
      <c r="L100" s="20">
        <v>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+'9'!J102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+'9'!J104</f>
        <v>1</v>
      </c>
      <c r="F104" s="70"/>
      <c r="G104" s="46">
        <f>E104+F104</f>
        <v>1</v>
      </c>
      <c r="H104" s="77">
        <v>0</v>
      </c>
      <c r="I104" s="75">
        <v>0</v>
      </c>
      <c r="J104" s="46">
        <f>+G104-H104-K104-I104</f>
        <v>0</v>
      </c>
      <c r="K104" s="71">
        <v>1</v>
      </c>
      <c r="L104" s="20">
        <v>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22.91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+'9'!J124</f>
        <v>0</v>
      </c>
      <c r="F124" s="70">
        <v>1</v>
      </c>
      <c r="G124" s="46">
        <f t="shared" si="5"/>
        <v>1</v>
      </c>
      <c r="H124" s="77">
        <v>0</v>
      </c>
      <c r="I124" s="75">
        <v>0</v>
      </c>
      <c r="J124" s="46">
        <f t="shared" si="6"/>
        <v>0</v>
      </c>
      <c r="K124" s="71">
        <v>1</v>
      </c>
      <c r="L124" s="20">
        <v>45</v>
      </c>
      <c r="M124" s="64">
        <f>+L124*K124</f>
        <v>45</v>
      </c>
      <c r="N124" s="17" t="s">
        <v>16</v>
      </c>
      <c r="O124" s="18">
        <v>45</v>
      </c>
      <c r="P124" s="23">
        <f>SUM(M124-O124)</f>
        <v>0</v>
      </c>
      <c r="Q124" s="89">
        <v>12.95</v>
      </c>
      <c r="R124" s="43">
        <f>+K124*Q124</f>
        <v>12.95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+'9'!J125</f>
        <v>0</v>
      </c>
      <c r="F125" s="70">
        <v>2</v>
      </c>
      <c r="G125" s="46">
        <f t="shared" si="5"/>
        <v>2</v>
      </c>
      <c r="H125" s="77">
        <v>0</v>
      </c>
      <c r="I125" s="75">
        <v>0</v>
      </c>
      <c r="J125" s="46">
        <f t="shared" si="6"/>
        <v>0</v>
      </c>
      <c r="K125" s="71">
        <v>2</v>
      </c>
      <c r="L125" s="20">
        <v>45</v>
      </c>
      <c r="M125" s="64">
        <f t="shared" si="7"/>
        <v>90</v>
      </c>
      <c r="N125" s="17" t="s">
        <v>16</v>
      </c>
      <c r="O125" s="18">
        <v>90</v>
      </c>
      <c r="P125" s="23">
        <f t="shared" si="8"/>
        <v>0</v>
      </c>
      <c r="Q125" s="89">
        <v>10.61</v>
      </c>
      <c r="R125" s="43">
        <f t="shared" si="9"/>
        <v>21.22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+'9'!J129</f>
        <v>0</v>
      </c>
      <c r="F129" s="70">
        <v>1</v>
      </c>
      <c r="G129" s="46">
        <f t="shared" si="5"/>
        <v>1</v>
      </c>
      <c r="H129" s="77">
        <v>0</v>
      </c>
      <c r="I129" s="75">
        <v>0</v>
      </c>
      <c r="J129" s="46">
        <f t="shared" si="6"/>
        <v>0</v>
      </c>
      <c r="K129" s="71">
        <v>1</v>
      </c>
      <c r="L129" s="20">
        <v>45</v>
      </c>
      <c r="M129" s="64">
        <f t="shared" si="7"/>
        <v>45</v>
      </c>
      <c r="N129" s="17" t="s">
        <v>16</v>
      </c>
      <c r="O129" s="18">
        <v>45</v>
      </c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+'9'!J131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+'9'!J132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+'9'!J136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+'9'!J139</f>
        <v>9</v>
      </c>
      <c r="F139" s="70"/>
      <c r="G139" s="46">
        <f t="shared" si="13"/>
        <v>9</v>
      </c>
      <c r="H139" s="77">
        <v>0</v>
      </c>
      <c r="I139" s="75">
        <v>0</v>
      </c>
      <c r="J139" s="46">
        <f t="shared" si="14"/>
        <v>0</v>
      </c>
      <c r="K139" s="71">
        <v>9</v>
      </c>
      <c r="L139" s="20">
        <v>50</v>
      </c>
      <c r="M139" s="64">
        <f t="shared" si="7"/>
        <v>450</v>
      </c>
      <c r="N139" s="17" t="s">
        <v>16</v>
      </c>
      <c r="O139" s="18">
        <v>90</v>
      </c>
      <c r="P139" s="159">
        <f t="shared" si="8"/>
        <v>360</v>
      </c>
      <c r="Q139" s="115">
        <v>23.02</v>
      </c>
      <c r="R139" s="43">
        <f t="shared" si="9"/>
        <v>207.18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+'9'!J142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+'9'!J144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+'9'!J150</f>
        <v>6</v>
      </c>
      <c r="F150" s="70"/>
      <c r="G150" s="46">
        <f t="shared" si="13"/>
        <v>6</v>
      </c>
      <c r="H150" s="77">
        <v>0</v>
      </c>
      <c r="I150" s="75">
        <v>0</v>
      </c>
      <c r="J150" s="46">
        <f t="shared" si="14"/>
        <v>6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+'9'!J151</f>
        <v>12</v>
      </c>
      <c r="F151" s="70"/>
      <c r="G151" s="46">
        <f t="shared" si="13"/>
        <v>12</v>
      </c>
      <c r="H151" s="77">
        <v>0</v>
      </c>
      <c r="I151" s="75">
        <v>0</v>
      </c>
      <c r="J151" s="46">
        <f t="shared" si="14"/>
        <v>11</v>
      </c>
      <c r="K151" s="71">
        <v>1</v>
      </c>
      <c r="L151" s="20">
        <v>120</v>
      </c>
      <c r="M151" s="64">
        <f t="shared" si="7"/>
        <v>120</v>
      </c>
      <c r="N151" s="17" t="s">
        <v>16</v>
      </c>
      <c r="O151" s="18"/>
      <c r="P151" s="159">
        <f t="shared" si="8"/>
        <v>120</v>
      </c>
      <c r="Q151" s="115">
        <v>73</v>
      </c>
      <c r="R151" s="43">
        <f t="shared" si="9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+'9'!J152</f>
        <v>4</v>
      </c>
      <c r="F152" s="70"/>
      <c r="G152" s="46">
        <f t="shared" si="13"/>
        <v>4</v>
      </c>
      <c r="H152" s="77">
        <v>0</v>
      </c>
      <c r="I152" s="75">
        <v>0</v>
      </c>
      <c r="J152" s="46">
        <f t="shared" si="14"/>
        <v>4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+'9'!J163</f>
        <v>2</v>
      </c>
      <c r="F163" s="70"/>
      <c r="G163" s="46">
        <f t="shared" si="13"/>
        <v>2</v>
      </c>
      <c r="H163" s="77">
        <v>0</v>
      </c>
      <c r="I163" s="75">
        <v>0</v>
      </c>
      <c r="J163" s="46">
        <f t="shared" si="14"/>
        <v>1</v>
      </c>
      <c r="K163" s="71">
        <v>1</v>
      </c>
      <c r="L163" s="20">
        <v>50</v>
      </c>
      <c r="M163" s="64">
        <f t="shared" si="7"/>
        <v>50</v>
      </c>
      <c r="N163" s="17" t="s">
        <v>16</v>
      </c>
      <c r="O163" s="18"/>
      <c r="P163" s="159">
        <f t="shared" si="8"/>
        <v>50</v>
      </c>
      <c r="Q163" s="115">
        <v>33</v>
      </c>
      <c r="R163" s="43">
        <f t="shared" si="9"/>
        <v>33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+'9'!J164</f>
        <v>1</v>
      </c>
      <c r="F164" s="70">
        <v>5</v>
      </c>
      <c r="G164" s="46">
        <f t="shared" si="13"/>
        <v>6</v>
      </c>
      <c r="H164" s="77">
        <v>0</v>
      </c>
      <c r="I164" s="75">
        <v>0</v>
      </c>
      <c r="J164" s="46">
        <f t="shared" si="14"/>
        <v>4</v>
      </c>
      <c r="K164" s="71">
        <v>2</v>
      </c>
      <c r="L164" s="20">
        <v>120</v>
      </c>
      <c r="M164" s="64">
        <f t="shared" si="7"/>
        <v>240</v>
      </c>
      <c r="N164" s="17" t="s">
        <v>16</v>
      </c>
      <c r="O164" s="18">
        <v>120</v>
      </c>
      <c r="P164" s="159">
        <f t="shared" si="8"/>
        <v>120</v>
      </c>
      <c r="Q164" s="115">
        <v>83</v>
      </c>
      <c r="R164" s="43">
        <f t="shared" si="9"/>
        <v>166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+'9'!J199</f>
        <v>212</v>
      </c>
      <c r="F199" s="70"/>
      <c r="G199" s="46">
        <f t="shared" si="13"/>
        <v>212</v>
      </c>
      <c r="H199" s="77">
        <v>0</v>
      </c>
      <c r="I199" s="75">
        <v>0</v>
      </c>
      <c r="J199" s="46">
        <f t="shared" si="14"/>
        <v>212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+'9'!J200</f>
        <v>10</v>
      </c>
      <c r="F200" s="70"/>
      <c r="G200" s="46">
        <f t="shared" si="13"/>
        <v>10</v>
      </c>
      <c r="H200" s="77">
        <v>0</v>
      </c>
      <c r="I200" s="75">
        <v>0</v>
      </c>
      <c r="J200" s="46">
        <f t="shared" si="14"/>
        <v>9</v>
      </c>
      <c r="K200" s="71">
        <v>1</v>
      </c>
      <c r="L200" s="20">
        <v>0</v>
      </c>
      <c r="M200" s="64">
        <f t="shared" si="17"/>
        <v>0</v>
      </c>
      <c r="N200" s="17" t="s">
        <v>1444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+'9'!J202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+'9'!J203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+'9'!J204</f>
        <v>27</v>
      </c>
      <c r="F204" s="70"/>
      <c r="G204" s="46">
        <f t="shared" ref="G204:G217" si="23">E204+F204</f>
        <v>27</v>
      </c>
      <c r="H204" s="77">
        <v>0</v>
      </c>
      <c r="I204" s="75">
        <v>0</v>
      </c>
      <c r="J204" s="46">
        <f t="shared" ref="J204:J217" si="24">+G204-H204-K204-I204</f>
        <v>27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+'9'!J205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+'9'!J206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+'9'!J207</f>
        <v>322</v>
      </c>
      <c r="F207" s="70"/>
      <c r="G207" s="46">
        <f>E207+F207</f>
        <v>322</v>
      </c>
      <c r="H207" s="77">
        <v>0</v>
      </c>
      <c r="I207" s="75">
        <v>0</v>
      </c>
      <c r="J207" s="46">
        <f>+G207-H207-K207-I207</f>
        <v>272</v>
      </c>
      <c r="K207" s="71">
        <v>50</v>
      </c>
      <c r="L207" s="20">
        <v>3</v>
      </c>
      <c r="M207" s="64">
        <f t="shared" si="17"/>
        <v>150</v>
      </c>
      <c r="N207" s="17" t="s">
        <v>16</v>
      </c>
      <c r="O207" s="18"/>
      <c r="P207" s="159">
        <f>SUM(M207-O207)</f>
        <v>150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+'9'!J208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+'9'!J209</f>
        <v>0</v>
      </c>
      <c r="F209" s="70">
        <v>9</v>
      </c>
      <c r="G209" s="46">
        <f t="shared" si="23"/>
        <v>9</v>
      </c>
      <c r="H209" s="77">
        <v>0</v>
      </c>
      <c r="I209" s="75">
        <v>0</v>
      </c>
      <c r="J209" s="46">
        <f t="shared" si="24"/>
        <v>0</v>
      </c>
      <c r="K209" s="71">
        <v>9</v>
      </c>
      <c r="L209" s="20">
        <v>35</v>
      </c>
      <c r="M209" s="64">
        <f t="shared" si="17"/>
        <v>315</v>
      </c>
      <c r="N209" s="17" t="s">
        <v>16</v>
      </c>
      <c r="O209" s="18"/>
      <c r="P209" s="159">
        <f t="shared" si="18"/>
        <v>315</v>
      </c>
      <c r="Q209" s="115">
        <v>23.7</v>
      </c>
      <c r="R209" s="43">
        <f t="shared" si="19"/>
        <v>213.29999999999998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+'9'!J210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+'9'!J211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+'9'!J212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+'9'!J213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35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+'9'!J214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+'9'!J215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+'9'!J216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+'9'!J217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Q218" s="90"/>
      <c r="R218" s="74">
        <f>SUM(R5:R217)</f>
        <v>1603.51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212" t="s">
        <v>212</v>
      </c>
      <c r="L219" s="21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29" t="s">
        <v>202</v>
      </c>
      <c r="M220" s="130"/>
      <c r="N220" s="33">
        <f>SUM(M5:M219)</f>
        <v>3955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2155</v>
      </c>
      <c r="O222" s="2">
        <v>1570</v>
      </c>
      <c r="P222" s="2">
        <v>315</v>
      </c>
      <c r="Q222" s="87">
        <v>170</v>
      </c>
      <c r="R222" s="2">
        <v>100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1380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420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420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6">
    <mergeCell ref="K219:L219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04"/>
  <sheetViews>
    <sheetView zoomScale="80" zoomScaleNormal="80" workbookViewId="0">
      <pane xSplit="10" ySplit="4" topLeftCell="K212" activePane="bottomRight" state="frozen"/>
      <selection activeCell="K218" sqref="K218"/>
      <selection pane="topRight" activeCell="K218" sqref="K218"/>
      <selection pane="bottomLeft" activeCell="K218" sqref="K218"/>
      <selection pane="bottomRight" activeCell="A218" sqref="A218:XFD2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171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172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+'10'!J5</f>
        <v>15</v>
      </c>
      <c r="F5" s="70"/>
      <c r="G5" s="46">
        <f t="shared" ref="G5:G68" si="0">E5+F5</f>
        <v>15</v>
      </c>
      <c r="H5" s="77">
        <v>0</v>
      </c>
      <c r="I5" s="75">
        <v>0</v>
      </c>
      <c r="J5" s="46">
        <f t="shared" ref="J5:J68" si="1">+G5-H5-K5-I5</f>
        <v>5</v>
      </c>
      <c r="K5" s="71">
        <v>10</v>
      </c>
      <c r="L5" s="20">
        <v>50</v>
      </c>
      <c r="M5" s="64">
        <f>+L5*K5</f>
        <v>500</v>
      </c>
      <c r="N5" s="17" t="s">
        <v>16</v>
      </c>
      <c r="O5" s="18"/>
      <c r="P5" s="159">
        <f>SUM(M5-O5)</f>
        <v>500</v>
      </c>
      <c r="Q5" s="115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+'10'!J6</f>
        <v>62</v>
      </c>
      <c r="F6" s="70"/>
      <c r="G6" s="46">
        <f t="shared" si="0"/>
        <v>62</v>
      </c>
      <c r="H6" s="77">
        <v>0</v>
      </c>
      <c r="I6" s="75">
        <v>0</v>
      </c>
      <c r="J6" s="46">
        <f t="shared" si="1"/>
        <v>53</v>
      </c>
      <c r="K6" s="71">
        <v>9</v>
      </c>
      <c r="L6" s="20">
        <v>100</v>
      </c>
      <c r="M6" s="64">
        <f t="shared" ref="M6:M80" si="2">+L6*K6</f>
        <v>900</v>
      </c>
      <c r="N6" s="17" t="s">
        <v>16</v>
      </c>
      <c r="O6" s="18">
        <v>250</v>
      </c>
      <c r="P6" s="159">
        <f t="shared" ref="P6:P80" si="3">SUM(M6-O6)</f>
        <v>650</v>
      </c>
      <c r="Q6" s="115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+'10'!J11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+'10'!J22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11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+'10'!J24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+'10'!J28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+'10'!J30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+'10'!J31</f>
        <v>7</v>
      </c>
      <c r="F31" s="70"/>
      <c r="G31" s="46">
        <f t="shared" si="0"/>
        <v>7</v>
      </c>
      <c r="H31" s="77">
        <v>0</v>
      </c>
      <c r="I31" s="75">
        <v>0</v>
      </c>
      <c r="J31" s="46">
        <f t="shared" si="1"/>
        <v>7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+'10'!J39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+'10'!J40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+'10'!J41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+'10'!J43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0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>
        <v>10</v>
      </c>
      <c r="P43" s="159">
        <f>SUM(M43-O43)</f>
        <v>40</v>
      </c>
      <c r="Q43" s="115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+'10'!J44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0</v>
      </c>
      <c r="K44" s="71">
        <v>1</v>
      </c>
      <c r="L44" s="20">
        <v>50</v>
      </c>
      <c r="M44" s="64">
        <f t="shared" si="2"/>
        <v>50</v>
      </c>
      <c r="N44" s="17" t="s">
        <v>16</v>
      </c>
      <c r="O44" s="18">
        <v>10</v>
      </c>
      <c r="P44" s="159">
        <f t="shared" si="3"/>
        <v>40</v>
      </c>
      <c r="Q44" s="115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+'10'!J45</f>
        <v>6</v>
      </c>
      <c r="F45" s="70"/>
      <c r="G45" s="46">
        <f t="shared" si="0"/>
        <v>6</v>
      </c>
      <c r="H45" s="77">
        <v>0</v>
      </c>
      <c r="I45" s="75">
        <v>0</v>
      </c>
      <c r="J45" s="46">
        <f t="shared" si="1"/>
        <v>3</v>
      </c>
      <c r="K45" s="71">
        <v>3</v>
      </c>
      <c r="L45" s="20">
        <v>50</v>
      </c>
      <c r="M45" s="64">
        <f t="shared" si="2"/>
        <v>150</v>
      </c>
      <c r="N45" s="17" t="s">
        <v>16</v>
      </c>
      <c r="O45" s="18">
        <v>60</v>
      </c>
      <c r="P45" s="159">
        <f t="shared" si="3"/>
        <v>90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+'10'!J46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0</v>
      </c>
      <c r="K46" s="71">
        <v>1</v>
      </c>
      <c r="L46" s="20">
        <v>50</v>
      </c>
      <c r="M46" s="64">
        <f t="shared" si="2"/>
        <v>50</v>
      </c>
      <c r="N46" s="17" t="s">
        <v>16</v>
      </c>
      <c r="O46" s="18">
        <v>10</v>
      </c>
      <c r="P46" s="159">
        <f t="shared" si="3"/>
        <v>40</v>
      </c>
      <c r="Q46" s="115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+'10'!J47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0</v>
      </c>
      <c r="K47" s="71">
        <v>2</v>
      </c>
      <c r="L47" s="20">
        <v>50</v>
      </c>
      <c r="M47" s="64">
        <f t="shared" si="2"/>
        <v>100</v>
      </c>
      <c r="N47" s="17" t="s">
        <v>16</v>
      </c>
      <c r="O47" s="18">
        <v>20</v>
      </c>
      <c r="P47" s="159">
        <f t="shared" si="3"/>
        <v>80</v>
      </c>
      <c r="Q47" s="115">
        <v>20.32</v>
      </c>
      <c r="R47" s="43">
        <f t="shared" si="4"/>
        <v>40.64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+'10'!J50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0</v>
      </c>
      <c r="K50" s="71">
        <v>2</v>
      </c>
      <c r="L50" s="20">
        <v>50</v>
      </c>
      <c r="M50" s="64">
        <f t="shared" si="2"/>
        <v>100</v>
      </c>
      <c r="N50" s="17" t="s">
        <v>16</v>
      </c>
      <c r="O50" s="18">
        <v>20</v>
      </c>
      <c r="P50" s="159">
        <f t="shared" si="3"/>
        <v>80</v>
      </c>
      <c r="Q50" s="115">
        <v>16.37</v>
      </c>
      <c r="R50" s="43">
        <f t="shared" si="4"/>
        <v>32.74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+'10'!J51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+'10'!J52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+'10'!J53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+'10'!J54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+'10'!J55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+'10'!J58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+'10'!J60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+'10'!J61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0</v>
      </c>
      <c r="K61" s="71">
        <v>3</v>
      </c>
      <c r="L61" s="20">
        <v>50</v>
      </c>
      <c r="M61" s="64">
        <f t="shared" si="2"/>
        <v>150</v>
      </c>
      <c r="N61" s="17" t="s">
        <v>16</v>
      </c>
      <c r="O61" s="18"/>
      <c r="P61" s="159">
        <f t="shared" si="3"/>
        <v>150</v>
      </c>
      <c r="Q61" s="115">
        <v>23.12</v>
      </c>
      <c r="R61" s="43">
        <f t="shared" si="4"/>
        <v>69.36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+'10'!J65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+'10'!J68</f>
        <v>1</v>
      </c>
      <c r="F68" s="70">
        <v>2</v>
      </c>
      <c r="G68" s="46">
        <f t="shared" si="0"/>
        <v>3</v>
      </c>
      <c r="H68" s="77">
        <v>0</v>
      </c>
      <c r="I68" s="75">
        <v>0</v>
      </c>
      <c r="J68" s="46">
        <f t="shared" si="1"/>
        <v>0</v>
      </c>
      <c r="K68" s="71">
        <v>3</v>
      </c>
      <c r="L68" s="20">
        <v>50</v>
      </c>
      <c r="M68" s="64">
        <f t="shared" si="2"/>
        <v>150</v>
      </c>
      <c r="N68" s="17" t="s">
        <v>16</v>
      </c>
      <c r="O68" s="18">
        <v>30</v>
      </c>
      <c r="P68" s="159">
        <f t="shared" si="3"/>
        <v>120</v>
      </c>
      <c r="Q68" s="115">
        <v>17.09</v>
      </c>
      <c r="R68" s="43">
        <f t="shared" si="4"/>
        <v>51.269999999999996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+'10'!J70</f>
        <v>5</v>
      </c>
      <c r="F70" s="70"/>
      <c r="G70" s="46">
        <f t="shared" si="5"/>
        <v>5</v>
      </c>
      <c r="H70" s="77">
        <v>0</v>
      </c>
      <c r="I70" s="75">
        <v>0</v>
      </c>
      <c r="J70" s="46">
        <f t="shared" si="6"/>
        <v>2</v>
      </c>
      <c r="K70" s="71">
        <v>3</v>
      </c>
      <c r="L70" s="20">
        <v>0</v>
      </c>
      <c r="M70" s="64">
        <f t="shared" si="2"/>
        <v>0</v>
      </c>
      <c r="N70" s="17" t="s">
        <v>1455</v>
      </c>
      <c r="O70" s="18"/>
      <c r="P70" s="23">
        <f t="shared" si="3"/>
        <v>0</v>
      </c>
      <c r="Q70" s="115">
        <v>25.15</v>
      </c>
      <c r="R70" s="43">
        <f t="shared" si="4"/>
        <v>75.449999999999989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+'10'!J87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+'10'!J88</f>
        <v>23</v>
      </c>
      <c r="F88" s="70"/>
      <c r="G88" s="46">
        <f t="shared" si="5"/>
        <v>23</v>
      </c>
      <c r="H88" s="77">
        <v>0</v>
      </c>
      <c r="I88" s="75">
        <v>0</v>
      </c>
      <c r="J88" s="46">
        <f t="shared" si="6"/>
        <v>22</v>
      </c>
      <c r="K88" s="71">
        <v>1</v>
      </c>
      <c r="L88" s="20">
        <v>0</v>
      </c>
      <c r="M88" s="64">
        <f t="shared" si="10"/>
        <v>0</v>
      </c>
      <c r="N88" s="17" t="s">
        <v>1456</v>
      </c>
      <c r="O88" s="18"/>
      <c r="P88" s="23">
        <f t="shared" si="11"/>
        <v>0</v>
      </c>
      <c r="Q88" s="115">
        <v>34.25</v>
      </c>
      <c r="R88" s="43">
        <f t="shared" si="12"/>
        <v>34.25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+'10'!J89</f>
        <v>23</v>
      </c>
      <c r="F89" s="70"/>
      <c r="G89" s="46">
        <f t="shared" si="5"/>
        <v>23</v>
      </c>
      <c r="H89" s="77">
        <v>0</v>
      </c>
      <c r="I89" s="75">
        <v>0</v>
      </c>
      <c r="J89" s="46">
        <f t="shared" si="6"/>
        <v>23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+'10'!J90</f>
        <v>31</v>
      </c>
      <c r="F90" s="70"/>
      <c r="G90" s="46">
        <f t="shared" si="5"/>
        <v>31</v>
      </c>
      <c r="H90" s="77">
        <v>0</v>
      </c>
      <c r="I90" s="75">
        <v>0</v>
      </c>
      <c r="J90" s="46">
        <f t="shared" si="6"/>
        <v>30</v>
      </c>
      <c r="K90" s="71">
        <v>1</v>
      </c>
      <c r="L90" s="20">
        <v>60</v>
      </c>
      <c r="M90" s="64">
        <f t="shared" si="10"/>
        <v>60</v>
      </c>
      <c r="N90" s="17" t="s">
        <v>16</v>
      </c>
      <c r="O90" s="18">
        <v>10</v>
      </c>
      <c r="P90" s="159">
        <f t="shared" si="11"/>
        <v>50</v>
      </c>
      <c r="Q90" s="115">
        <v>23.61</v>
      </c>
      <c r="R90" s="43">
        <f t="shared" si="12"/>
        <v>23.61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+'10'!J91</f>
        <v>15</v>
      </c>
      <c r="F91" s="70"/>
      <c r="G91" s="46">
        <f t="shared" si="5"/>
        <v>15</v>
      </c>
      <c r="H91" s="77">
        <v>0</v>
      </c>
      <c r="I91" s="75">
        <v>0</v>
      </c>
      <c r="J91" s="46">
        <f t="shared" si="6"/>
        <v>15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+'10'!J92</f>
        <v>10</v>
      </c>
      <c r="F92" s="70"/>
      <c r="G92" s="46">
        <f t="shared" si="5"/>
        <v>10</v>
      </c>
      <c r="H92" s="77">
        <v>0</v>
      </c>
      <c r="I92" s="75">
        <v>0</v>
      </c>
      <c r="J92" s="46">
        <f t="shared" si="6"/>
        <v>10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+'10'!J99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+'10'!J100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+'10'!J101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+'10'!J102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4</v>
      </c>
      <c r="K102" s="71">
        <v>1</v>
      </c>
      <c r="L102" s="20">
        <v>0</v>
      </c>
      <c r="M102" s="64">
        <f t="shared" si="7"/>
        <v>0</v>
      </c>
      <c r="N102" s="17" t="s">
        <v>1443</v>
      </c>
      <c r="O102" s="18"/>
      <c r="P102" s="23">
        <f t="shared" si="8"/>
        <v>0</v>
      </c>
      <c r="Q102" s="115">
        <v>24.21</v>
      </c>
      <c r="R102" s="43">
        <f t="shared" si="9"/>
        <v>24.21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+'10'!J123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+'10'!J131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+'10'!J132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+'10'!J136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+'10'!J137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+'10'!J138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+'10'!J139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+'10'!J140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+'10'!J141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+'10'!J142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+'10'!J143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+'10'!J144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+'10'!J145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+'10'!J146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+'10'!J147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+'10'!J148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+'10'!J149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+'10'!J150</f>
        <v>6</v>
      </c>
      <c r="F150" s="70"/>
      <c r="G150" s="46">
        <f t="shared" si="13"/>
        <v>6</v>
      </c>
      <c r="H150" s="77">
        <v>0</v>
      </c>
      <c r="I150" s="75">
        <v>0</v>
      </c>
      <c r="J150" s="46">
        <f t="shared" si="14"/>
        <v>6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+'10'!J151</f>
        <v>11</v>
      </c>
      <c r="F151" s="70"/>
      <c r="G151" s="46">
        <f t="shared" si="13"/>
        <v>11</v>
      </c>
      <c r="H151" s="77">
        <v>0</v>
      </c>
      <c r="I151" s="75">
        <v>0</v>
      </c>
      <c r="J151" s="46">
        <f t="shared" si="14"/>
        <v>11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+'10'!J152</f>
        <v>4</v>
      </c>
      <c r="F152" s="70"/>
      <c r="G152" s="46">
        <f t="shared" si="13"/>
        <v>4</v>
      </c>
      <c r="H152" s="77">
        <v>0</v>
      </c>
      <c r="I152" s="75">
        <v>0</v>
      </c>
      <c r="J152" s="46">
        <f t="shared" si="14"/>
        <v>4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+'10'!J153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+'10'!J154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+'10'!J155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+'10'!J156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+'10'!J157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+'10'!J158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+'10'!J159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+'10'!J160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+'10'!J161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+'10'!J162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+'10'!J163</f>
        <v>1</v>
      </c>
      <c r="F163" s="70"/>
      <c r="G163" s="46">
        <f t="shared" si="13"/>
        <v>1</v>
      </c>
      <c r="H163" s="77">
        <v>0</v>
      </c>
      <c r="I163" s="75">
        <v>0</v>
      </c>
      <c r="J163" s="46">
        <f t="shared" si="14"/>
        <v>1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+'10'!J164</f>
        <v>4</v>
      </c>
      <c r="F164" s="70"/>
      <c r="G164" s="46">
        <f t="shared" si="13"/>
        <v>4</v>
      </c>
      <c r="H164" s="77">
        <v>0</v>
      </c>
      <c r="I164" s="75">
        <v>0</v>
      </c>
      <c r="J164" s="46">
        <f t="shared" si="14"/>
        <v>4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+'10'!J165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+'10'!J166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+'10'!J167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+'10'!J168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+'10'!J169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+'10'!J170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+'10'!J171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+'10'!J172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+'10'!J174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+'10'!J175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+'10'!J176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+'10'!J177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+'10'!J178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+'10'!J179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+'10'!J180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+'10'!J181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+'10'!J182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+'10'!J183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+'10'!J184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+'10'!J185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+'10'!J186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+'10'!J190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+'10'!J191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+'10'!J192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+'10'!J193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+'10'!J194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+'10'!J195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+'10'!J196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+'10'!J197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+'10'!J198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+'10'!J199</f>
        <v>212</v>
      </c>
      <c r="F199" s="70"/>
      <c r="G199" s="46">
        <f t="shared" si="13"/>
        <v>212</v>
      </c>
      <c r="H199" s="77">
        <v>0</v>
      </c>
      <c r="I199" s="75">
        <v>0</v>
      </c>
      <c r="J199" s="46">
        <f t="shared" si="14"/>
        <v>212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+'10'!J200</f>
        <v>9</v>
      </c>
      <c r="F200" s="70"/>
      <c r="G200" s="46">
        <f t="shared" si="13"/>
        <v>9</v>
      </c>
      <c r="H200" s="77">
        <v>0</v>
      </c>
      <c r="I200" s="75">
        <v>0</v>
      </c>
      <c r="J200" s="46">
        <f t="shared" si="14"/>
        <v>8</v>
      </c>
      <c r="K200" s="71">
        <v>1</v>
      </c>
      <c r="L200" s="20">
        <v>0</v>
      </c>
      <c r="M200" s="64">
        <f t="shared" si="17"/>
        <v>0</v>
      </c>
      <c r="N200" s="17" t="s">
        <v>1444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+'10'!J201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+'10'!J202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+'10'!J203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+'10'!J204</f>
        <v>27</v>
      </c>
      <c r="F204" s="70"/>
      <c r="G204" s="46">
        <f t="shared" ref="G204:G217" si="23">E204+F204</f>
        <v>27</v>
      </c>
      <c r="H204" s="77">
        <v>0</v>
      </c>
      <c r="I204" s="75">
        <v>0</v>
      </c>
      <c r="J204" s="46">
        <f t="shared" ref="J204:J217" si="24">+G204-H204-K204-I204</f>
        <v>27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+'10'!J205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+'10'!J206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+'10'!J207</f>
        <v>272</v>
      </c>
      <c r="F207" s="70"/>
      <c r="G207" s="46">
        <f>E207+F207</f>
        <v>272</v>
      </c>
      <c r="H207" s="77">
        <v>0</v>
      </c>
      <c r="I207" s="75">
        <v>0</v>
      </c>
      <c r="J207" s="46">
        <f>+G207-H207-K207-I207</f>
        <v>272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+'10'!J208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+'10'!J209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+'10'!J210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+'10'!J211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+'10'!J212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+'10'!J213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35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+'10'!J214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+'10'!J215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+'10'!J216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+'10'!J217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Q218" s="90"/>
      <c r="R218" s="74">
        <f>SUM(R5:R217)</f>
        <v>928.69999999999993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212" t="s">
        <v>212</v>
      </c>
      <c r="L219" s="21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29" t="s">
        <v>202</v>
      </c>
      <c r="M220" s="130"/>
      <c r="N220" s="33">
        <f>SUM(M5:M219)</f>
        <v>2260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900</v>
      </c>
      <c r="O222" s="2">
        <v>650</v>
      </c>
      <c r="P222" s="2">
        <v>250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>
        <v>150</v>
      </c>
      <c r="O224" s="2" t="s">
        <v>1457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420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790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790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6">
    <mergeCell ref="K219:L219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04"/>
  <sheetViews>
    <sheetView zoomScale="80" zoomScaleNormal="80" workbookViewId="0">
      <pane xSplit="10" ySplit="4" topLeftCell="K203" activePane="bottomRight" state="frozen"/>
      <selection activeCell="K218" sqref="K218"/>
      <selection pane="topRight" activeCell="K218" sqref="K218"/>
      <selection pane="bottomLeft" activeCell="K218" sqref="K218"/>
      <selection pane="bottomRight" activeCell="U213" sqref="U212:U2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171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172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+'11'!J5</f>
        <v>5</v>
      </c>
      <c r="F5" s="70"/>
      <c r="G5" s="46">
        <f t="shared" ref="G5:G68" si="0">E5+F5</f>
        <v>5</v>
      </c>
      <c r="H5" s="77">
        <v>0</v>
      </c>
      <c r="I5" s="75">
        <v>0</v>
      </c>
      <c r="J5" s="46">
        <f t="shared" ref="J5:J68" si="1">+G5-H5-K5-I5</f>
        <v>5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+'11'!J6</f>
        <v>53</v>
      </c>
      <c r="F6" s="70"/>
      <c r="G6" s="46">
        <f t="shared" si="0"/>
        <v>53</v>
      </c>
      <c r="H6" s="77">
        <v>0</v>
      </c>
      <c r="I6" s="75">
        <v>0</v>
      </c>
      <c r="J6" s="46">
        <f t="shared" si="1"/>
        <v>53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+'11'!J11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+'11'!J22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11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+'11'!J24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+'11'!J28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+'11'!J30</f>
        <v>1</v>
      </c>
      <c r="F30" s="70">
        <v>45</v>
      </c>
      <c r="G30" s="46">
        <f t="shared" si="0"/>
        <v>46</v>
      </c>
      <c r="H30" s="77">
        <v>0</v>
      </c>
      <c r="I30" s="75">
        <v>0</v>
      </c>
      <c r="J30" s="46">
        <f t="shared" si="1"/>
        <v>43</v>
      </c>
      <c r="K30" s="71">
        <v>3</v>
      </c>
      <c r="L30" s="15">
        <v>100</v>
      </c>
      <c r="M30" s="64">
        <f t="shared" si="2"/>
        <v>300</v>
      </c>
      <c r="N30" s="17" t="s">
        <v>16</v>
      </c>
      <c r="O30" s="18">
        <v>50</v>
      </c>
      <c r="P30" s="159">
        <f t="shared" si="3"/>
        <v>250</v>
      </c>
      <c r="Q30" s="115">
        <v>32.47</v>
      </c>
      <c r="R30" s="43">
        <f t="shared" si="4"/>
        <v>97.41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+'11'!J31</f>
        <v>7</v>
      </c>
      <c r="F31" s="70"/>
      <c r="G31" s="46">
        <f t="shared" si="0"/>
        <v>7</v>
      </c>
      <c r="H31" s="77">
        <v>0</v>
      </c>
      <c r="I31" s="75">
        <v>0</v>
      </c>
      <c r="J31" s="46">
        <f t="shared" si="1"/>
        <v>7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+'11'!J32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+'11'!J39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+'11'!J40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+'11'!J41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+'11'!J43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+'11'!J44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+'11'!J45</f>
        <v>3</v>
      </c>
      <c r="F45" s="70">
        <v>2</v>
      </c>
      <c r="G45" s="46">
        <f t="shared" si="0"/>
        <v>5</v>
      </c>
      <c r="H45" s="77">
        <v>0</v>
      </c>
      <c r="I45" s="75">
        <v>0</v>
      </c>
      <c r="J45" s="46">
        <f t="shared" si="1"/>
        <v>3</v>
      </c>
      <c r="K45" s="71">
        <v>2</v>
      </c>
      <c r="L45" s="20">
        <v>50</v>
      </c>
      <c r="M45" s="64">
        <f t="shared" si="2"/>
        <v>100</v>
      </c>
      <c r="N45" s="17" t="s">
        <v>16</v>
      </c>
      <c r="O45" s="18">
        <v>25</v>
      </c>
      <c r="P45" s="159">
        <f t="shared" si="3"/>
        <v>75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+'11'!J46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+'11'!J50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+'11'!J51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+'11'!J52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+'11'!J53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+'11'!J54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+'11'!J55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+'11'!J58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+'11'!J59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+'11'!J65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0</v>
      </c>
      <c r="K65" s="71">
        <v>1</v>
      </c>
      <c r="L65" s="15">
        <v>30</v>
      </c>
      <c r="M65" s="64">
        <f t="shared" si="2"/>
        <v>30</v>
      </c>
      <c r="N65" s="17" t="s">
        <v>16</v>
      </c>
      <c r="O65" s="18">
        <v>15</v>
      </c>
      <c r="P65" s="159">
        <f t="shared" si="3"/>
        <v>15</v>
      </c>
      <c r="Q65" s="89">
        <v>67.17</v>
      </c>
      <c r="R65" s="43">
        <f t="shared" si="4"/>
        <v>67.17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+'11'!J70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1</v>
      </c>
      <c r="K70" s="71">
        <v>1</v>
      </c>
      <c r="L70" s="20">
        <v>50</v>
      </c>
      <c r="M70" s="64">
        <f t="shared" si="2"/>
        <v>50</v>
      </c>
      <c r="N70" s="17" t="s">
        <v>16</v>
      </c>
      <c r="O70" s="18">
        <v>25</v>
      </c>
      <c r="P70" s="159">
        <f t="shared" si="3"/>
        <v>25</v>
      </c>
      <c r="Q70" s="115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+'11'!J87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+'11'!J88</f>
        <v>22</v>
      </c>
      <c r="F88" s="70"/>
      <c r="G88" s="46">
        <f t="shared" si="5"/>
        <v>22</v>
      </c>
      <c r="H88" s="77">
        <v>0</v>
      </c>
      <c r="I88" s="75">
        <v>0</v>
      </c>
      <c r="J88" s="46">
        <f t="shared" si="6"/>
        <v>22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+'11'!J89</f>
        <v>23</v>
      </c>
      <c r="F89" s="70"/>
      <c r="G89" s="46">
        <f t="shared" si="5"/>
        <v>23</v>
      </c>
      <c r="H89" s="77">
        <v>0</v>
      </c>
      <c r="I89" s="75">
        <v>0</v>
      </c>
      <c r="J89" s="46">
        <f t="shared" si="6"/>
        <v>23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+'11'!J90</f>
        <v>30</v>
      </c>
      <c r="F90" s="70"/>
      <c r="G90" s="46">
        <f t="shared" si="5"/>
        <v>30</v>
      </c>
      <c r="H90" s="77">
        <v>0</v>
      </c>
      <c r="I90" s="75">
        <v>0</v>
      </c>
      <c r="J90" s="46">
        <f t="shared" si="6"/>
        <v>30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+'11'!J91</f>
        <v>15</v>
      </c>
      <c r="F91" s="70"/>
      <c r="G91" s="46">
        <f t="shared" si="5"/>
        <v>15</v>
      </c>
      <c r="H91" s="77">
        <v>0</v>
      </c>
      <c r="I91" s="75">
        <v>0</v>
      </c>
      <c r="J91" s="46">
        <f t="shared" si="6"/>
        <v>15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+'11'!J92</f>
        <v>10</v>
      </c>
      <c r="F92" s="70"/>
      <c r="G92" s="46">
        <f t="shared" si="5"/>
        <v>10</v>
      </c>
      <c r="H92" s="77">
        <v>0</v>
      </c>
      <c r="I92" s="75">
        <v>0</v>
      </c>
      <c r="J92" s="46">
        <f t="shared" si="6"/>
        <v>10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+'11'!J100</f>
        <v>0</v>
      </c>
      <c r="F100" s="70">
        <v>1</v>
      </c>
      <c r="G100" s="46">
        <f t="shared" si="5"/>
        <v>1</v>
      </c>
      <c r="H100" s="77">
        <v>0</v>
      </c>
      <c r="I100" s="75">
        <v>0</v>
      </c>
      <c r="J100" s="46">
        <f t="shared" si="6"/>
        <v>0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>
        <v>25</v>
      </c>
      <c r="P100" s="159">
        <f t="shared" si="8"/>
        <v>25</v>
      </c>
      <c r="Q100" s="115">
        <v>9.91</v>
      </c>
      <c r="R100" s="43">
        <f t="shared" si="9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+'11'!J102</f>
        <v>4</v>
      </c>
      <c r="F102" s="70"/>
      <c r="G102" s="46">
        <f t="shared" si="5"/>
        <v>4</v>
      </c>
      <c r="H102" s="77">
        <v>0</v>
      </c>
      <c r="I102" s="75">
        <v>0</v>
      </c>
      <c r="J102" s="46">
        <f t="shared" si="6"/>
        <v>4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+'11'!J123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+'11'!J131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+'11'!J132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+'11'!J136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+'11'!J138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+'11'!J139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+'11'!J142</f>
        <v>0</v>
      </c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+'11'!J144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+'11'!J145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+'11'!J149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+'11'!J150</f>
        <v>6</v>
      </c>
      <c r="F150" s="70"/>
      <c r="G150" s="46">
        <f t="shared" si="13"/>
        <v>6</v>
      </c>
      <c r="H150" s="77">
        <v>0</v>
      </c>
      <c r="I150" s="75">
        <v>0</v>
      </c>
      <c r="J150" s="46">
        <f t="shared" si="14"/>
        <v>6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+'11'!J151</f>
        <v>11</v>
      </c>
      <c r="F151" s="70"/>
      <c r="G151" s="46">
        <f t="shared" si="13"/>
        <v>11</v>
      </c>
      <c r="H151" s="77">
        <v>0</v>
      </c>
      <c r="I151" s="75">
        <v>0</v>
      </c>
      <c r="J151" s="46">
        <f t="shared" si="14"/>
        <v>11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+'11'!J152</f>
        <v>4</v>
      </c>
      <c r="F152" s="70"/>
      <c r="G152" s="46">
        <f t="shared" si="13"/>
        <v>4</v>
      </c>
      <c r="H152" s="77">
        <v>0</v>
      </c>
      <c r="I152" s="75">
        <v>0</v>
      </c>
      <c r="J152" s="46">
        <f t="shared" si="14"/>
        <v>4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+'11'!J153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+'11'!J154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+'11'!J155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+'11'!J156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+'11'!J161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+'11'!J162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+'11'!J163</f>
        <v>1</v>
      </c>
      <c r="F163" s="70"/>
      <c r="G163" s="46">
        <f t="shared" si="13"/>
        <v>1</v>
      </c>
      <c r="H163" s="77">
        <v>0</v>
      </c>
      <c r="I163" s="75">
        <v>0</v>
      </c>
      <c r="J163" s="46">
        <f t="shared" si="14"/>
        <v>1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+'11'!J164</f>
        <v>4</v>
      </c>
      <c r="F164" s="70"/>
      <c r="G164" s="46">
        <f t="shared" si="13"/>
        <v>4</v>
      </c>
      <c r="H164" s="77">
        <v>0</v>
      </c>
      <c r="I164" s="75">
        <v>0</v>
      </c>
      <c r="J164" s="46">
        <f t="shared" si="14"/>
        <v>4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+'11'!J172</f>
        <v>0</v>
      </c>
      <c r="F172" s="70">
        <v>2</v>
      </c>
      <c r="G172" s="46">
        <f t="shared" si="13"/>
        <v>2</v>
      </c>
      <c r="H172" s="77">
        <v>0</v>
      </c>
      <c r="I172" s="75">
        <v>0</v>
      </c>
      <c r="J172" s="46">
        <f t="shared" si="14"/>
        <v>1</v>
      </c>
      <c r="K172" s="71">
        <v>1</v>
      </c>
      <c r="L172" s="20">
        <v>50</v>
      </c>
      <c r="M172" s="64">
        <f t="shared" si="7"/>
        <v>50</v>
      </c>
      <c r="N172" s="17" t="s">
        <v>16</v>
      </c>
      <c r="O172" s="18">
        <v>25</v>
      </c>
      <c r="P172" s="159">
        <f t="shared" si="8"/>
        <v>25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+'11'!J175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+'11'!J190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+'11'!J191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+'11'!J194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+'11'!J197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+'11'!J198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+'11'!J199</f>
        <v>212</v>
      </c>
      <c r="F199" s="70"/>
      <c r="G199" s="46">
        <f t="shared" si="13"/>
        <v>212</v>
      </c>
      <c r="H199" s="77">
        <v>0</v>
      </c>
      <c r="I199" s="75">
        <v>0</v>
      </c>
      <c r="J199" s="46">
        <f t="shared" si="14"/>
        <v>212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+'11'!J200</f>
        <v>8</v>
      </c>
      <c r="F200" s="70"/>
      <c r="G200" s="46">
        <f t="shared" si="13"/>
        <v>8</v>
      </c>
      <c r="H200" s="77">
        <v>0</v>
      </c>
      <c r="I200" s="75">
        <v>0</v>
      </c>
      <c r="J200" s="46">
        <f t="shared" si="14"/>
        <v>7</v>
      </c>
      <c r="K200" s="71">
        <v>1</v>
      </c>
      <c r="L200" s="20">
        <v>0</v>
      </c>
      <c r="M200" s="64">
        <f t="shared" si="17"/>
        <v>0</v>
      </c>
      <c r="N200" s="17" t="s">
        <v>1444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+'11'!J202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+'11'!J203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+'11'!J204</f>
        <v>27</v>
      </c>
      <c r="F204" s="70"/>
      <c r="G204" s="46">
        <f t="shared" ref="G204:G217" si="23">E204+F204</f>
        <v>27</v>
      </c>
      <c r="H204" s="77">
        <v>0</v>
      </c>
      <c r="I204" s="75">
        <v>0</v>
      </c>
      <c r="J204" s="46">
        <f t="shared" ref="J204:J217" si="24">+G204-H204-K204-I204</f>
        <v>27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+'11'!J205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+'11'!J206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+'11'!J207</f>
        <v>272</v>
      </c>
      <c r="F207" s="70"/>
      <c r="G207" s="46">
        <f>E207+F207</f>
        <v>272</v>
      </c>
      <c r="H207" s="77">
        <v>0</v>
      </c>
      <c r="I207" s="75">
        <v>0</v>
      </c>
      <c r="J207" s="46">
        <f>+G207-H207-K207-I207</f>
        <v>272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+'11'!J208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+'11'!J209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+'11'!J210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+'11'!J211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+'11'!J212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+'11'!J213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35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+'11'!J214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+'11'!J215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+'11'!J216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+'11'!J217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Q218" s="90"/>
      <c r="R218" s="74">
        <f>SUM(R5:R217)</f>
        <v>203.41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212" t="s">
        <v>212</v>
      </c>
      <c r="L219" s="21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580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165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415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415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6">
    <mergeCell ref="K219:L219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V304"/>
  <sheetViews>
    <sheetView zoomScale="85" zoomScaleNormal="85" workbookViewId="0">
      <pane xSplit="10" ySplit="4" topLeftCell="K210" activePane="bottomRight" state="frozen"/>
      <selection activeCell="K218" sqref="K218"/>
      <selection pane="topRight" activeCell="K218" sqref="K218"/>
      <selection pane="bottomLeft" activeCell="K218" sqref="K218"/>
      <selection pane="bottomRight" activeCell="D225" sqref="D22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171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172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+'12'!J5</f>
        <v>5</v>
      </c>
      <c r="F5" s="70">
        <v>10</v>
      </c>
      <c r="G5" s="46">
        <f t="shared" ref="G5:G68" si="0">E5+F5</f>
        <v>15</v>
      </c>
      <c r="H5" s="77">
        <v>0</v>
      </c>
      <c r="I5" s="75">
        <v>0</v>
      </c>
      <c r="J5" s="46">
        <f t="shared" ref="J5:J68" si="1">+G5-H5-K5-I5</f>
        <v>15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+'12'!J6</f>
        <v>53</v>
      </c>
      <c r="F6" s="70">
        <v>3</v>
      </c>
      <c r="G6" s="46">
        <f t="shared" si="0"/>
        <v>56</v>
      </c>
      <c r="H6" s="77">
        <v>0</v>
      </c>
      <c r="I6" s="75">
        <v>0</v>
      </c>
      <c r="J6" s="46">
        <f t="shared" si="1"/>
        <v>50</v>
      </c>
      <c r="K6" s="71">
        <v>6</v>
      </c>
      <c r="L6" s="20">
        <v>100</v>
      </c>
      <c r="M6" s="64">
        <f t="shared" ref="M6:M80" si="2">+L6*K6</f>
        <v>600</v>
      </c>
      <c r="N6" s="17" t="s">
        <v>16</v>
      </c>
      <c r="O6" s="18">
        <v>110</v>
      </c>
      <c r="P6" s="159">
        <f t="shared" ref="P6:P80" si="3">SUM(M6-O6)</f>
        <v>490</v>
      </c>
      <c r="Q6" s="115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+'12'!J11</f>
        <v>4</v>
      </c>
      <c r="F11" s="70">
        <v>5</v>
      </c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+'12'!J20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/>
      <c r="P20" s="159">
        <f t="shared" si="3"/>
        <v>65</v>
      </c>
      <c r="Q20" s="89">
        <v>22.85</v>
      </c>
      <c r="R20" s="43">
        <f t="shared" si="4"/>
        <v>22.85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+'12'!J22</f>
        <v>11</v>
      </c>
      <c r="F22" s="70">
        <v>23</v>
      </c>
      <c r="G22" s="46">
        <f t="shared" si="0"/>
        <v>34</v>
      </c>
      <c r="H22" s="77">
        <v>0</v>
      </c>
      <c r="I22" s="75">
        <v>0</v>
      </c>
      <c r="J22" s="46">
        <f t="shared" si="1"/>
        <v>30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>
        <v>110</v>
      </c>
      <c r="P22" s="159">
        <f t="shared" si="3"/>
        <v>290</v>
      </c>
      <c r="Q22" s="115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+'12'!J24</f>
        <v>4</v>
      </c>
      <c r="F24" s="70">
        <v>5</v>
      </c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+'12'!J28</f>
        <v>0</v>
      </c>
      <c r="F28" s="70">
        <v>1</v>
      </c>
      <c r="G28" s="46">
        <f t="shared" si="0"/>
        <v>1</v>
      </c>
      <c r="H28" s="77">
        <v>0</v>
      </c>
      <c r="I28" s="75">
        <v>0</v>
      </c>
      <c r="J28" s="46">
        <f t="shared" si="1"/>
        <v>0</v>
      </c>
      <c r="K28" s="71">
        <v>1</v>
      </c>
      <c r="L28" s="20">
        <v>100</v>
      </c>
      <c r="M28" s="64">
        <f t="shared" si="2"/>
        <v>100</v>
      </c>
      <c r="N28" s="17" t="s">
        <v>16</v>
      </c>
      <c r="O28" s="18">
        <v>20</v>
      </c>
      <c r="P28" s="159">
        <f t="shared" si="3"/>
        <v>80</v>
      </c>
      <c r="Q28" s="115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+'12'!J30</f>
        <v>43</v>
      </c>
      <c r="F30" s="70"/>
      <c r="G30" s="46">
        <f t="shared" si="0"/>
        <v>43</v>
      </c>
      <c r="H30" s="77">
        <v>0</v>
      </c>
      <c r="I30" s="75">
        <v>0</v>
      </c>
      <c r="J30" s="46">
        <f t="shared" si="1"/>
        <v>43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+'12'!J31</f>
        <v>7</v>
      </c>
      <c r="F31" s="70">
        <v>20</v>
      </c>
      <c r="G31" s="46">
        <f t="shared" si="0"/>
        <v>27</v>
      </c>
      <c r="H31" s="77">
        <v>0</v>
      </c>
      <c r="I31" s="75">
        <v>0</v>
      </c>
      <c r="J31" s="46">
        <f t="shared" si="1"/>
        <v>25</v>
      </c>
      <c r="K31" s="71">
        <v>2</v>
      </c>
      <c r="L31" s="20">
        <v>100</v>
      </c>
      <c r="M31" s="64">
        <f t="shared" si="2"/>
        <v>200</v>
      </c>
      <c r="N31" s="17" t="s">
        <v>16</v>
      </c>
      <c r="O31" s="18"/>
      <c r="P31" s="159">
        <f t="shared" si="3"/>
        <v>200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+'12'!J32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+'12'!J33</f>
        <v>0</v>
      </c>
      <c r="F33" s="70">
        <v>5</v>
      </c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+'12'!J39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+'12'!J40</f>
        <v>1</v>
      </c>
      <c r="F40" s="70">
        <v>2</v>
      </c>
      <c r="G40" s="46">
        <f t="shared" si="0"/>
        <v>3</v>
      </c>
      <c r="H40" s="77">
        <v>0</v>
      </c>
      <c r="I40" s="75">
        <v>0</v>
      </c>
      <c r="J40" s="46">
        <f t="shared" si="1"/>
        <v>1</v>
      </c>
      <c r="K40" s="71">
        <v>2</v>
      </c>
      <c r="L40" s="20">
        <v>50</v>
      </c>
      <c r="M40" s="64">
        <f t="shared" si="2"/>
        <v>100</v>
      </c>
      <c r="N40" s="17" t="s">
        <v>16</v>
      </c>
      <c r="O40" s="18">
        <v>50</v>
      </c>
      <c r="P40" s="159">
        <f t="shared" si="3"/>
        <v>50</v>
      </c>
      <c r="Q40" s="115">
        <v>27.84</v>
      </c>
      <c r="R40" s="43">
        <f t="shared" si="4"/>
        <v>55.68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+'12'!J41</f>
        <v>2</v>
      </c>
      <c r="F41" s="70">
        <v>2</v>
      </c>
      <c r="G41" s="46">
        <f t="shared" si="0"/>
        <v>4</v>
      </c>
      <c r="H41" s="77">
        <v>0</v>
      </c>
      <c r="I41" s="75">
        <v>0</v>
      </c>
      <c r="J41" s="46">
        <f t="shared" si="1"/>
        <v>2</v>
      </c>
      <c r="K41" s="71">
        <v>2</v>
      </c>
      <c r="L41" s="20">
        <v>50</v>
      </c>
      <c r="M41" s="64">
        <f t="shared" si="2"/>
        <v>100</v>
      </c>
      <c r="N41" s="17" t="s">
        <v>16</v>
      </c>
      <c r="O41" s="18">
        <v>50</v>
      </c>
      <c r="P41" s="159">
        <f t="shared" si="3"/>
        <v>50</v>
      </c>
      <c r="Q41" s="115">
        <v>27.12</v>
      </c>
      <c r="R41" s="43">
        <f t="shared" si="4"/>
        <v>54.24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+'12'!J43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+'12'!J45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+'12'!J46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+'12'!J50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+'12'!J51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+'12'!J52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+'12'!J53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+'12'!J54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+'12'!J55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+'12'!J58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+'12'!J59</f>
        <v>0</v>
      </c>
      <c r="F59" s="70">
        <v>3</v>
      </c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+'12'!J60</f>
        <v>0</v>
      </c>
      <c r="F60" s="70">
        <v>3</v>
      </c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+'12'!J61</f>
        <v>0</v>
      </c>
      <c r="F61" s="70">
        <v>3</v>
      </c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+'12'!J68</f>
        <v>0</v>
      </c>
      <c r="F68" s="70">
        <v>3</v>
      </c>
      <c r="G68" s="46">
        <f t="shared" si="0"/>
        <v>3</v>
      </c>
      <c r="H68" s="77">
        <v>0</v>
      </c>
      <c r="I68" s="75">
        <v>0</v>
      </c>
      <c r="J68" s="46">
        <f t="shared" si="1"/>
        <v>3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+'12'!J70</f>
        <v>1</v>
      </c>
      <c r="F70" s="70">
        <v>5</v>
      </c>
      <c r="G70" s="46">
        <f t="shared" si="5"/>
        <v>6</v>
      </c>
      <c r="H70" s="77">
        <v>0</v>
      </c>
      <c r="I70" s="75">
        <v>0</v>
      </c>
      <c r="J70" s="46">
        <f t="shared" si="6"/>
        <v>6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+'12'!J76</f>
        <v>0</v>
      </c>
      <c r="F76" s="70">
        <v>2</v>
      </c>
      <c r="G76" s="46">
        <f>E76+F76</f>
        <v>2</v>
      </c>
      <c r="H76" s="77">
        <v>0</v>
      </c>
      <c r="I76" s="75">
        <v>0</v>
      </c>
      <c r="J76" s="46">
        <f>+G76-H76-K76-I76</f>
        <v>2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+'12'!J87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+'12'!J88</f>
        <v>22</v>
      </c>
      <c r="F88" s="70"/>
      <c r="G88" s="46">
        <f t="shared" si="5"/>
        <v>22</v>
      </c>
      <c r="H88" s="77">
        <v>0</v>
      </c>
      <c r="I88" s="75">
        <v>0</v>
      </c>
      <c r="J88" s="46">
        <f t="shared" si="6"/>
        <v>22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+'12'!J89</f>
        <v>23</v>
      </c>
      <c r="F89" s="70"/>
      <c r="G89" s="46">
        <f t="shared" si="5"/>
        <v>23</v>
      </c>
      <c r="H89" s="77">
        <v>0</v>
      </c>
      <c r="I89" s="75">
        <v>0</v>
      </c>
      <c r="J89" s="46">
        <f t="shared" si="6"/>
        <v>23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+'12'!J90</f>
        <v>30</v>
      </c>
      <c r="F90" s="70"/>
      <c r="G90" s="46">
        <f t="shared" si="5"/>
        <v>30</v>
      </c>
      <c r="H90" s="77">
        <v>0</v>
      </c>
      <c r="I90" s="75">
        <v>0</v>
      </c>
      <c r="J90" s="46">
        <f t="shared" si="6"/>
        <v>29</v>
      </c>
      <c r="K90" s="71">
        <v>1</v>
      </c>
      <c r="L90" s="20">
        <v>60</v>
      </c>
      <c r="M90" s="64">
        <f t="shared" si="10"/>
        <v>60</v>
      </c>
      <c r="N90" s="17" t="s">
        <v>16</v>
      </c>
      <c r="O90" s="18"/>
      <c r="P90" s="159">
        <f t="shared" si="11"/>
        <v>60</v>
      </c>
      <c r="Q90" s="115">
        <v>23.61</v>
      </c>
      <c r="R90" s="43">
        <f t="shared" si="12"/>
        <v>23.61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+'12'!J91</f>
        <v>15</v>
      </c>
      <c r="F91" s="70"/>
      <c r="G91" s="46">
        <f t="shared" si="5"/>
        <v>15</v>
      </c>
      <c r="H91" s="77">
        <v>0</v>
      </c>
      <c r="I91" s="75">
        <v>0</v>
      </c>
      <c r="J91" s="46">
        <f t="shared" si="6"/>
        <v>15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+'12'!J92</f>
        <v>10</v>
      </c>
      <c r="F92" s="70"/>
      <c r="G92" s="46">
        <f t="shared" si="5"/>
        <v>10</v>
      </c>
      <c r="H92" s="77">
        <v>0</v>
      </c>
      <c r="I92" s="75">
        <v>0</v>
      </c>
      <c r="J92" s="46">
        <f t="shared" si="6"/>
        <v>10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+'12'!J100</f>
        <v>0</v>
      </c>
      <c r="F100" s="70">
        <v>2</v>
      </c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+'12'!J101</f>
        <v>0</v>
      </c>
      <c r="F101" s="70">
        <v>5</v>
      </c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+'12'!J102</f>
        <v>4</v>
      </c>
      <c r="F102" s="70">
        <v>5</v>
      </c>
      <c r="G102" s="46">
        <f t="shared" si="5"/>
        <v>9</v>
      </c>
      <c r="H102" s="77">
        <v>0</v>
      </c>
      <c r="I102" s="75">
        <v>0</v>
      </c>
      <c r="J102" s="46">
        <f t="shared" si="6"/>
        <v>5</v>
      </c>
      <c r="K102" s="71">
        <v>4</v>
      </c>
      <c r="L102" s="20">
        <v>50</v>
      </c>
      <c r="M102" s="64">
        <f t="shared" si="7"/>
        <v>200</v>
      </c>
      <c r="N102" s="17" t="s">
        <v>16</v>
      </c>
      <c r="O102" s="18">
        <v>100</v>
      </c>
      <c r="P102" s="159">
        <f t="shared" si="8"/>
        <v>100</v>
      </c>
      <c r="Q102" s="115">
        <v>24.21</v>
      </c>
      <c r="R102" s="43">
        <f t="shared" si="9"/>
        <v>96.84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+'12'!J123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+'12'!J131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+'12'!J132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0</v>
      </c>
      <c r="K132" s="71">
        <v>2</v>
      </c>
      <c r="L132" s="20">
        <v>35</v>
      </c>
      <c r="M132" s="64">
        <f t="shared" si="7"/>
        <v>70</v>
      </c>
      <c r="N132" s="17" t="s">
        <v>16</v>
      </c>
      <c r="O132" s="18">
        <v>30</v>
      </c>
      <c r="P132" s="159">
        <f t="shared" si="8"/>
        <v>40</v>
      </c>
      <c r="Q132" s="89">
        <v>12.41</v>
      </c>
      <c r="R132" s="43">
        <f t="shared" si="9"/>
        <v>24.82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+'12'!J136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+'12'!J137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+'12'!J138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+'12'!J139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+'12'!J140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+'12'!J141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+'12'!J142</f>
        <v>0</v>
      </c>
      <c r="F142" s="70">
        <v>20</v>
      </c>
      <c r="G142" s="46">
        <f t="shared" si="13"/>
        <v>20</v>
      </c>
      <c r="H142" s="77">
        <v>0</v>
      </c>
      <c r="I142" s="75">
        <v>0</v>
      </c>
      <c r="J142" s="46">
        <f t="shared" si="14"/>
        <v>19</v>
      </c>
      <c r="K142" s="71">
        <v>1</v>
      </c>
      <c r="L142" s="20">
        <v>35</v>
      </c>
      <c r="M142" s="64">
        <f t="shared" si="7"/>
        <v>35</v>
      </c>
      <c r="N142" s="17" t="s">
        <v>1443</v>
      </c>
      <c r="O142" s="18">
        <v>35</v>
      </c>
      <c r="P142" s="23">
        <f t="shared" si="8"/>
        <v>0</v>
      </c>
      <c r="Q142" s="115">
        <v>11.81</v>
      </c>
      <c r="R142" s="43">
        <f t="shared" si="9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+'12'!J143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+'12'!J144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+'12'!J145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+'12'!J146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+'12'!J147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+'12'!J148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+'12'!J149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+'12'!J150</f>
        <v>6</v>
      </c>
      <c r="F150" s="70">
        <v>2</v>
      </c>
      <c r="G150" s="46">
        <f t="shared" si="13"/>
        <v>8</v>
      </c>
      <c r="H150" s="77">
        <v>0</v>
      </c>
      <c r="I150" s="75">
        <v>0</v>
      </c>
      <c r="J150" s="46">
        <f t="shared" si="14"/>
        <v>8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+'12'!J151</f>
        <v>11</v>
      </c>
      <c r="F151" s="70">
        <v>5</v>
      </c>
      <c r="G151" s="46">
        <f t="shared" si="13"/>
        <v>16</v>
      </c>
      <c r="H151" s="77">
        <v>0</v>
      </c>
      <c r="I151" s="75">
        <v>0</v>
      </c>
      <c r="J151" s="46">
        <f t="shared" si="14"/>
        <v>15</v>
      </c>
      <c r="K151" s="71">
        <v>1</v>
      </c>
      <c r="L151" s="20">
        <v>120</v>
      </c>
      <c r="M151" s="64">
        <f t="shared" si="7"/>
        <v>120</v>
      </c>
      <c r="N151" s="17" t="s">
        <v>16</v>
      </c>
      <c r="O151" s="18"/>
      <c r="P151" s="159">
        <f t="shared" si="8"/>
        <v>120</v>
      </c>
      <c r="Q151" s="115">
        <v>73</v>
      </c>
      <c r="R151" s="43">
        <f t="shared" si="9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+'12'!J152</f>
        <v>4</v>
      </c>
      <c r="F152" s="70">
        <v>2</v>
      </c>
      <c r="G152" s="46">
        <f t="shared" si="13"/>
        <v>6</v>
      </c>
      <c r="H152" s="77">
        <v>0</v>
      </c>
      <c r="I152" s="75">
        <v>0</v>
      </c>
      <c r="J152" s="46">
        <f t="shared" si="14"/>
        <v>6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+'12'!J153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+'12'!J154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+'12'!J155</f>
        <v>0</v>
      </c>
      <c r="F155" s="70">
        <v>16</v>
      </c>
      <c r="G155" s="46">
        <f t="shared" si="13"/>
        <v>16</v>
      </c>
      <c r="H155" s="77">
        <v>0</v>
      </c>
      <c r="I155" s="75">
        <v>0</v>
      </c>
      <c r="J155" s="46">
        <f t="shared" si="14"/>
        <v>12</v>
      </c>
      <c r="K155" s="71">
        <v>4</v>
      </c>
      <c r="L155" s="20">
        <v>150</v>
      </c>
      <c r="M155" s="64">
        <f t="shared" si="7"/>
        <v>600</v>
      </c>
      <c r="N155" s="17" t="s">
        <v>16</v>
      </c>
      <c r="O155" s="18"/>
      <c r="P155" s="159">
        <f t="shared" si="8"/>
        <v>600</v>
      </c>
      <c r="Q155" s="115">
        <v>64.38</v>
      </c>
      <c r="R155" s="43">
        <f t="shared" si="9"/>
        <v>257.52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+'12'!J156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+'12'!J157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+'12'!J158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+'12'!J159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+'12'!J160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+'12'!J161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+'12'!J162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+'12'!J163</f>
        <v>1</v>
      </c>
      <c r="F163" s="70"/>
      <c r="G163" s="46">
        <f t="shared" si="13"/>
        <v>1</v>
      </c>
      <c r="H163" s="77">
        <v>0</v>
      </c>
      <c r="I163" s="75">
        <v>0</v>
      </c>
      <c r="J163" s="46">
        <f t="shared" si="14"/>
        <v>1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+'12'!J164</f>
        <v>4</v>
      </c>
      <c r="F164" s="70">
        <v>5</v>
      </c>
      <c r="G164" s="46">
        <f t="shared" si="13"/>
        <v>9</v>
      </c>
      <c r="H164" s="77">
        <v>0</v>
      </c>
      <c r="I164" s="75">
        <v>0</v>
      </c>
      <c r="J164" s="46">
        <f t="shared" si="14"/>
        <v>9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+'12'!J165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+'12'!J166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+'12'!J167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+'12'!J168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+'12'!J169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+'12'!J170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+'12'!J171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+'12'!J172</f>
        <v>1</v>
      </c>
      <c r="F172" s="70"/>
      <c r="G172" s="46">
        <f t="shared" si="13"/>
        <v>1</v>
      </c>
      <c r="H172" s="77">
        <v>0</v>
      </c>
      <c r="I172" s="75">
        <v>0</v>
      </c>
      <c r="J172" s="46">
        <f t="shared" si="14"/>
        <v>0</v>
      </c>
      <c r="K172" s="71">
        <v>1</v>
      </c>
      <c r="L172" s="20">
        <v>50</v>
      </c>
      <c r="M172" s="64">
        <f t="shared" si="7"/>
        <v>50</v>
      </c>
      <c r="N172" s="17" t="s">
        <v>1443</v>
      </c>
      <c r="O172" s="18">
        <v>50</v>
      </c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+'12'!J174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+'12'!J175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+'12'!J176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+'12'!J177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+'12'!J178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+'12'!J179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+'12'!J180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+'12'!J181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+'12'!J182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+'12'!J183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+'12'!J184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+'12'!J185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+'12'!J186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+'12'!J190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+'12'!J191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+'12'!J192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+'12'!J193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+'12'!J194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+'12'!J195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+'12'!J196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+'12'!J197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+'12'!J198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+'12'!J199</f>
        <v>212</v>
      </c>
      <c r="F199" s="70"/>
      <c r="G199" s="46">
        <f t="shared" si="13"/>
        <v>212</v>
      </c>
      <c r="H199" s="77">
        <v>0</v>
      </c>
      <c r="I199" s="75">
        <v>0</v>
      </c>
      <c r="J199" s="46">
        <f t="shared" si="14"/>
        <v>212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+'12'!J200</f>
        <v>7</v>
      </c>
      <c r="F200" s="70"/>
      <c r="G200" s="46">
        <f t="shared" si="13"/>
        <v>7</v>
      </c>
      <c r="H200" s="77">
        <v>0</v>
      </c>
      <c r="I200" s="75">
        <v>0</v>
      </c>
      <c r="J200" s="46">
        <f t="shared" si="14"/>
        <v>6</v>
      </c>
      <c r="K200" s="71">
        <v>1</v>
      </c>
      <c r="L200" s="20">
        <v>0</v>
      </c>
      <c r="M200" s="64">
        <f t="shared" si="17"/>
        <v>0</v>
      </c>
      <c r="N200" s="17" t="s">
        <v>1444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+'12'!J201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+'12'!J202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+'12'!J203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+'12'!J204</f>
        <v>27</v>
      </c>
      <c r="F204" s="70"/>
      <c r="G204" s="46">
        <f t="shared" ref="G204:G217" si="23">E204+F204</f>
        <v>27</v>
      </c>
      <c r="H204" s="77">
        <v>0</v>
      </c>
      <c r="I204" s="75">
        <v>0</v>
      </c>
      <c r="J204" s="46">
        <f t="shared" ref="J204:J217" si="24">+G204-H204-K204-I204</f>
        <v>27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+'12'!J205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+'12'!J206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+'12'!J207</f>
        <v>272</v>
      </c>
      <c r="F207" s="70">
        <v>300</v>
      </c>
      <c r="G207" s="46">
        <f>E207+F207</f>
        <v>572</v>
      </c>
      <c r="H207" s="77">
        <v>0</v>
      </c>
      <c r="I207" s="75">
        <v>0</v>
      </c>
      <c r="J207" s="46">
        <f>+G207-H207-K207-I207</f>
        <v>572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+'12'!J208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22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+'12'!J209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22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+'12'!J210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22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+'12'!J211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22" ht="25.5" x14ac:dyDescent="0.55000000000000004">
      <c r="A212" s="10">
        <v>208</v>
      </c>
      <c r="B212" s="10"/>
      <c r="C212" s="19" t="s">
        <v>271</v>
      </c>
      <c r="D212" s="10"/>
      <c r="E212" s="63">
        <f>+'12'!J212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22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+'12'!J213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35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22" ht="25.5" x14ac:dyDescent="0.55000000000000004">
      <c r="A214" s="10">
        <v>210</v>
      </c>
      <c r="B214" s="10"/>
      <c r="C214" s="19"/>
      <c r="D214" s="10"/>
      <c r="E214" s="63">
        <f>+'12'!J214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22" ht="25.5" x14ac:dyDescent="0.55000000000000004">
      <c r="A215" s="10">
        <v>211</v>
      </c>
      <c r="B215" s="10"/>
      <c r="C215" s="19"/>
      <c r="D215" s="10"/>
      <c r="E215" s="63">
        <f>+'12'!J215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22" ht="25.5" x14ac:dyDescent="0.55000000000000004">
      <c r="A216" s="10">
        <v>212</v>
      </c>
      <c r="B216" s="10"/>
      <c r="C216" s="19"/>
      <c r="D216" s="10"/>
      <c r="E216" s="63">
        <f>+'12'!J216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22" ht="25.5" x14ac:dyDescent="0.55000000000000004">
      <c r="A217" s="10">
        <v>213</v>
      </c>
      <c r="B217" s="10"/>
      <c r="C217" s="19"/>
      <c r="D217" s="10"/>
      <c r="E217" s="63">
        <f>+'12'!J217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22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Q218" s="90"/>
      <c r="R218" s="74">
        <f>SUM(R5:R217)</f>
        <v>1054.78</v>
      </c>
      <c r="S218" s="74"/>
    </row>
    <row r="219" spans="1:22" ht="25.5" customHeight="1" x14ac:dyDescent="0.5">
      <c r="A219" s="1"/>
      <c r="E219" s="1"/>
      <c r="F219" s="1"/>
      <c r="G219" s="24"/>
      <c r="H219" s="25"/>
      <c r="I219" s="25"/>
      <c r="J219" s="24"/>
      <c r="K219" s="212" t="s">
        <v>212</v>
      </c>
      <c r="L219" s="213"/>
      <c r="M219" s="30">
        <f>+O218</f>
        <v>0</v>
      </c>
      <c r="N219" s="27"/>
      <c r="O219" s="29"/>
    </row>
    <row r="220" spans="1:22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2700</v>
      </c>
    </row>
    <row r="221" spans="1:22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22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2145</v>
      </c>
      <c r="O222" s="2">
        <v>100</v>
      </c>
      <c r="P222" s="2">
        <v>560</v>
      </c>
      <c r="Q222" s="87">
        <v>185</v>
      </c>
      <c r="R222" s="2">
        <v>90</v>
      </c>
      <c r="S222" s="2">
        <v>50</v>
      </c>
      <c r="T222" s="2">
        <v>500</v>
      </c>
      <c r="U222" s="2">
        <v>600</v>
      </c>
      <c r="V222" s="2">
        <v>60</v>
      </c>
    </row>
    <row r="223" spans="1:22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22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555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/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6">
    <mergeCell ref="K219:L219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T304"/>
  <sheetViews>
    <sheetView zoomScale="85" zoomScaleNormal="85" workbookViewId="0">
      <pane xSplit="10" ySplit="4" topLeftCell="K217" activePane="bottomRight" state="frozen"/>
      <selection activeCell="K218" sqref="K218"/>
      <selection pane="topRight" activeCell="K218" sqref="K218"/>
      <selection pane="bottomLeft" activeCell="K218" sqref="K218"/>
      <selection pane="bottomRight" activeCell="A218" sqref="A218:XFD2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171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172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+'13'!J5</f>
        <v>15</v>
      </c>
      <c r="F5" s="70"/>
      <c r="G5" s="46">
        <f t="shared" ref="G5:G68" si="0">E5+F5</f>
        <v>15</v>
      </c>
      <c r="H5" s="77">
        <v>0</v>
      </c>
      <c r="I5" s="75">
        <v>0</v>
      </c>
      <c r="J5" s="46">
        <f t="shared" ref="J5:J68" si="1">+G5-H5-K5-I5</f>
        <v>14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59">
        <f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+'13'!J6</f>
        <v>50</v>
      </c>
      <c r="F6" s="70"/>
      <c r="G6" s="46">
        <f t="shared" si="0"/>
        <v>50</v>
      </c>
      <c r="H6" s="77">
        <v>0</v>
      </c>
      <c r="I6" s="75">
        <v>0</v>
      </c>
      <c r="J6" s="46">
        <f t="shared" si="1"/>
        <v>40</v>
      </c>
      <c r="K6" s="71">
        <v>10</v>
      </c>
      <c r="L6" s="20">
        <v>100</v>
      </c>
      <c r="M6" s="64">
        <f t="shared" ref="M6:M80" si="2">+L6*K6</f>
        <v>1000</v>
      </c>
      <c r="N6" s="17" t="s">
        <v>16</v>
      </c>
      <c r="O6" s="18">
        <v>450</v>
      </c>
      <c r="P6" s="159">
        <f t="shared" ref="P6:P80" si="3">SUM(M6-O6)</f>
        <v>550</v>
      </c>
      <c r="Q6" s="115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+'13'!J11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+'13'!J20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+'13'!J22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26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>
        <v>200</v>
      </c>
      <c r="P22" s="159">
        <f t="shared" si="3"/>
        <v>200</v>
      </c>
      <c r="Q22" s="115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+'13'!J24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8</v>
      </c>
      <c r="K24" s="71">
        <v>1</v>
      </c>
      <c r="L24" s="20">
        <v>100</v>
      </c>
      <c r="M24" s="64">
        <f t="shared" si="2"/>
        <v>100</v>
      </c>
      <c r="N24" s="17" t="s">
        <v>16</v>
      </c>
      <c r="O24" s="18"/>
      <c r="P24" s="159">
        <f t="shared" si="3"/>
        <v>100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+'13'!J28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+'13'!J30</f>
        <v>43</v>
      </c>
      <c r="F30" s="70"/>
      <c r="G30" s="46">
        <f t="shared" si="0"/>
        <v>43</v>
      </c>
      <c r="H30" s="77">
        <v>0</v>
      </c>
      <c r="I30" s="75">
        <v>0</v>
      </c>
      <c r="J30" s="46">
        <f t="shared" si="1"/>
        <v>43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+'13'!J31</f>
        <v>25</v>
      </c>
      <c r="F31" s="70"/>
      <c r="G31" s="46">
        <f t="shared" si="0"/>
        <v>25</v>
      </c>
      <c r="H31" s="77">
        <v>0</v>
      </c>
      <c r="I31" s="75">
        <v>0</v>
      </c>
      <c r="J31" s="46">
        <f t="shared" si="1"/>
        <v>19</v>
      </c>
      <c r="K31" s="71">
        <v>6</v>
      </c>
      <c r="L31" s="20">
        <v>100</v>
      </c>
      <c r="M31" s="64">
        <f t="shared" si="2"/>
        <v>600</v>
      </c>
      <c r="N31" s="17" t="s">
        <v>16</v>
      </c>
      <c r="O31" s="18"/>
      <c r="P31" s="159">
        <f t="shared" si="3"/>
        <v>600</v>
      </c>
      <c r="Q31" s="115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+'13'!J32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+'13'!J33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+'13'!J39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+'13'!J40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0</v>
      </c>
      <c r="K40" s="71">
        <v>1</v>
      </c>
      <c r="L40" s="20">
        <v>0</v>
      </c>
      <c r="M40" s="64">
        <f t="shared" si="2"/>
        <v>0</v>
      </c>
      <c r="N40" s="17" t="s">
        <v>1443</v>
      </c>
      <c r="O40" s="18"/>
      <c r="P40" s="23">
        <f t="shared" si="3"/>
        <v>0</v>
      </c>
      <c r="Q40" s="115">
        <v>27.84</v>
      </c>
      <c r="R40" s="43">
        <f t="shared" si="4"/>
        <v>27.84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+'13'!J41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1</v>
      </c>
      <c r="K41" s="71">
        <v>1</v>
      </c>
      <c r="L41" s="20">
        <v>0</v>
      </c>
      <c r="M41" s="64">
        <f t="shared" si="2"/>
        <v>0</v>
      </c>
      <c r="N41" s="17" t="s">
        <v>1443</v>
      </c>
      <c r="O41" s="18"/>
      <c r="P41" s="23">
        <f t="shared" si="3"/>
        <v>0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+'13'!J43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+'13'!J44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+'13'!J45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1</v>
      </c>
      <c r="K45" s="71">
        <v>2</v>
      </c>
      <c r="L45" s="20">
        <v>50</v>
      </c>
      <c r="M45" s="64">
        <f t="shared" si="2"/>
        <v>100</v>
      </c>
      <c r="N45" s="17" t="s">
        <v>16</v>
      </c>
      <c r="O45" s="18">
        <v>50</v>
      </c>
      <c r="P45" s="159">
        <f t="shared" si="3"/>
        <v>50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+'13'!J46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+'13'!J50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+'13'!J51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+'13'!J52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2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+'13'!J53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+'13'!J54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+'13'!J55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+'13'!J58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+'13'!J59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2</v>
      </c>
      <c r="K59" s="71">
        <v>1</v>
      </c>
      <c r="L59" s="20">
        <v>50</v>
      </c>
      <c r="M59" s="64">
        <f t="shared" si="2"/>
        <v>50</v>
      </c>
      <c r="N59" s="17" t="s">
        <v>16</v>
      </c>
      <c r="O59" s="18"/>
      <c r="P59" s="159">
        <f t="shared" si="3"/>
        <v>50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+'13'!J60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+'13'!J61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2</v>
      </c>
      <c r="K61" s="71">
        <v>1</v>
      </c>
      <c r="L61" s="20">
        <v>50</v>
      </c>
      <c r="M61" s="64">
        <f t="shared" si="2"/>
        <v>50</v>
      </c>
      <c r="N61" s="17" t="s">
        <v>16</v>
      </c>
      <c r="O61" s="18"/>
      <c r="P61" s="159">
        <f t="shared" si="3"/>
        <v>50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+'13'!J68</f>
        <v>3</v>
      </c>
      <c r="F68" s="70"/>
      <c r="G68" s="46">
        <f t="shared" si="0"/>
        <v>3</v>
      </c>
      <c r="H68" s="77">
        <v>0</v>
      </c>
      <c r="I68" s="75">
        <v>0</v>
      </c>
      <c r="J68" s="46">
        <f t="shared" si="1"/>
        <v>2</v>
      </c>
      <c r="K68" s="71">
        <v>1</v>
      </c>
      <c r="L68" s="20">
        <v>50</v>
      </c>
      <c r="M68" s="64">
        <f t="shared" si="2"/>
        <v>50</v>
      </c>
      <c r="N68" s="17" t="s">
        <v>16</v>
      </c>
      <c r="O68" s="18"/>
      <c r="P68" s="159">
        <f t="shared" si="3"/>
        <v>50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+'13'!J70</f>
        <v>6</v>
      </c>
      <c r="F70" s="70"/>
      <c r="G70" s="46">
        <f t="shared" si="5"/>
        <v>6</v>
      </c>
      <c r="H70" s="77">
        <v>0</v>
      </c>
      <c r="I70" s="75">
        <v>0</v>
      </c>
      <c r="J70" s="46">
        <f t="shared" si="6"/>
        <v>5</v>
      </c>
      <c r="K70" s="71">
        <v>1</v>
      </c>
      <c r="L70" s="20">
        <v>50</v>
      </c>
      <c r="M70" s="64">
        <f t="shared" si="2"/>
        <v>50</v>
      </c>
      <c r="N70" s="17" t="s">
        <v>16</v>
      </c>
      <c r="O70" s="18"/>
      <c r="P70" s="159">
        <f t="shared" si="3"/>
        <v>50</v>
      </c>
      <c r="Q70" s="115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+'13'!J76</f>
        <v>2</v>
      </c>
      <c r="F76" s="70"/>
      <c r="G76" s="46">
        <f>E76+F76</f>
        <v>2</v>
      </c>
      <c r="H76" s="77">
        <v>0</v>
      </c>
      <c r="I76" s="75">
        <v>0</v>
      </c>
      <c r="J76" s="46">
        <f>+G76-H76-K76-I76</f>
        <v>2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+'13'!J87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+'13'!J88</f>
        <v>22</v>
      </c>
      <c r="F88" s="70"/>
      <c r="G88" s="46">
        <f t="shared" si="5"/>
        <v>22</v>
      </c>
      <c r="H88" s="77">
        <v>0</v>
      </c>
      <c r="I88" s="75">
        <v>0</v>
      </c>
      <c r="J88" s="46">
        <f t="shared" si="6"/>
        <v>22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+'13'!J89</f>
        <v>23</v>
      </c>
      <c r="F89" s="70"/>
      <c r="G89" s="46">
        <f t="shared" si="5"/>
        <v>23</v>
      </c>
      <c r="H89" s="77">
        <v>0</v>
      </c>
      <c r="I89" s="75">
        <v>0</v>
      </c>
      <c r="J89" s="46">
        <f t="shared" si="6"/>
        <v>23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+'13'!J90</f>
        <v>29</v>
      </c>
      <c r="F90" s="70"/>
      <c r="G90" s="46">
        <f t="shared" si="5"/>
        <v>29</v>
      </c>
      <c r="H90" s="77">
        <v>0</v>
      </c>
      <c r="I90" s="75">
        <v>0</v>
      </c>
      <c r="J90" s="46">
        <f t="shared" si="6"/>
        <v>27</v>
      </c>
      <c r="K90" s="71">
        <v>2</v>
      </c>
      <c r="L90" s="20">
        <v>60</v>
      </c>
      <c r="M90" s="64">
        <f t="shared" si="10"/>
        <v>120</v>
      </c>
      <c r="N90" s="17" t="s">
        <v>16</v>
      </c>
      <c r="O90" s="18">
        <v>60</v>
      </c>
      <c r="P90" s="159">
        <f t="shared" si="11"/>
        <v>60</v>
      </c>
      <c r="Q90" s="115">
        <v>23.61</v>
      </c>
      <c r="R90" s="43">
        <f t="shared" si="12"/>
        <v>47.22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+'13'!J91</f>
        <v>15</v>
      </c>
      <c r="F91" s="70"/>
      <c r="G91" s="46">
        <f t="shared" si="5"/>
        <v>15</v>
      </c>
      <c r="H91" s="77">
        <v>0</v>
      </c>
      <c r="I91" s="75">
        <v>0</v>
      </c>
      <c r="J91" s="46">
        <f t="shared" si="6"/>
        <v>15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+'13'!J92</f>
        <v>10</v>
      </c>
      <c r="F92" s="70"/>
      <c r="G92" s="46">
        <f t="shared" si="5"/>
        <v>10</v>
      </c>
      <c r="H92" s="77">
        <v>0</v>
      </c>
      <c r="I92" s="75">
        <v>0</v>
      </c>
      <c r="J92" s="46">
        <f t="shared" si="6"/>
        <v>10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+'13'!J100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1</v>
      </c>
      <c r="K100" s="71">
        <v>1</v>
      </c>
      <c r="L100" s="20">
        <v>50</v>
      </c>
      <c r="M100" s="64">
        <f t="shared" si="7"/>
        <v>50</v>
      </c>
      <c r="N100" s="17" t="s">
        <v>16</v>
      </c>
      <c r="O100" s="18"/>
      <c r="P100" s="159">
        <f t="shared" si="8"/>
        <v>50</v>
      </c>
      <c r="Q100" s="115">
        <v>9.91</v>
      </c>
      <c r="R100" s="43">
        <f t="shared" si="9"/>
        <v>9.91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+'13'!J101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+'13'!J102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5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+'13'!J120</f>
        <v>0</v>
      </c>
      <c r="F120" s="70">
        <v>5</v>
      </c>
      <c r="G120" s="46">
        <f t="shared" si="5"/>
        <v>5</v>
      </c>
      <c r="H120" s="77">
        <v>0</v>
      </c>
      <c r="I120" s="75">
        <v>0</v>
      </c>
      <c r="J120" s="46">
        <f t="shared" si="6"/>
        <v>3</v>
      </c>
      <c r="K120" s="71">
        <v>2</v>
      </c>
      <c r="L120" s="20">
        <v>50</v>
      </c>
      <c r="M120" s="64">
        <f t="shared" si="7"/>
        <v>100</v>
      </c>
      <c r="N120" s="17" t="s">
        <v>16</v>
      </c>
      <c r="O120" s="18"/>
      <c r="P120" s="159">
        <f t="shared" si="8"/>
        <v>100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+'13'!J121</f>
        <v>0</v>
      </c>
      <c r="F121" s="70">
        <v>7</v>
      </c>
      <c r="G121" s="46">
        <f t="shared" si="5"/>
        <v>7</v>
      </c>
      <c r="H121" s="77">
        <v>0</v>
      </c>
      <c r="I121" s="75">
        <v>0</v>
      </c>
      <c r="J121" s="46">
        <f t="shared" si="6"/>
        <v>6</v>
      </c>
      <c r="K121" s="71">
        <v>1</v>
      </c>
      <c r="L121" s="20">
        <v>60</v>
      </c>
      <c r="M121" s="64">
        <f>+L121*K121</f>
        <v>60</v>
      </c>
      <c r="N121" s="17" t="s">
        <v>16</v>
      </c>
      <c r="O121" s="18">
        <v>10</v>
      </c>
      <c r="P121" s="159">
        <f>SUM(M121-O121)</f>
        <v>50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+'13'!J122</f>
        <v>0</v>
      </c>
      <c r="F122" s="70">
        <v>3</v>
      </c>
      <c r="G122" s="46">
        <f t="shared" si="5"/>
        <v>3</v>
      </c>
      <c r="H122" s="77">
        <v>0</v>
      </c>
      <c r="I122" s="75">
        <v>0</v>
      </c>
      <c r="J122" s="46">
        <f t="shared" si="6"/>
        <v>2</v>
      </c>
      <c r="K122" s="71">
        <v>1</v>
      </c>
      <c r="L122" s="20">
        <v>60</v>
      </c>
      <c r="M122" s="64">
        <f t="shared" si="7"/>
        <v>60</v>
      </c>
      <c r="N122" s="17" t="s">
        <v>16</v>
      </c>
      <c r="O122" s="18">
        <v>10</v>
      </c>
      <c r="P122" s="159">
        <f t="shared" si="8"/>
        <v>50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+'13'!J123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+'13'!J131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+'13'!J136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+'13'!J137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+'13'!J138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+'13'!J139</f>
        <v>0</v>
      </c>
      <c r="F139" s="70">
        <v>10</v>
      </c>
      <c r="G139" s="46">
        <f t="shared" si="13"/>
        <v>10</v>
      </c>
      <c r="H139" s="77">
        <v>0</v>
      </c>
      <c r="I139" s="75">
        <v>0</v>
      </c>
      <c r="J139" s="46">
        <f t="shared" si="14"/>
        <v>9</v>
      </c>
      <c r="K139" s="71">
        <v>1</v>
      </c>
      <c r="L139" s="20">
        <v>50</v>
      </c>
      <c r="M139" s="64">
        <f t="shared" si="7"/>
        <v>50</v>
      </c>
      <c r="N139" s="17" t="s">
        <v>16</v>
      </c>
      <c r="O139" s="18"/>
      <c r="P139" s="159">
        <f t="shared" si="8"/>
        <v>50</v>
      </c>
      <c r="Q139" s="115">
        <v>23.02</v>
      </c>
      <c r="R139" s="43">
        <f t="shared" si="9"/>
        <v>23.02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+'13'!J140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+'13'!J141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+'13'!J142</f>
        <v>19</v>
      </c>
      <c r="F142" s="70"/>
      <c r="G142" s="46">
        <f t="shared" si="13"/>
        <v>19</v>
      </c>
      <c r="H142" s="77">
        <v>0</v>
      </c>
      <c r="I142" s="75">
        <v>0</v>
      </c>
      <c r="J142" s="46">
        <f t="shared" si="14"/>
        <v>18</v>
      </c>
      <c r="K142" s="71">
        <v>1</v>
      </c>
      <c r="L142" s="20">
        <v>35</v>
      </c>
      <c r="M142" s="64">
        <f t="shared" si="7"/>
        <v>35</v>
      </c>
      <c r="N142" s="17" t="s">
        <v>16</v>
      </c>
      <c r="O142" s="18"/>
      <c r="P142" s="159">
        <f t="shared" si="8"/>
        <v>35</v>
      </c>
      <c r="Q142" s="115">
        <v>11.81</v>
      </c>
      <c r="R142" s="43">
        <f t="shared" si="9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+'13'!J143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+'13'!J144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+'13'!J145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+'13'!J146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+'13'!J147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+'13'!J148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+'13'!J149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+'13'!J150</f>
        <v>8</v>
      </c>
      <c r="F150" s="70"/>
      <c r="G150" s="46">
        <f t="shared" si="13"/>
        <v>8</v>
      </c>
      <c r="H150" s="77">
        <v>0</v>
      </c>
      <c r="I150" s="75">
        <v>0</v>
      </c>
      <c r="J150" s="46">
        <f t="shared" si="14"/>
        <v>8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+'13'!J151</f>
        <v>15</v>
      </c>
      <c r="F151" s="70"/>
      <c r="G151" s="46">
        <f t="shared" si="13"/>
        <v>15</v>
      </c>
      <c r="H151" s="77">
        <v>0</v>
      </c>
      <c r="I151" s="75">
        <v>0</v>
      </c>
      <c r="J151" s="46">
        <f t="shared" si="14"/>
        <v>15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+'13'!J152</f>
        <v>6</v>
      </c>
      <c r="F152" s="70"/>
      <c r="G152" s="46">
        <f t="shared" si="13"/>
        <v>6</v>
      </c>
      <c r="H152" s="77">
        <v>0</v>
      </c>
      <c r="I152" s="75">
        <v>0</v>
      </c>
      <c r="J152" s="46">
        <f t="shared" si="14"/>
        <v>6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+'13'!J153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+'13'!J154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+'13'!J155</f>
        <v>12</v>
      </c>
      <c r="F155" s="70"/>
      <c r="G155" s="46">
        <f t="shared" si="13"/>
        <v>12</v>
      </c>
      <c r="H155" s="77">
        <v>0</v>
      </c>
      <c r="I155" s="75">
        <v>0</v>
      </c>
      <c r="J155" s="46">
        <f t="shared" si="14"/>
        <v>7</v>
      </c>
      <c r="K155" s="71">
        <v>5</v>
      </c>
      <c r="L155" s="20">
        <v>150</v>
      </c>
      <c r="M155" s="64">
        <f t="shared" si="7"/>
        <v>750</v>
      </c>
      <c r="N155" s="17" t="s">
        <v>16</v>
      </c>
      <c r="O155" s="18"/>
      <c r="P155" s="159">
        <f t="shared" si="8"/>
        <v>750</v>
      </c>
      <c r="Q155" s="115">
        <v>64.38</v>
      </c>
      <c r="R155" s="43">
        <f t="shared" si="9"/>
        <v>321.89999999999998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+'13'!J156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+'13'!J157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+'13'!J158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+'13'!J159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+'13'!J160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+'13'!J161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+'13'!J162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+'13'!J163</f>
        <v>1</v>
      </c>
      <c r="F163" s="70"/>
      <c r="G163" s="46">
        <f t="shared" si="13"/>
        <v>1</v>
      </c>
      <c r="H163" s="77">
        <v>0</v>
      </c>
      <c r="I163" s="75">
        <v>0</v>
      </c>
      <c r="J163" s="46">
        <f t="shared" si="14"/>
        <v>1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+'13'!J164</f>
        <v>9</v>
      </c>
      <c r="F164" s="70"/>
      <c r="G164" s="46">
        <f t="shared" si="13"/>
        <v>9</v>
      </c>
      <c r="H164" s="77">
        <v>0</v>
      </c>
      <c r="I164" s="75">
        <v>0</v>
      </c>
      <c r="J164" s="46">
        <f t="shared" si="14"/>
        <v>9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+'13'!J165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+'13'!J166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+'13'!J167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+'13'!J168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+'13'!J169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+'13'!J170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+'13'!J171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+'13'!J172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+'13'!J174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+'13'!J175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+'13'!J176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+'13'!J177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+'13'!J178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+'13'!J179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+'13'!J180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+'13'!J181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+'13'!J182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+'13'!J183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+'13'!J184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+'13'!J185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+'13'!J186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+'13'!J190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+'13'!J191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+'13'!J192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+'13'!J193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+'13'!J194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+'13'!J195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+'13'!J196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+'13'!J197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+'13'!J198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+'13'!J199</f>
        <v>212</v>
      </c>
      <c r="F199" s="70"/>
      <c r="G199" s="46">
        <f t="shared" si="13"/>
        <v>212</v>
      </c>
      <c r="H199" s="77">
        <v>0</v>
      </c>
      <c r="I199" s="75">
        <v>0</v>
      </c>
      <c r="J199" s="46">
        <f t="shared" si="14"/>
        <v>212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+'13'!J200</f>
        <v>6</v>
      </c>
      <c r="F200" s="70"/>
      <c r="G200" s="46">
        <f t="shared" si="13"/>
        <v>6</v>
      </c>
      <c r="H200" s="77">
        <v>0</v>
      </c>
      <c r="I200" s="75">
        <v>0</v>
      </c>
      <c r="J200" s="46">
        <f t="shared" si="14"/>
        <v>5</v>
      </c>
      <c r="K200" s="71">
        <v>1</v>
      </c>
      <c r="L200" s="20">
        <v>0</v>
      </c>
      <c r="M200" s="64">
        <f t="shared" si="17"/>
        <v>0</v>
      </c>
      <c r="N200" s="17" t="s">
        <v>1444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+'13'!J201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+'13'!J202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+'13'!J203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+'13'!J204</f>
        <v>27</v>
      </c>
      <c r="F204" s="70"/>
      <c r="G204" s="46">
        <f t="shared" ref="G204:G217" si="23">E204+F204</f>
        <v>27</v>
      </c>
      <c r="H204" s="77">
        <v>0</v>
      </c>
      <c r="I204" s="75">
        <v>0</v>
      </c>
      <c r="J204" s="46">
        <f t="shared" ref="J204:J217" si="24">+G204-H204-K204-I204</f>
        <v>27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+'13'!J205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+'13'!J206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+'13'!J207</f>
        <v>572</v>
      </c>
      <c r="F207" s="70"/>
      <c r="G207" s="46">
        <f>E207+F207</f>
        <v>572</v>
      </c>
      <c r="H207" s="77">
        <v>0</v>
      </c>
      <c r="I207" s="75">
        <v>0</v>
      </c>
      <c r="J207" s="46">
        <f>+G207-H207-K207-I207</f>
        <v>572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+'13'!J208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20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+'13'!J209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20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+'13'!J210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20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+'13'!J211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20" ht="25.5" x14ac:dyDescent="0.55000000000000004">
      <c r="A212" s="10">
        <v>208</v>
      </c>
      <c r="B212" s="10"/>
      <c r="C212" s="19" t="s">
        <v>271</v>
      </c>
      <c r="D212" s="10"/>
      <c r="E212" s="63">
        <f>+'13'!J212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20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+'13'!J213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35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20" ht="25.5" x14ac:dyDescent="0.55000000000000004">
      <c r="A214" s="10">
        <v>210</v>
      </c>
      <c r="B214" s="10"/>
      <c r="C214" s="19"/>
      <c r="D214" s="10"/>
      <c r="E214" s="63">
        <f>+'13'!J214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20" ht="25.5" x14ac:dyDescent="0.55000000000000004">
      <c r="A215" s="10">
        <v>211</v>
      </c>
      <c r="B215" s="10"/>
      <c r="C215" s="19"/>
      <c r="D215" s="10"/>
      <c r="E215" s="63">
        <f>+'13'!J215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20" ht="25.5" x14ac:dyDescent="0.55000000000000004">
      <c r="A216" s="10">
        <v>212</v>
      </c>
      <c r="B216" s="10"/>
      <c r="C216" s="19"/>
      <c r="D216" s="10"/>
      <c r="E216" s="63">
        <f>+'13'!J216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20" ht="25.5" x14ac:dyDescent="0.55000000000000004">
      <c r="A217" s="10">
        <v>213</v>
      </c>
      <c r="B217" s="10"/>
      <c r="C217" s="19"/>
      <c r="D217" s="10"/>
      <c r="E217" s="63">
        <f>+'13'!J217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20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Q218" s="90"/>
      <c r="R218" s="74">
        <f>SUM(R5:R217)</f>
        <v>1303.33</v>
      </c>
      <c r="S218" s="74"/>
    </row>
    <row r="219" spans="1:20" ht="25.5" customHeight="1" x14ac:dyDescent="0.5">
      <c r="A219" s="1"/>
      <c r="E219" s="1"/>
      <c r="F219" s="1"/>
      <c r="G219" s="24"/>
      <c r="H219" s="25"/>
      <c r="I219" s="25"/>
      <c r="J219" s="24"/>
      <c r="K219" s="212" t="s">
        <v>212</v>
      </c>
      <c r="L219" s="213"/>
      <c r="M219" s="30">
        <f>+O218</f>
        <v>0</v>
      </c>
      <c r="N219" s="27"/>
      <c r="O219" s="29"/>
    </row>
    <row r="220" spans="1:20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3675</v>
      </c>
    </row>
    <row r="221" spans="1:20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20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1495</v>
      </c>
      <c r="O222" s="2">
        <v>135</v>
      </c>
      <c r="P222" s="2">
        <v>400</v>
      </c>
      <c r="Q222" s="87">
        <v>150</v>
      </c>
      <c r="R222" s="2">
        <v>100</v>
      </c>
      <c r="S222" s="2">
        <v>200</v>
      </c>
      <c r="T222" s="2">
        <v>510</v>
      </c>
    </row>
    <row r="223" spans="1:20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20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780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1400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1400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6">
    <mergeCell ref="K219:L219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04"/>
  <sheetViews>
    <sheetView zoomScale="85" zoomScaleNormal="85" workbookViewId="0">
      <pane xSplit="10" ySplit="4" topLeftCell="K215" activePane="bottomRight" state="frozen"/>
      <selection activeCell="K218" sqref="K218"/>
      <selection pane="topRight" activeCell="K218" sqref="K218"/>
      <selection pane="bottomLeft" activeCell="K218" sqref="K218"/>
      <selection pane="bottomRight" activeCell="Q234" sqref="Q23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171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172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+'14'!J5</f>
        <v>14</v>
      </c>
      <c r="F5" s="70"/>
      <c r="G5" s="46">
        <f t="shared" ref="G5:G68" si="0">E5+F5</f>
        <v>14</v>
      </c>
      <c r="H5" s="77">
        <v>0</v>
      </c>
      <c r="I5" s="75">
        <v>0</v>
      </c>
      <c r="J5" s="46">
        <f t="shared" ref="J5:J68" si="1">+G5-H5-K5-I5</f>
        <v>11</v>
      </c>
      <c r="K5" s="71">
        <v>3</v>
      </c>
      <c r="L5" s="20">
        <v>50</v>
      </c>
      <c r="M5" s="64">
        <f>+L5*K5</f>
        <v>150</v>
      </c>
      <c r="N5" s="17" t="s">
        <v>16</v>
      </c>
      <c r="O5" s="18"/>
      <c r="P5" s="159">
        <f>SUM(M5-O5)</f>
        <v>150</v>
      </c>
      <c r="Q5" s="115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+'14'!J6</f>
        <v>40</v>
      </c>
      <c r="F6" s="70"/>
      <c r="G6" s="46">
        <f t="shared" si="0"/>
        <v>40</v>
      </c>
      <c r="H6" s="77">
        <v>0</v>
      </c>
      <c r="I6" s="75">
        <v>0</v>
      </c>
      <c r="J6" s="46">
        <f t="shared" si="1"/>
        <v>36</v>
      </c>
      <c r="K6" s="71">
        <v>4</v>
      </c>
      <c r="L6" s="20">
        <v>100</v>
      </c>
      <c r="M6" s="64">
        <f t="shared" ref="M6:M80" si="2">+L6*K6</f>
        <v>400</v>
      </c>
      <c r="N6" s="17" t="s">
        <v>16</v>
      </c>
      <c r="O6" s="18">
        <v>200</v>
      </c>
      <c r="P6" s="159">
        <f t="shared" ref="P6:P80" si="3">SUM(M6-O6)</f>
        <v>200</v>
      </c>
      <c r="Q6" s="115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+'14'!J11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>+L15*K15</f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+'14'!J20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+'14'!J22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26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+'14'!J24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6</v>
      </c>
      <c r="K24" s="71">
        <v>2</v>
      </c>
      <c r="L24" s="20">
        <v>100</v>
      </c>
      <c r="M24" s="64">
        <f t="shared" si="2"/>
        <v>200</v>
      </c>
      <c r="N24" s="17" t="s">
        <v>16</v>
      </c>
      <c r="O24" s="18"/>
      <c r="P24" s="159">
        <f t="shared" si="3"/>
        <v>200</v>
      </c>
      <c r="Q24" s="115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+'14'!J28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+'14'!J30</f>
        <v>43</v>
      </c>
      <c r="F30" s="70"/>
      <c r="G30" s="46">
        <f t="shared" si="0"/>
        <v>43</v>
      </c>
      <c r="H30" s="77">
        <v>0</v>
      </c>
      <c r="I30" s="75">
        <v>0</v>
      </c>
      <c r="J30" s="46">
        <f t="shared" si="1"/>
        <v>43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+'14'!J31</f>
        <v>19</v>
      </c>
      <c r="F31" s="70"/>
      <c r="G31" s="46">
        <f t="shared" si="0"/>
        <v>19</v>
      </c>
      <c r="H31" s="77">
        <v>0</v>
      </c>
      <c r="I31" s="75">
        <v>0</v>
      </c>
      <c r="J31" s="46">
        <f t="shared" si="1"/>
        <v>16</v>
      </c>
      <c r="K31" s="71">
        <v>3</v>
      </c>
      <c r="L31" s="20">
        <v>100</v>
      </c>
      <c r="M31" s="64">
        <f t="shared" si="2"/>
        <v>300</v>
      </c>
      <c r="N31" s="17" t="s">
        <v>16</v>
      </c>
      <c r="O31" s="18">
        <v>70</v>
      </c>
      <c r="P31" s="159">
        <f t="shared" si="3"/>
        <v>230</v>
      </c>
      <c r="Q31" s="11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+'14'!J32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+'14'!J33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+'14'!J39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+'14'!J40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+'14'!J41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1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+'14'!J43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+'14'!J44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+'14'!J45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+'14'!J46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+'14'!J47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+'14'!J50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+'14'!J51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+'14'!J52</f>
        <v>2</v>
      </c>
      <c r="F52" s="70"/>
      <c r="G52" s="46">
        <f t="shared" si="0"/>
        <v>2</v>
      </c>
      <c r="H52" s="77">
        <v>0</v>
      </c>
      <c r="I52" s="75">
        <v>0</v>
      </c>
      <c r="J52" s="46">
        <f t="shared" si="1"/>
        <v>1</v>
      </c>
      <c r="K52" s="71">
        <v>1</v>
      </c>
      <c r="L52" s="20">
        <v>120</v>
      </c>
      <c r="M52" s="64">
        <f>+L52*K52</f>
        <v>120</v>
      </c>
      <c r="N52" s="17" t="s">
        <v>16</v>
      </c>
      <c r="O52" s="18">
        <v>35</v>
      </c>
      <c r="P52" s="159">
        <f>SUM(M52-O52)</f>
        <v>85</v>
      </c>
      <c r="Q52" s="115">
        <v>28.31</v>
      </c>
      <c r="R52" s="43">
        <f>+K52*Q52</f>
        <v>28.31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+'14'!J53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+'14'!J54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1</v>
      </c>
      <c r="K54" s="71">
        <v>1</v>
      </c>
      <c r="L54" s="20">
        <v>120</v>
      </c>
      <c r="M54" s="64">
        <f t="shared" si="2"/>
        <v>120</v>
      </c>
      <c r="N54" s="17" t="s">
        <v>16</v>
      </c>
      <c r="O54" s="18">
        <v>35</v>
      </c>
      <c r="P54" s="159">
        <f t="shared" si="3"/>
        <v>85</v>
      </c>
      <c r="Q54" s="115">
        <v>31.07</v>
      </c>
      <c r="R54" s="43">
        <f t="shared" si="4"/>
        <v>31.07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+'14'!J55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+'14'!J58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+'14'!J59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+'14'!J60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+'14'!J61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2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+'14'!J68</f>
        <v>2</v>
      </c>
      <c r="F68" s="70"/>
      <c r="G68" s="46">
        <f t="shared" si="0"/>
        <v>2</v>
      </c>
      <c r="H68" s="77">
        <v>0</v>
      </c>
      <c r="I68" s="75">
        <v>0</v>
      </c>
      <c r="J68" s="46">
        <f t="shared" si="1"/>
        <v>0</v>
      </c>
      <c r="K68" s="71">
        <v>2</v>
      </c>
      <c r="L68" s="20">
        <v>50</v>
      </c>
      <c r="M68" s="64">
        <f t="shared" si="2"/>
        <v>100</v>
      </c>
      <c r="N68" s="17" t="s">
        <v>16</v>
      </c>
      <c r="O68" s="18"/>
      <c r="P68" s="159">
        <f t="shared" si="3"/>
        <v>100</v>
      </c>
      <c r="Q68" s="115">
        <v>17.09</v>
      </c>
      <c r="R68" s="43">
        <f t="shared" si="4"/>
        <v>34.18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+'14'!J70</f>
        <v>5</v>
      </c>
      <c r="F70" s="70"/>
      <c r="G70" s="46">
        <f t="shared" si="5"/>
        <v>5</v>
      </c>
      <c r="H70" s="77">
        <v>0</v>
      </c>
      <c r="I70" s="75">
        <v>0</v>
      </c>
      <c r="J70" s="46">
        <f t="shared" si="6"/>
        <v>5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+'14'!J76</f>
        <v>2</v>
      </c>
      <c r="F76" s="70"/>
      <c r="G76" s="46">
        <f>E76+F76</f>
        <v>2</v>
      </c>
      <c r="H76" s="77">
        <v>0</v>
      </c>
      <c r="I76" s="75">
        <v>0</v>
      </c>
      <c r="J76" s="46">
        <f>+G76-H76-K76-I76</f>
        <v>2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+'14'!J87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+'14'!J88</f>
        <v>22</v>
      </c>
      <c r="F88" s="70"/>
      <c r="G88" s="46">
        <f t="shared" si="5"/>
        <v>22</v>
      </c>
      <c r="H88" s="77">
        <v>0</v>
      </c>
      <c r="I88" s="75">
        <v>0</v>
      </c>
      <c r="J88" s="46">
        <f t="shared" si="6"/>
        <v>22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+'14'!J89</f>
        <v>23</v>
      </c>
      <c r="F89" s="70"/>
      <c r="G89" s="46">
        <f t="shared" si="5"/>
        <v>23</v>
      </c>
      <c r="H89" s="77">
        <v>0</v>
      </c>
      <c r="I89" s="75">
        <v>0</v>
      </c>
      <c r="J89" s="46">
        <f t="shared" si="6"/>
        <v>22</v>
      </c>
      <c r="K89" s="71">
        <v>1</v>
      </c>
      <c r="L89" s="20">
        <v>55</v>
      </c>
      <c r="M89" s="64">
        <f t="shared" si="10"/>
        <v>55</v>
      </c>
      <c r="N89" s="17" t="s">
        <v>16</v>
      </c>
      <c r="O89" s="18"/>
      <c r="P89" s="159">
        <f t="shared" si="11"/>
        <v>55</v>
      </c>
      <c r="Q89" s="115">
        <v>22.55</v>
      </c>
      <c r="R89" s="43">
        <f t="shared" si="12"/>
        <v>22.55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+'14'!J90</f>
        <v>27</v>
      </c>
      <c r="F90" s="70"/>
      <c r="G90" s="46">
        <f t="shared" si="5"/>
        <v>27</v>
      </c>
      <c r="H90" s="77">
        <v>0</v>
      </c>
      <c r="I90" s="75">
        <v>0</v>
      </c>
      <c r="J90" s="46">
        <f t="shared" si="6"/>
        <v>27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+'14'!J91</f>
        <v>15</v>
      </c>
      <c r="F91" s="70"/>
      <c r="G91" s="46">
        <f t="shared" si="5"/>
        <v>15</v>
      </c>
      <c r="H91" s="77">
        <v>0</v>
      </c>
      <c r="I91" s="75">
        <v>0</v>
      </c>
      <c r="J91" s="46">
        <f t="shared" si="6"/>
        <v>15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+'14'!J92</f>
        <v>10</v>
      </c>
      <c r="F92" s="70"/>
      <c r="G92" s="46">
        <f t="shared" si="5"/>
        <v>10</v>
      </c>
      <c r="H92" s="77">
        <v>0</v>
      </c>
      <c r="I92" s="75">
        <v>0</v>
      </c>
      <c r="J92" s="46">
        <f t="shared" si="6"/>
        <v>10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+'14'!J100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+'14'!J101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4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/>
      <c r="P101" s="159">
        <f t="shared" si="8"/>
        <v>60</v>
      </c>
      <c r="Q101" s="115">
        <v>16.690000000000001</v>
      </c>
      <c r="R101" s="43">
        <f t="shared" si="9"/>
        <v>16.690000000000001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+'14'!J102</f>
        <v>5</v>
      </c>
      <c r="F102" s="70"/>
      <c r="G102" s="46">
        <f t="shared" si="5"/>
        <v>5</v>
      </c>
      <c r="H102" s="77">
        <v>0</v>
      </c>
      <c r="I102" s="75">
        <v>0</v>
      </c>
      <c r="J102" s="46">
        <f t="shared" si="6"/>
        <v>4</v>
      </c>
      <c r="K102" s="71">
        <v>1</v>
      </c>
      <c r="L102" s="20">
        <v>0</v>
      </c>
      <c r="M102" s="64">
        <f t="shared" si="7"/>
        <v>0</v>
      </c>
      <c r="N102" s="17" t="s">
        <v>1443</v>
      </c>
      <c r="O102" s="18"/>
      <c r="P102" s="23">
        <f t="shared" si="8"/>
        <v>0</v>
      </c>
      <c r="Q102" s="115">
        <v>24.21</v>
      </c>
      <c r="R102" s="43">
        <f t="shared" si="9"/>
        <v>24.21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+'14'!J120</f>
        <v>3</v>
      </c>
      <c r="F120" s="70"/>
      <c r="G120" s="46">
        <f t="shared" si="5"/>
        <v>3</v>
      </c>
      <c r="H120" s="77">
        <v>0</v>
      </c>
      <c r="I120" s="75">
        <v>0</v>
      </c>
      <c r="J120" s="46">
        <f t="shared" si="6"/>
        <v>0</v>
      </c>
      <c r="K120" s="71">
        <v>3</v>
      </c>
      <c r="L120" s="20">
        <v>50</v>
      </c>
      <c r="M120" s="64">
        <f t="shared" si="7"/>
        <v>150</v>
      </c>
      <c r="N120" s="17" t="s">
        <v>16</v>
      </c>
      <c r="O120" s="18"/>
      <c r="P120" s="159">
        <f t="shared" si="8"/>
        <v>150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+'14'!J121</f>
        <v>6</v>
      </c>
      <c r="F121" s="70"/>
      <c r="G121" s="46">
        <f t="shared" si="5"/>
        <v>6</v>
      </c>
      <c r="H121" s="77">
        <v>0</v>
      </c>
      <c r="I121" s="75">
        <v>0</v>
      </c>
      <c r="J121" s="46">
        <f t="shared" si="6"/>
        <v>6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+'14'!J122</f>
        <v>2</v>
      </c>
      <c r="F122" s="70"/>
      <c r="G122" s="46">
        <f t="shared" si="5"/>
        <v>2</v>
      </c>
      <c r="H122" s="77">
        <v>0</v>
      </c>
      <c r="I122" s="75">
        <v>0</v>
      </c>
      <c r="J122" s="46">
        <f t="shared" si="6"/>
        <v>2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+'14'!J123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+'14'!J131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+'14'!J136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+'14'!J137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+'14'!J138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+'14'!J139</f>
        <v>9</v>
      </c>
      <c r="F139" s="70"/>
      <c r="G139" s="46">
        <f t="shared" si="13"/>
        <v>9</v>
      </c>
      <c r="H139" s="77">
        <v>0</v>
      </c>
      <c r="I139" s="75">
        <v>0</v>
      </c>
      <c r="J139" s="46">
        <f t="shared" si="14"/>
        <v>7</v>
      </c>
      <c r="K139" s="71">
        <v>2</v>
      </c>
      <c r="L139" s="20">
        <v>50</v>
      </c>
      <c r="M139" s="64">
        <f t="shared" si="7"/>
        <v>100</v>
      </c>
      <c r="N139" s="17" t="s">
        <v>16</v>
      </c>
      <c r="O139" s="18"/>
      <c r="P139" s="159">
        <f t="shared" si="8"/>
        <v>100</v>
      </c>
      <c r="Q139" s="115">
        <v>23.02</v>
      </c>
      <c r="R139" s="43">
        <f t="shared" si="9"/>
        <v>46.04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+'14'!J140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+'14'!J141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+'14'!J142</f>
        <v>18</v>
      </c>
      <c r="F142" s="70"/>
      <c r="G142" s="46">
        <f t="shared" si="13"/>
        <v>18</v>
      </c>
      <c r="H142" s="77">
        <v>0</v>
      </c>
      <c r="I142" s="75">
        <v>0</v>
      </c>
      <c r="J142" s="46">
        <f t="shared" si="14"/>
        <v>17</v>
      </c>
      <c r="K142" s="71">
        <v>1</v>
      </c>
      <c r="L142" s="20">
        <v>35</v>
      </c>
      <c r="M142" s="64">
        <f t="shared" si="7"/>
        <v>35</v>
      </c>
      <c r="N142" s="17" t="s">
        <v>16</v>
      </c>
      <c r="O142" s="18"/>
      <c r="P142" s="159">
        <f t="shared" si="8"/>
        <v>35</v>
      </c>
      <c r="Q142" s="115">
        <v>11.81</v>
      </c>
      <c r="R142" s="43">
        <f t="shared" si="9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+'14'!J143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+'14'!J144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+'14'!J145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+'14'!J146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+'14'!J147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+'14'!J148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+'14'!J149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+'14'!J150</f>
        <v>8</v>
      </c>
      <c r="F150" s="70"/>
      <c r="G150" s="46">
        <f t="shared" si="13"/>
        <v>8</v>
      </c>
      <c r="H150" s="77">
        <v>0</v>
      </c>
      <c r="I150" s="75">
        <v>0</v>
      </c>
      <c r="J150" s="46">
        <f t="shared" si="14"/>
        <v>8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+'14'!J151</f>
        <v>15</v>
      </c>
      <c r="F151" s="70"/>
      <c r="G151" s="46">
        <f t="shared" si="13"/>
        <v>15</v>
      </c>
      <c r="H151" s="77">
        <v>0</v>
      </c>
      <c r="I151" s="75">
        <v>0</v>
      </c>
      <c r="J151" s="46">
        <f t="shared" si="14"/>
        <v>15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+'14'!J152</f>
        <v>6</v>
      </c>
      <c r="F152" s="70"/>
      <c r="G152" s="46">
        <f t="shared" si="13"/>
        <v>6</v>
      </c>
      <c r="H152" s="77">
        <v>0</v>
      </c>
      <c r="I152" s="75">
        <v>0</v>
      </c>
      <c r="J152" s="46">
        <f t="shared" si="14"/>
        <v>6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+'14'!J153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+'14'!J154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+'14'!J155</f>
        <v>7</v>
      </c>
      <c r="F155" s="70"/>
      <c r="G155" s="46">
        <f t="shared" si="13"/>
        <v>7</v>
      </c>
      <c r="H155" s="77">
        <v>0</v>
      </c>
      <c r="I155" s="75">
        <v>0</v>
      </c>
      <c r="J155" s="46">
        <f t="shared" si="14"/>
        <v>7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+'14'!J156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+'14'!J157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+'14'!J158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+'14'!J159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+'14'!J160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+'14'!J161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+'14'!J162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+'14'!J163</f>
        <v>1</v>
      </c>
      <c r="F163" s="70"/>
      <c r="G163" s="46">
        <f t="shared" si="13"/>
        <v>1</v>
      </c>
      <c r="H163" s="77">
        <v>0</v>
      </c>
      <c r="I163" s="75">
        <v>0</v>
      </c>
      <c r="J163" s="46">
        <f t="shared" si="14"/>
        <v>1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+'14'!J164</f>
        <v>9</v>
      </c>
      <c r="F164" s="70"/>
      <c r="G164" s="46">
        <f t="shared" si="13"/>
        <v>9</v>
      </c>
      <c r="H164" s="77">
        <v>0</v>
      </c>
      <c r="I164" s="75">
        <v>0</v>
      </c>
      <c r="J164" s="46">
        <f t="shared" si="14"/>
        <v>9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+'14'!J165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+'14'!J166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+'14'!J167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+'14'!J168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+'14'!J169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+'14'!J170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+'14'!J171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+'14'!J172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+'14'!J175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+'14'!J176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+'14'!J177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+'14'!J178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+'14'!J179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+'14'!J180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+'14'!J181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+'14'!J182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+'14'!J183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+'14'!J184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+'14'!J185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+'14'!J186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+'14'!J190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+'14'!J191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+'14'!J192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+'14'!J193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+'14'!J194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+'14'!J195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+'14'!J196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+'14'!J197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+'14'!J198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+'14'!J199</f>
        <v>212</v>
      </c>
      <c r="F199" s="70"/>
      <c r="G199" s="46">
        <f t="shared" si="13"/>
        <v>212</v>
      </c>
      <c r="H199" s="77">
        <v>0</v>
      </c>
      <c r="I199" s="75">
        <v>0</v>
      </c>
      <c r="J199" s="46">
        <f t="shared" si="14"/>
        <v>212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+'14'!J200</f>
        <v>5</v>
      </c>
      <c r="F200" s="70"/>
      <c r="G200" s="46">
        <f t="shared" si="13"/>
        <v>5</v>
      </c>
      <c r="H200" s="77">
        <v>0</v>
      </c>
      <c r="I200" s="75">
        <v>0</v>
      </c>
      <c r="J200" s="46">
        <f t="shared" si="14"/>
        <v>4</v>
      </c>
      <c r="K200" s="71">
        <v>1</v>
      </c>
      <c r="L200" s="20">
        <v>0</v>
      </c>
      <c r="M200" s="64">
        <f t="shared" si="17"/>
        <v>0</v>
      </c>
      <c r="N200" s="17" t="s">
        <v>1444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+'14'!J201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+'14'!J202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+'14'!J203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+'14'!J204</f>
        <v>27</v>
      </c>
      <c r="F204" s="70"/>
      <c r="G204" s="46">
        <f t="shared" ref="G204:G217" si="23">E204+F204</f>
        <v>27</v>
      </c>
      <c r="H204" s="77">
        <v>0</v>
      </c>
      <c r="I204" s="75">
        <v>0</v>
      </c>
      <c r="J204" s="46">
        <f t="shared" ref="J204:J217" si="24">+G204-H204-K204-I204</f>
        <v>27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+'14'!J205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+'14'!J206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+'14'!J207</f>
        <v>572</v>
      </c>
      <c r="F207" s="70"/>
      <c r="G207" s="46">
        <f>E207+F207</f>
        <v>572</v>
      </c>
      <c r="H207" s="77">
        <v>0</v>
      </c>
      <c r="I207" s="75">
        <v>0</v>
      </c>
      <c r="J207" s="46">
        <f>+G207-H207-K207-I207</f>
        <v>572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+'14'!J208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+'14'!J209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+'14'!J210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+'14'!J211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+'14'!J212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+'14'!J213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35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+'14'!J214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+'14'!J215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+'14'!J216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+'14'!J217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Q218" s="90"/>
      <c r="R218" s="74">
        <f>SUM(R5:R217)</f>
        <v>602.5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212" t="s">
        <v>212</v>
      </c>
      <c r="L219" s="21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1790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855</v>
      </c>
      <c r="O222" s="2">
        <v>355</v>
      </c>
      <c r="P222" s="2">
        <v>150</v>
      </c>
      <c r="Q222" s="87">
        <v>350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340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595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595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6">
    <mergeCell ref="K219:L219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04"/>
  <sheetViews>
    <sheetView zoomScale="85" zoomScaleNormal="85" workbookViewId="0">
      <pane xSplit="10" ySplit="4" topLeftCell="K215" activePane="bottomRight" state="frozen"/>
      <selection activeCell="K218" sqref="K218"/>
      <selection pane="topRight" activeCell="K218" sqref="K218"/>
      <selection pane="bottomLeft" activeCell="K218" sqref="K218"/>
      <selection pane="bottomRight" activeCell="Q233" sqref="Q23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171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172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+'15'!J5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11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+'15'!J6</f>
        <v>36</v>
      </c>
      <c r="F6" s="70"/>
      <c r="G6" s="46">
        <f t="shared" si="0"/>
        <v>36</v>
      </c>
      <c r="H6" s="77">
        <v>0</v>
      </c>
      <c r="I6" s="75">
        <v>0</v>
      </c>
      <c r="J6" s="46">
        <f t="shared" si="1"/>
        <v>36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+'15'!J11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+'15'!J20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2"/>
        <v>65</v>
      </c>
      <c r="N20" s="17" t="s">
        <v>16</v>
      </c>
      <c r="O20" s="18"/>
      <c r="P20" s="159">
        <f t="shared" si="3"/>
        <v>65</v>
      </c>
      <c r="Q20" s="89">
        <v>22.85</v>
      </c>
      <c r="R20" s="43">
        <f t="shared" si="4"/>
        <v>22.85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+'15'!J22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26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+'15'!J24</f>
        <v>6</v>
      </c>
      <c r="F24" s="70"/>
      <c r="G24" s="46">
        <f t="shared" si="0"/>
        <v>6</v>
      </c>
      <c r="H24" s="77">
        <v>0</v>
      </c>
      <c r="I24" s="75">
        <v>0</v>
      </c>
      <c r="J24" s="46">
        <f t="shared" si="1"/>
        <v>5</v>
      </c>
      <c r="K24" s="71">
        <v>1</v>
      </c>
      <c r="L24" s="20">
        <v>100</v>
      </c>
      <c r="M24" s="64">
        <f t="shared" si="2"/>
        <v>100</v>
      </c>
      <c r="N24" s="17" t="s">
        <v>16</v>
      </c>
      <c r="O24" s="18"/>
      <c r="P24" s="159">
        <f t="shared" si="3"/>
        <v>100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+'15'!J28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+'15'!J30</f>
        <v>43</v>
      </c>
      <c r="F30" s="70"/>
      <c r="G30" s="46">
        <f t="shared" si="0"/>
        <v>43</v>
      </c>
      <c r="H30" s="77">
        <v>0</v>
      </c>
      <c r="I30" s="75">
        <v>0</v>
      </c>
      <c r="J30" s="46">
        <f t="shared" si="1"/>
        <v>43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+'15'!J31</f>
        <v>16</v>
      </c>
      <c r="F31" s="70"/>
      <c r="G31" s="46">
        <f t="shared" si="0"/>
        <v>16</v>
      </c>
      <c r="H31" s="77">
        <v>0</v>
      </c>
      <c r="I31" s="75">
        <v>0</v>
      </c>
      <c r="J31" s="46">
        <f t="shared" si="1"/>
        <v>10</v>
      </c>
      <c r="K31" s="71">
        <v>6</v>
      </c>
      <c r="L31" s="20">
        <v>100</v>
      </c>
      <c r="M31" s="64">
        <f t="shared" si="2"/>
        <v>600</v>
      </c>
      <c r="N31" s="17" t="s">
        <v>16</v>
      </c>
      <c r="O31" s="18">
        <v>210</v>
      </c>
      <c r="P31" s="159">
        <f t="shared" si="3"/>
        <v>390</v>
      </c>
      <c r="Q31" s="115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+'15'!J32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4</v>
      </c>
      <c r="K32" s="71">
        <v>1</v>
      </c>
      <c r="L32" s="20">
        <v>130</v>
      </c>
      <c r="M32" s="64">
        <f t="shared" si="2"/>
        <v>130</v>
      </c>
      <c r="N32" s="17" t="s">
        <v>16</v>
      </c>
      <c r="O32" s="18"/>
      <c r="P32" s="159">
        <f t="shared" si="3"/>
        <v>130</v>
      </c>
      <c r="Q32" s="115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+'15'!J33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3</v>
      </c>
      <c r="K33" s="71">
        <v>2</v>
      </c>
      <c r="L33" s="20">
        <v>130</v>
      </c>
      <c r="M33" s="64">
        <f t="shared" si="2"/>
        <v>260</v>
      </c>
      <c r="N33" s="17" t="s">
        <v>16</v>
      </c>
      <c r="O33" s="18"/>
      <c r="P33" s="159">
        <f t="shared" si="3"/>
        <v>260</v>
      </c>
      <c r="Q33" s="115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+'15'!J39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+'15'!J40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+'15'!J41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0</v>
      </c>
      <c r="K41" s="71">
        <v>1</v>
      </c>
      <c r="L41" s="20">
        <v>50</v>
      </c>
      <c r="M41" s="64">
        <f t="shared" si="2"/>
        <v>50</v>
      </c>
      <c r="N41" s="17" t="s">
        <v>16</v>
      </c>
      <c r="O41" s="18"/>
      <c r="P41" s="159">
        <f t="shared" si="3"/>
        <v>50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+'15'!J43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+'15'!J44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+'15'!J45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+'15'!J46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+'15'!J47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+'15'!J50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+'15'!J51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+'15'!J52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+'15'!J53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1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35</v>
      </c>
      <c r="P53" s="159">
        <f>SUM(M53-O53)</f>
        <v>85</v>
      </c>
      <c r="Q53" s="115">
        <v>31.29</v>
      </c>
      <c r="R53" s="43">
        <f>+K53*Q53</f>
        <v>31.29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+'15'!J54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0</v>
      </c>
      <c r="K54" s="71">
        <v>1</v>
      </c>
      <c r="L54" s="20">
        <v>120</v>
      </c>
      <c r="M54" s="64">
        <f t="shared" si="2"/>
        <v>120</v>
      </c>
      <c r="N54" s="17" t="s">
        <v>16</v>
      </c>
      <c r="O54" s="18">
        <v>35</v>
      </c>
      <c r="P54" s="159">
        <f t="shared" si="3"/>
        <v>85</v>
      </c>
      <c r="Q54" s="115">
        <v>31.07</v>
      </c>
      <c r="R54" s="43">
        <f t="shared" si="4"/>
        <v>31.07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+'15'!J55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+'15'!J58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+'15'!J59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1</v>
      </c>
      <c r="K59" s="71">
        <v>1</v>
      </c>
      <c r="L59" s="20">
        <v>0</v>
      </c>
      <c r="M59" s="64">
        <f t="shared" si="2"/>
        <v>0</v>
      </c>
      <c r="N59" s="17" t="s">
        <v>1443</v>
      </c>
      <c r="O59" s="18"/>
      <c r="P59" s="23">
        <f t="shared" si="3"/>
        <v>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+'15'!J60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+'15'!J61</f>
        <v>2</v>
      </c>
      <c r="F61" s="70"/>
      <c r="G61" s="46">
        <f t="shared" si="0"/>
        <v>2</v>
      </c>
      <c r="H61" s="77">
        <v>0</v>
      </c>
      <c r="I61" s="75">
        <v>0</v>
      </c>
      <c r="J61" s="46">
        <f t="shared" si="1"/>
        <v>1</v>
      </c>
      <c r="K61" s="71">
        <v>1</v>
      </c>
      <c r="L61" s="20">
        <v>50</v>
      </c>
      <c r="M61" s="64">
        <f t="shared" si="2"/>
        <v>50</v>
      </c>
      <c r="N61" s="17" t="s">
        <v>16</v>
      </c>
      <c r="O61" s="18"/>
      <c r="P61" s="159">
        <f t="shared" si="3"/>
        <v>50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+'15'!J70</f>
        <v>5</v>
      </c>
      <c r="F70" s="70"/>
      <c r="G70" s="46">
        <f t="shared" si="5"/>
        <v>5</v>
      </c>
      <c r="H70" s="77">
        <v>0</v>
      </c>
      <c r="I70" s="75">
        <v>0</v>
      </c>
      <c r="J70" s="46">
        <f t="shared" si="6"/>
        <v>3</v>
      </c>
      <c r="K70" s="71">
        <v>2</v>
      </c>
      <c r="L70" s="20">
        <v>50</v>
      </c>
      <c r="M70" s="64">
        <f t="shared" si="2"/>
        <v>100</v>
      </c>
      <c r="N70" s="17" t="s">
        <v>16</v>
      </c>
      <c r="O70" s="18"/>
      <c r="P70" s="159">
        <f t="shared" si="3"/>
        <v>100</v>
      </c>
      <c r="Q70" s="115">
        <v>25.15</v>
      </c>
      <c r="R70" s="43">
        <f t="shared" si="4"/>
        <v>50.3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+'15'!J76</f>
        <v>2</v>
      </c>
      <c r="F76" s="70"/>
      <c r="G76" s="46">
        <f>E76+F76</f>
        <v>2</v>
      </c>
      <c r="H76" s="77">
        <v>0</v>
      </c>
      <c r="I76" s="75">
        <v>0</v>
      </c>
      <c r="J76" s="46">
        <f>+G76-H76-K76-I76</f>
        <v>2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+'15'!J87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+'15'!J88</f>
        <v>22</v>
      </c>
      <c r="F88" s="70"/>
      <c r="G88" s="46">
        <f t="shared" si="5"/>
        <v>22</v>
      </c>
      <c r="H88" s="77">
        <v>0</v>
      </c>
      <c r="I88" s="75">
        <v>0</v>
      </c>
      <c r="J88" s="46">
        <f t="shared" si="6"/>
        <v>22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+'15'!J89</f>
        <v>22</v>
      </c>
      <c r="F89" s="70"/>
      <c r="G89" s="46">
        <f t="shared" si="5"/>
        <v>22</v>
      </c>
      <c r="H89" s="77">
        <v>0</v>
      </c>
      <c r="I89" s="75">
        <v>0</v>
      </c>
      <c r="J89" s="46">
        <f t="shared" si="6"/>
        <v>22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+'15'!J90</f>
        <v>27</v>
      </c>
      <c r="F90" s="70"/>
      <c r="G90" s="46">
        <f t="shared" si="5"/>
        <v>27</v>
      </c>
      <c r="H90" s="77">
        <v>0</v>
      </c>
      <c r="I90" s="75">
        <v>0</v>
      </c>
      <c r="J90" s="46">
        <f t="shared" si="6"/>
        <v>23</v>
      </c>
      <c r="K90" s="71">
        <v>4</v>
      </c>
      <c r="L90" s="20">
        <v>60</v>
      </c>
      <c r="M90" s="64">
        <f t="shared" si="10"/>
        <v>240</v>
      </c>
      <c r="N90" s="17" t="s">
        <v>16</v>
      </c>
      <c r="O90" s="18">
        <v>120</v>
      </c>
      <c r="P90" s="159">
        <f t="shared" si="11"/>
        <v>120</v>
      </c>
      <c r="Q90" s="115">
        <v>23.61</v>
      </c>
      <c r="R90" s="43">
        <f t="shared" si="12"/>
        <v>94.44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+'15'!J91</f>
        <v>15</v>
      </c>
      <c r="F91" s="70"/>
      <c r="G91" s="46">
        <f t="shared" si="5"/>
        <v>15</v>
      </c>
      <c r="H91" s="77">
        <v>0</v>
      </c>
      <c r="I91" s="75">
        <v>0</v>
      </c>
      <c r="J91" s="46">
        <f t="shared" si="6"/>
        <v>15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+'15'!J92</f>
        <v>10</v>
      </c>
      <c r="F92" s="70"/>
      <c r="G92" s="46">
        <f t="shared" si="5"/>
        <v>10</v>
      </c>
      <c r="H92" s="77">
        <v>0</v>
      </c>
      <c r="I92" s="75">
        <v>0</v>
      </c>
      <c r="J92" s="46">
        <f t="shared" si="6"/>
        <v>10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+'15'!J100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+'15'!J101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4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+'15'!J102</f>
        <v>4</v>
      </c>
      <c r="F102" s="70"/>
      <c r="G102" s="46">
        <f t="shared" si="5"/>
        <v>4</v>
      </c>
      <c r="H102" s="77">
        <v>0</v>
      </c>
      <c r="I102" s="75">
        <v>0</v>
      </c>
      <c r="J102" s="46">
        <f t="shared" si="6"/>
        <v>4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+'15'!J121</f>
        <v>6</v>
      </c>
      <c r="F121" s="70"/>
      <c r="G121" s="46">
        <f t="shared" si="5"/>
        <v>6</v>
      </c>
      <c r="H121" s="77">
        <v>0</v>
      </c>
      <c r="I121" s="75">
        <v>0</v>
      </c>
      <c r="J121" s="46">
        <f t="shared" si="6"/>
        <v>6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+'15'!J122</f>
        <v>2</v>
      </c>
      <c r="F122" s="70"/>
      <c r="G122" s="46">
        <f t="shared" si="5"/>
        <v>2</v>
      </c>
      <c r="H122" s="77">
        <v>0</v>
      </c>
      <c r="I122" s="75">
        <v>0</v>
      </c>
      <c r="J122" s="46">
        <f t="shared" si="6"/>
        <v>2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+'15'!J123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+'15'!J131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+'15'!J136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+'15'!J137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+'15'!J138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+'15'!J139</f>
        <v>7</v>
      </c>
      <c r="F139" s="70"/>
      <c r="G139" s="46">
        <f t="shared" si="13"/>
        <v>7</v>
      </c>
      <c r="H139" s="77">
        <v>0</v>
      </c>
      <c r="I139" s="75">
        <v>0</v>
      </c>
      <c r="J139" s="46">
        <f t="shared" si="14"/>
        <v>1</v>
      </c>
      <c r="K139" s="71">
        <v>6</v>
      </c>
      <c r="L139" s="20">
        <v>50</v>
      </c>
      <c r="M139" s="64">
        <f t="shared" si="7"/>
        <v>300</v>
      </c>
      <c r="N139" s="17" t="s">
        <v>16</v>
      </c>
      <c r="O139" s="18"/>
      <c r="P139" s="159">
        <f t="shared" si="8"/>
        <v>300</v>
      </c>
      <c r="Q139" s="115">
        <v>23.02</v>
      </c>
      <c r="R139" s="43">
        <f t="shared" si="9"/>
        <v>138.12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+'15'!J140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+'15'!J141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+'15'!J142</f>
        <v>17</v>
      </c>
      <c r="F142" s="70"/>
      <c r="G142" s="46">
        <f t="shared" si="13"/>
        <v>17</v>
      </c>
      <c r="H142" s="77">
        <v>0</v>
      </c>
      <c r="I142" s="75">
        <v>0</v>
      </c>
      <c r="J142" s="46">
        <f t="shared" si="14"/>
        <v>16</v>
      </c>
      <c r="K142" s="71">
        <v>1</v>
      </c>
      <c r="L142" s="20">
        <v>35</v>
      </c>
      <c r="M142" s="64">
        <f t="shared" si="7"/>
        <v>35</v>
      </c>
      <c r="N142" s="17" t="s">
        <v>16</v>
      </c>
      <c r="O142" s="18"/>
      <c r="P142" s="159">
        <f t="shared" si="8"/>
        <v>35</v>
      </c>
      <c r="Q142" s="115">
        <v>11.81</v>
      </c>
      <c r="R142" s="43">
        <f t="shared" si="9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+'15'!J143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+'15'!J144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+'15'!J145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+'15'!J146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+'15'!J147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+'15'!J148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+'15'!J149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+'15'!J150</f>
        <v>8</v>
      </c>
      <c r="F150" s="70"/>
      <c r="G150" s="46">
        <f t="shared" si="13"/>
        <v>8</v>
      </c>
      <c r="H150" s="77">
        <v>0</v>
      </c>
      <c r="I150" s="75">
        <v>0</v>
      </c>
      <c r="J150" s="46">
        <f t="shared" si="14"/>
        <v>6</v>
      </c>
      <c r="K150" s="71">
        <v>2</v>
      </c>
      <c r="L150" s="20">
        <v>60</v>
      </c>
      <c r="M150" s="64">
        <f t="shared" si="7"/>
        <v>120</v>
      </c>
      <c r="N150" s="17" t="s">
        <v>16</v>
      </c>
      <c r="O150" s="18"/>
      <c r="P150" s="159">
        <f t="shared" si="8"/>
        <v>120</v>
      </c>
      <c r="Q150" s="115">
        <v>38</v>
      </c>
      <c r="R150" s="43">
        <f t="shared" si="9"/>
        <v>76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+'15'!J151</f>
        <v>15</v>
      </c>
      <c r="F151" s="70"/>
      <c r="G151" s="46">
        <f t="shared" si="13"/>
        <v>15</v>
      </c>
      <c r="H151" s="77">
        <v>0</v>
      </c>
      <c r="I151" s="75">
        <v>0</v>
      </c>
      <c r="J151" s="46">
        <f t="shared" si="14"/>
        <v>15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+'15'!J152</f>
        <v>6</v>
      </c>
      <c r="F152" s="70"/>
      <c r="G152" s="46">
        <f t="shared" si="13"/>
        <v>6</v>
      </c>
      <c r="H152" s="77">
        <v>0</v>
      </c>
      <c r="I152" s="75">
        <v>0</v>
      </c>
      <c r="J152" s="46">
        <f t="shared" si="14"/>
        <v>5</v>
      </c>
      <c r="K152" s="71">
        <v>1</v>
      </c>
      <c r="L152" s="20">
        <v>60</v>
      </c>
      <c r="M152" s="64">
        <f t="shared" si="7"/>
        <v>60</v>
      </c>
      <c r="N152" s="17" t="s">
        <v>16</v>
      </c>
      <c r="O152" s="18"/>
      <c r="P152" s="159">
        <f t="shared" si="8"/>
        <v>60</v>
      </c>
      <c r="Q152" s="89">
        <v>38</v>
      </c>
      <c r="R152" s="43">
        <f t="shared" si="9"/>
        <v>38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+'15'!J153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+'15'!J154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+'15'!J155</f>
        <v>7</v>
      </c>
      <c r="F155" s="70"/>
      <c r="G155" s="46">
        <f t="shared" si="13"/>
        <v>7</v>
      </c>
      <c r="H155" s="77">
        <v>0</v>
      </c>
      <c r="I155" s="75">
        <v>0</v>
      </c>
      <c r="J155" s="46">
        <f t="shared" si="14"/>
        <v>7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+'15'!J156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+'15'!J157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+'15'!J158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+'15'!J159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+'15'!J160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+'15'!J161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+'15'!J162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+'15'!J163</f>
        <v>1</v>
      </c>
      <c r="F163" s="70"/>
      <c r="G163" s="46">
        <f t="shared" si="13"/>
        <v>1</v>
      </c>
      <c r="H163" s="77">
        <v>0</v>
      </c>
      <c r="I163" s="75">
        <v>0</v>
      </c>
      <c r="J163" s="46">
        <f t="shared" si="14"/>
        <v>1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+'15'!J164</f>
        <v>9</v>
      </c>
      <c r="F164" s="70"/>
      <c r="G164" s="46">
        <f t="shared" si="13"/>
        <v>9</v>
      </c>
      <c r="H164" s="77">
        <v>0</v>
      </c>
      <c r="I164" s="75">
        <v>0</v>
      </c>
      <c r="J164" s="46">
        <f t="shared" si="14"/>
        <v>8</v>
      </c>
      <c r="K164" s="71">
        <v>1</v>
      </c>
      <c r="L164" s="20">
        <v>120</v>
      </c>
      <c r="M164" s="64">
        <f t="shared" si="7"/>
        <v>120</v>
      </c>
      <c r="N164" s="17" t="s">
        <v>16</v>
      </c>
      <c r="O164" s="18">
        <v>60</v>
      </c>
      <c r="P164" s="159">
        <f t="shared" si="8"/>
        <v>60</v>
      </c>
      <c r="Q164" s="115">
        <v>83</v>
      </c>
      <c r="R164" s="43">
        <f t="shared" si="9"/>
        <v>83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+'15'!J165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+'15'!J166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+'15'!J167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+'15'!J168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+'15'!J169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+'15'!J170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+'15'!J171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+'15'!J172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+'15'!J174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+'15'!J175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+'15'!J176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+'15'!J177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+'15'!J178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+'15'!J179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+'15'!J180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+'15'!J181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+'15'!J182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+'15'!J183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+'15'!J184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+'15'!J185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+'15'!J186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+'15'!J190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+'15'!J191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+'15'!J192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+'15'!J193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+'15'!J194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+'15'!J195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+'15'!J196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+'15'!J197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+'15'!J198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+'15'!J199</f>
        <v>212</v>
      </c>
      <c r="F199" s="70"/>
      <c r="G199" s="46">
        <f t="shared" si="13"/>
        <v>212</v>
      </c>
      <c r="H199" s="77">
        <v>0</v>
      </c>
      <c r="I199" s="75">
        <v>0</v>
      </c>
      <c r="J199" s="46">
        <f t="shared" si="14"/>
        <v>212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+'15'!J200</f>
        <v>4</v>
      </c>
      <c r="F200" s="70"/>
      <c r="G200" s="46">
        <f t="shared" si="13"/>
        <v>4</v>
      </c>
      <c r="H200" s="77">
        <v>0</v>
      </c>
      <c r="I200" s="75">
        <v>0</v>
      </c>
      <c r="J200" s="46">
        <f t="shared" si="14"/>
        <v>3</v>
      </c>
      <c r="K200" s="71">
        <v>1</v>
      </c>
      <c r="L200" s="20">
        <v>0</v>
      </c>
      <c r="M200" s="64">
        <f t="shared" si="17"/>
        <v>0</v>
      </c>
      <c r="N200" s="17" t="s">
        <v>1444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+'15'!J201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+'15'!J202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+'15'!J203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+'15'!J204</f>
        <v>27</v>
      </c>
      <c r="F204" s="70"/>
      <c r="G204" s="46">
        <f t="shared" ref="G204:G217" si="23">E204+F204</f>
        <v>27</v>
      </c>
      <c r="H204" s="77">
        <v>0</v>
      </c>
      <c r="I204" s="75">
        <v>0</v>
      </c>
      <c r="J204" s="46">
        <f t="shared" ref="J204:J217" si="24">+G204-H204-K204-I204</f>
        <v>27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+'15'!J205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+'15'!J206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+'15'!J207</f>
        <v>572</v>
      </c>
      <c r="F207" s="70"/>
      <c r="G207" s="46">
        <f>E207+F207</f>
        <v>572</v>
      </c>
      <c r="H207" s="77">
        <v>0</v>
      </c>
      <c r="I207" s="75">
        <v>0</v>
      </c>
      <c r="J207" s="46">
        <f>+G207-H207-K207-I207</f>
        <v>572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+'15'!J208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+'15'!J209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+'15'!J210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+'15'!J211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+'15'!J212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+'15'!J213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35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+'15'!J214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+'15'!J215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+'15'!J216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+'15'!J217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Q218" s="90"/>
      <c r="R218" s="74">
        <f>SUM(R5:R217)</f>
        <v>1025.25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212" t="s">
        <v>212</v>
      </c>
      <c r="L219" s="21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2470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1190</v>
      </c>
      <c r="O222" s="2">
        <v>460</v>
      </c>
      <c r="P222" s="2">
        <v>730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460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820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820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6">
    <mergeCell ref="K219:L219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04"/>
  <sheetViews>
    <sheetView zoomScale="85" zoomScaleNormal="85" workbookViewId="0">
      <pane xSplit="10" ySplit="4" topLeftCell="K215" activePane="bottomRight" state="frozen"/>
      <selection activeCell="K218" sqref="K218"/>
      <selection pane="topRight" activeCell="K218" sqref="K218"/>
      <selection pane="bottomLeft" activeCell="K218" sqref="K218"/>
      <selection pane="bottomRight" activeCell="R234" sqref="R23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171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172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+'16'!J5</f>
        <v>11</v>
      </c>
      <c r="F5" s="70"/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10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59">
        <f t="shared" ref="P5:P80" si="2"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+'16'!J6</f>
        <v>36</v>
      </c>
      <c r="F6" s="70"/>
      <c r="G6" s="46">
        <f t="shared" si="0"/>
        <v>36</v>
      </c>
      <c r="H6" s="77">
        <v>0</v>
      </c>
      <c r="I6" s="75">
        <v>0</v>
      </c>
      <c r="J6" s="46">
        <f t="shared" si="1"/>
        <v>36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+'16'!J11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+'16'!J22</f>
        <v>26</v>
      </c>
      <c r="F22" s="70"/>
      <c r="G22" s="46">
        <f t="shared" si="0"/>
        <v>26</v>
      </c>
      <c r="H22" s="77">
        <v>0</v>
      </c>
      <c r="I22" s="75">
        <v>0</v>
      </c>
      <c r="J22" s="46">
        <f t="shared" si="1"/>
        <v>20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>
        <v>240</v>
      </c>
      <c r="P22" s="159">
        <f t="shared" si="2"/>
        <v>360</v>
      </c>
      <c r="Q22" s="115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+'16'!J24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>
        <v>50</v>
      </c>
      <c r="P24" s="159">
        <f t="shared" si="2"/>
        <v>50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+'16'!J28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+'16'!J30</f>
        <v>43</v>
      </c>
      <c r="F30" s="70"/>
      <c r="G30" s="46">
        <f t="shared" si="0"/>
        <v>43</v>
      </c>
      <c r="H30" s="77">
        <v>0</v>
      </c>
      <c r="I30" s="75">
        <v>0</v>
      </c>
      <c r="J30" s="46">
        <f t="shared" si="1"/>
        <v>35</v>
      </c>
      <c r="K30" s="71">
        <v>8</v>
      </c>
      <c r="L30" s="15">
        <v>100</v>
      </c>
      <c r="M30" s="64">
        <f t="shared" si="3"/>
        <v>800</v>
      </c>
      <c r="N30" s="17" t="s">
        <v>16</v>
      </c>
      <c r="O30" s="18">
        <v>400</v>
      </c>
      <c r="P30" s="159">
        <f t="shared" si="2"/>
        <v>400</v>
      </c>
      <c r="Q30" s="115">
        <v>32.47</v>
      </c>
      <c r="R30" s="43">
        <f t="shared" si="4"/>
        <v>259.76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+'16'!J31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8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100</v>
      </c>
      <c r="P31" s="159">
        <f t="shared" si="2"/>
        <v>100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+'16'!J32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+'16'!J33</f>
        <v>3</v>
      </c>
      <c r="F33" s="70"/>
      <c r="G33" s="46">
        <f t="shared" si="0"/>
        <v>3</v>
      </c>
      <c r="H33" s="77">
        <v>0</v>
      </c>
      <c r="I33" s="75">
        <v>0</v>
      </c>
      <c r="J33" s="46">
        <f t="shared" si="1"/>
        <v>3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+'16'!J39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+'16'!J40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+'16'!J43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+'16'!J44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+'16'!J45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+'16'!J46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+'16'!J47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+'16'!J50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+'16'!J51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+'16'!J52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+'16'!J53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+'16'!J55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+'16'!J58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+'16'!J59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0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59">
        <f t="shared" si="2"/>
        <v>50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+'16'!J60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+'16'!J61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1</v>
      </c>
      <c r="K61" s="71"/>
      <c r="L61" s="20">
        <v>50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+'16'!J70</f>
        <v>3</v>
      </c>
      <c r="F70" s="70"/>
      <c r="G70" s="46">
        <f t="shared" si="5"/>
        <v>3</v>
      </c>
      <c r="H70" s="77">
        <v>0</v>
      </c>
      <c r="I70" s="75">
        <v>0</v>
      </c>
      <c r="J70" s="46">
        <f t="shared" si="6"/>
        <v>3</v>
      </c>
      <c r="K70" s="71"/>
      <c r="L70" s="20">
        <v>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+'16'!J76</f>
        <v>2</v>
      </c>
      <c r="F76" s="70"/>
      <c r="G76" s="46">
        <f>E76+F76</f>
        <v>2</v>
      </c>
      <c r="H76" s="77">
        <v>0</v>
      </c>
      <c r="I76" s="75">
        <v>0</v>
      </c>
      <c r="J76" s="46">
        <f>+G76-H76-K76-I76</f>
        <v>2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+'16'!J87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+'16'!J88</f>
        <v>22</v>
      </c>
      <c r="F88" s="70"/>
      <c r="G88" s="46">
        <f t="shared" si="5"/>
        <v>22</v>
      </c>
      <c r="H88" s="77">
        <v>0</v>
      </c>
      <c r="I88" s="75">
        <v>0</v>
      </c>
      <c r="J88" s="46">
        <f t="shared" si="6"/>
        <v>22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+'16'!J89</f>
        <v>22</v>
      </c>
      <c r="F89" s="70"/>
      <c r="G89" s="46">
        <f t="shared" si="5"/>
        <v>22</v>
      </c>
      <c r="H89" s="77">
        <v>0</v>
      </c>
      <c r="I89" s="75">
        <v>0</v>
      </c>
      <c r="J89" s="46">
        <f t="shared" si="6"/>
        <v>22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+'16'!J90</f>
        <v>23</v>
      </c>
      <c r="F90" s="70"/>
      <c r="G90" s="46">
        <f t="shared" si="5"/>
        <v>23</v>
      </c>
      <c r="H90" s="77">
        <v>0</v>
      </c>
      <c r="I90" s="75">
        <v>0</v>
      </c>
      <c r="J90" s="46">
        <f t="shared" si="6"/>
        <v>23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+'16'!J91</f>
        <v>15</v>
      </c>
      <c r="F91" s="70"/>
      <c r="G91" s="46">
        <f t="shared" si="5"/>
        <v>15</v>
      </c>
      <c r="H91" s="77">
        <v>0</v>
      </c>
      <c r="I91" s="75">
        <v>0</v>
      </c>
      <c r="J91" s="46">
        <f t="shared" si="6"/>
        <v>15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+'16'!J92</f>
        <v>10</v>
      </c>
      <c r="F92" s="70"/>
      <c r="G92" s="46">
        <f t="shared" si="5"/>
        <v>10</v>
      </c>
      <c r="H92" s="77">
        <v>0</v>
      </c>
      <c r="I92" s="75">
        <v>0</v>
      </c>
      <c r="J92" s="46">
        <f t="shared" si="6"/>
        <v>10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+'16'!J100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+'16'!J101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4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+'16'!J102</f>
        <v>4</v>
      </c>
      <c r="F102" s="70"/>
      <c r="G102" s="46">
        <f t="shared" si="5"/>
        <v>4</v>
      </c>
      <c r="H102" s="77">
        <v>0</v>
      </c>
      <c r="I102" s="75">
        <v>0</v>
      </c>
      <c r="J102" s="46">
        <f t="shared" si="6"/>
        <v>4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+'16'!J121</f>
        <v>6</v>
      </c>
      <c r="F121" s="70"/>
      <c r="G121" s="46">
        <f t="shared" si="5"/>
        <v>6</v>
      </c>
      <c r="H121" s="77">
        <v>0</v>
      </c>
      <c r="I121" s="75">
        <v>0</v>
      </c>
      <c r="J121" s="46">
        <f t="shared" si="6"/>
        <v>4</v>
      </c>
      <c r="K121" s="71">
        <v>2</v>
      </c>
      <c r="L121" s="20">
        <v>60</v>
      </c>
      <c r="M121" s="64">
        <f>+L121*K121</f>
        <v>120</v>
      </c>
      <c r="N121" s="17" t="s">
        <v>16</v>
      </c>
      <c r="O121" s="18">
        <v>20</v>
      </c>
      <c r="P121" s="159">
        <f t="shared" si="8"/>
        <v>100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+'16'!J122</f>
        <v>2</v>
      </c>
      <c r="F122" s="70"/>
      <c r="G122" s="46">
        <f t="shared" si="5"/>
        <v>2</v>
      </c>
      <c r="H122" s="77">
        <v>0</v>
      </c>
      <c r="I122" s="75">
        <v>0</v>
      </c>
      <c r="J122" s="46">
        <f t="shared" si="6"/>
        <v>2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+'16'!J123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+'16'!J131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+'16'!J136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+'16'!J137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+'16'!J138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+'16'!J139</f>
        <v>1</v>
      </c>
      <c r="F139" s="70"/>
      <c r="G139" s="46">
        <f t="shared" si="13"/>
        <v>1</v>
      </c>
      <c r="H139" s="77">
        <v>0</v>
      </c>
      <c r="I139" s="75">
        <v>0</v>
      </c>
      <c r="J139" s="46">
        <f t="shared" si="14"/>
        <v>1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+'16'!J140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+'16'!J141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+'16'!J142</f>
        <v>16</v>
      </c>
      <c r="F142" s="70"/>
      <c r="G142" s="46">
        <f t="shared" si="13"/>
        <v>16</v>
      </c>
      <c r="H142" s="77">
        <v>0</v>
      </c>
      <c r="I142" s="75">
        <v>0</v>
      </c>
      <c r="J142" s="46">
        <f t="shared" si="14"/>
        <v>15</v>
      </c>
      <c r="K142" s="71">
        <v>1</v>
      </c>
      <c r="L142" s="20">
        <v>35</v>
      </c>
      <c r="M142" s="64">
        <f t="shared" si="7"/>
        <v>35</v>
      </c>
      <c r="N142" s="17" t="s">
        <v>16</v>
      </c>
      <c r="O142" s="18"/>
      <c r="P142" s="159">
        <f t="shared" si="8"/>
        <v>35</v>
      </c>
      <c r="Q142" s="115">
        <v>11.81</v>
      </c>
      <c r="R142" s="43">
        <f t="shared" si="9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+'16'!J143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+'16'!J144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+'16'!J145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+'16'!J146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+'16'!J147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+'16'!J148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+'16'!J149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+'16'!J150</f>
        <v>6</v>
      </c>
      <c r="F150" s="70"/>
      <c r="G150" s="46">
        <f t="shared" si="13"/>
        <v>6</v>
      </c>
      <c r="H150" s="77">
        <v>0</v>
      </c>
      <c r="I150" s="75">
        <v>0</v>
      </c>
      <c r="J150" s="46">
        <f t="shared" si="14"/>
        <v>6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+'16'!J151</f>
        <v>15</v>
      </c>
      <c r="F151" s="70"/>
      <c r="G151" s="46">
        <f t="shared" si="13"/>
        <v>15</v>
      </c>
      <c r="H151" s="77">
        <v>0</v>
      </c>
      <c r="I151" s="75">
        <v>0</v>
      </c>
      <c r="J151" s="46">
        <f t="shared" si="14"/>
        <v>15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+'16'!J152</f>
        <v>5</v>
      </c>
      <c r="F152" s="70"/>
      <c r="G152" s="46">
        <f t="shared" si="13"/>
        <v>5</v>
      </c>
      <c r="H152" s="77">
        <v>0</v>
      </c>
      <c r="I152" s="75">
        <v>0</v>
      </c>
      <c r="J152" s="46">
        <f t="shared" si="14"/>
        <v>5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+'16'!J153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+'16'!J154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+'16'!J155</f>
        <v>7</v>
      </c>
      <c r="F155" s="70"/>
      <c r="G155" s="46">
        <f t="shared" si="13"/>
        <v>7</v>
      </c>
      <c r="H155" s="77">
        <v>0</v>
      </c>
      <c r="I155" s="75">
        <v>0</v>
      </c>
      <c r="J155" s="46">
        <f t="shared" si="14"/>
        <v>7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+'16'!J157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+'16'!J158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+'16'!J159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+'16'!J160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+'16'!J161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+'16'!J162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+'16'!J163</f>
        <v>1</v>
      </c>
      <c r="F163" s="70"/>
      <c r="G163" s="46">
        <f t="shared" si="13"/>
        <v>1</v>
      </c>
      <c r="H163" s="77">
        <v>0</v>
      </c>
      <c r="I163" s="75">
        <v>0</v>
      </c>
      <c r="J163" s="46">
        <f t="shared" si="14"/>
        <v>1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+'16'!J164</f>
        <v>8</v>
      </c>
      <c r="F164" s="70"/>
      <c r="G164" s="46">
        <f t="shared" si="13"/>
        <v>8</v>
      </c>
      <c r="H164" s="77">
        <v>0</v>
      </c>
      <c r="I164" s="75">
        <v>0</v>
      </c>
      <c r="J164" s="46">
        <f t="shared" si="14"/>
        <v>5</v>
      </c>
      <c r="K164" s="71">
        <v>3</v>
      </c>
      <c r="L164" s="20">
        <v>0</v>
      </c>
      <c r="M164" s="64">
        <f t="shared" si="7"/>
        <v>0</v>
      </c>
      <c r="N164" s="17" t="s">
        <v>1446</v>
      </c>
      <c r="O164" s="18"/>
      <c r="P164" s="23">
        <f t="shared" si="8"/>
        <v>0</v>
      </c>
      <c r="Q164" s="115">
        <v>83</v>
      </c>
      <c r="R164" s="43">
        <f t="shared" si="9"/>
        <v>249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+'16'!J165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+'16'!J166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+'16'!J167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+'16'!J168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+'16'!J169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+'16'!J170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+'16'!J171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+'16'!J172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+'16'!J175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+'16'!J176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+'16'!J177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+'16'!J178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+'16'!J179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+'16'!J180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+'16'!J181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+'16'!J182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+'16'!J183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+'16'!J184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+'16'!J185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+'16'!J186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+'16'!J190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+'16'!J191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+'16'!J192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+'16'!J193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+'16'!J194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+'16'!J195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+'16'!J196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+'16'!J197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+'16'!J198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+'16'!J199</f>
        <v>212</v>
      </c>
      <c r="F199" s="70"/>
      <c r="G199" s="46">
        <f t="shared" si="13"/>
        <v>212</v>
      </c>
      <c r="H199" s="77">
        <v>0</v>
      </c>
      <c r="I199" s="75">
        <v>0</v>
      </c>
      <c r="J199" s="46">
        <f t="shared" si="14"/>
        <v>196</v>
      </c>
      <c r="K199" s="71">
        <v>16</v>
      </c>
      <c r="L199" s="20">
        <v>10</v>
      </c>
      <c r="M199" s="64">
        <f t="shared" si="17"/>
        <v>160</v>
      </c>
      <c r="N199" s="17" t="s">
        <v>16</v>
      </c>
      <c r="O199" s="18"/>
      <c r="P199" s="159">
        <f t="shared" si="18"/>
        <v>160</v>
      </c>
      <c r="Q199" s="115">
        <v>9</v>
      </c>
      <c r="R199" s="43">
        <f t="shared" si="19"/>
        <v>144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+'16'!J200</f>
        <v>3</v>
      </c>
      <c r="F200" s="70"/>
      <c r="G200" s="46">
        <f t="shared" si="13"/>
        <v>3</v>
      </c>
      <c r="H200" s="77">
        <v>0</v>
      </c>
      <c r="I200" s="75">
        <v>0</v>
      </c>
      <c r="J200" s="46">
        <f t="shared" si="14"/>
        <v>2</v>
      </c>
      <c r="K200" s="71">
        <v>1</v>
      </c>
      <c r="L200" s="20">
        <v>0</v>
      </c>
      <c r="M200" s="64">
        <f t="shared" si="17"/>
        <v>0</v>
      </c>
      <c r="N200" s="17" t="s">
        <v>1444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+'16'!J201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+'16'!J202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+'16'!J203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+'16'!J204</f>
        <v>27</v>
      </c>
      <c r="F204" s="70"/>
      <c r="G204" s="46">
        <f t="shared" ref="G204:G217" si="23">E204+F204</f>
        <v>27</v>
      </c>
      <c r="H204" s="77">
        <v>0</v>
      </c>
      <c r="I204" s="75">
        <v>0</v>
      </c>
      <c r="J204" s="46">
        <f t="shared" ref="J204:J217" si="24">+G204-H204-K204-I204</f>
        <v>27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+'16'!J205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+'16'!J206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+'16'!J207</f>
        <v>572</v>
      </c>
      <c r="F207" s="70"/>
      <c r="G207" s="46">
        <f>E207+F207</f>
        <v>572</v>
      </c>
      <c r="H207" s="77">
        <v>0</v>
      </c>
      <c r="I207" s="75">
        <v>0</v>
      </c>
      <c r="J207" s="46">
        <f>+G207-H207-K207-I207</f>
        <v>562</v>
      </c>
      <c r="K207" s="71">
        <v>10</v>
      </c>
      <c r="L207" s="20">
        <v>4</v>
      </c>
      <c r="M207" s="64">
        <f t="shared" si="17"/>
        <v>40</v>
      </c>
      <c r="N207" s="17" t="s">
        <v>16</v>
      </c>
      <c r="O207" s="18"/>
      <c r="P207" s="159">
        <f t="shared" si="18"/>
        <v>40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+'16'!J208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+'16'!J209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+'16'!J210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+'16'!J211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+'16'!J212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+'16'!J213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35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+'16'!J214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+'16'!J215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+'16'!J216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+'16'!J217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Q218" s="90"/>
      <c r="R218" s="74">
        <f>SUM(R5:R217)</f>
        <v>986.81999999999994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212" t="s">
        <v>212</v>
      </c>
      <c r="L219" s="21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2155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800</v>
      </c>
      <c r="O222" s="2">
        <v>100</v>
      </c>
      <c r="P222" s="2">
        <v>200</v>
      </c>
      <c r="Q222" s="87">
        <v>300</v>
      </c>
      <c r="R222" s="2">
        <v>200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810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545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545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6">
    <mergeCell ref="K219:L219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04"/>
  <sheetViews>
    <sheetView zoomScale="85" zoomScaleNormal="85" workbookViewId="0">
      <pane xSplit="10" ySplit="4" topLeftCell="K214" activePane="bottomRight" state="frozen"/>
      <selection activeCell="K218" sqref="K218"/>
      <selection pane="topRight" activeCell="K218" sqref="K218"/>
      <selection pane="bottomLeft" activeCell="K218" sqref="K218"/>
      <selection pane="bottomRight" activeCell="Q232" sqref="Q23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171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172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+'17'!J5</f>
        <v>10</v>
      </c>
      <c r="F5" s="70"/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10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+'17'!J6</f>
        <v>36</v>
      </c>
      <c r="F6" s="70"/>
      <c r="G6" s="46">
        <f t="shared" si="0"/>
        <v>36</v>
      </c>
      <c r="H6" s="77">
        <v>0</v>
      </c>
      <c r="I6" s="75">
        <v>0</v>
      </c>
      <c r="J6" s="46">
        <f t="shared" si="1"/>
        <v>31</v>
      </c>
      <c r="K6" s="71">
        <v>5</v>
      </c>
      <c r="L6" s="20">
        <v>100</v>
      </c>
      <c r="M6" s="64">
        <f t="shared" ref="M6:M80" si="2">+L6*K6</f>
        <v>500</v>
      </c>
      <c r="N6" s="17" t="s">
        <v>16</v>
      </c>
      <c r="O6" s="18">
        <v>250</v>
      </c>
      <c r="P6" s="159">
        <f t="shared" ref="P6:P80" si="3">SUM(M6-O6)</f>
        <v>250</v>
      </c>
      <c r="Q6" s="115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+'17'!J11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+'17'!J22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20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+'17'!J24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+'17'!J28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+'17'!J30</f>
        <v>35</v>
      </c>
      <c r="F30" s="70"/>
      <c r="G30" s="46">
        <f t="shared" si="0"/>
        <v>35</v>
      </c>
      <c r="H30" s="77">
        <v>0</v>
      </c>
      <c r="I30" s="75">
        <v>0</v>
      </c>
      <c r="J30" s="46">
        <f t="shared" si="1"/>
        <v>35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+'17'!J31</f>
        <v>8</v>
      </c>
      <c r="F31" s="70"/>
      <c r="G31" s="46">
        <f t="shared" si="0"/>
        <v>8</v>
      </c>
      <c r="H31" s="77">
        <v>0</v>
      </c>
      <c r="I31" s="75">
        <v>0</v>
      </c>
      <c r="J31" s="46">
        <f t="shared" si="1"/>
        <v>8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+'17'!J32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+'17'!J33</f>
        <v>3</v>
      </c>
      <c r="F33" s="70"/>
      <c r="G33" s="46">
        <f t="shared" si="0"/>
        <v>3</v>
      </c>
      <c r="H33" s="77">
        <v>0</v>
      </c>
      <c r="I33" s="75">
        <v>0</v>
      </c>
      <c r="J33" s="46">
        <f t="shared" si="1"/>
        <v>2</v>
      </c>
      <c r="K33" s="71">
        <v>1</v>
      </c>
      <c r="L33" s="20">
        <v>130</v>
      </c>
      <c r="M33" s="64">
        <f t="shared" si="2"/>
        <v>130</v>
      </c>
      <c r="N33" s="17" t="s">
        <v>16</v>
      </c>
      <c r="O33" s="18">
        <v>65</v>
      </c>
      <c r="P33" s="159">
        <f t="shared" si="3"/>
        <v>65</v>
      </c>
      <c r="Q33" s="115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+'17'!J39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+'17'!J40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+'17'!J43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+'17'!J44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+'17'!J45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+'17'!J46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+'17'!J47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+'17'!J50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+'17'!J51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+'17'!J52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+'17'!J53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+'17'!J55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2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+'17'!J58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0</v>
      </c>
      <c r="K58" s="71">
        <v>1</v>
      </c>
      <c r="L58" s="20">
        <v>120</v>
      </c>
      <c r="M58" s="64">
        <f t="shared" si="2"/>
        <v>120</v>
      </c>
      <c r="N58" s="17" t="s">
        <v>16</v>
      </c>
      <c r="O58" s="18">
        <v>60</v>
      </c>
      <c r="P58" s="159">
        <f t="shared" si="3"/>
        <v>60</v>
      </c>
      <c r="Q58" s="115">
        <v>26.69</v>
      </c>
      <c r="R58" s="43">
        <f t="shared" si="4"/>
        <v>26.69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+'17'!J60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+'17'!J61</f>
        <v>1</v>
      </c>
      <c r="F61" s="70"/>
      <c r="G61" s="46">
        <f t="shared" si="0"/>
        <v>1</v>
      </c>
      <c r="H61" s="77">
        <v>0</v>
      </c>
      <c r="I61" s="75">
        <v>0</v>
      </c>
      <c r="J61" s="46">
        <f t="shared" si="1"/>
        <v>0</v>
      </c>
      <c r="K61" s="71">
        <v>1</v>
      </c>
      <c r="L61" s="20">
        <v>50</v>
      </c>
      <c r="M61" s="64">
        <f t="shared" si="2"/>
        <v>50</v>
      </c>
      <c r="N61" s="17" t="s">
        <v>16</v>
      </c>
      <c r="O61" s="18"/>
      <c r="P61" s="159">
        <f t="shared" si="3"/>
        <v>50</v>
      </c>
      <c r="Q61" s="115">
        <v>23.12</v>
      </c>
      <c r="R61" s="43">
        <f t="shared" si="4"/>
        <v>23.12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+'17'!J70</f>
        <v>3</v>
      </c>
      <c r="F70" s="70"/>
      <c r="G70" s="46">
        <f t="shared" si="5"/>
        <v>3</v>
      </c>
      <c r="H70" s="77">
        <v>0</v>
      </c>
      <c r="I70" s="75">
        <v>0</v>
      </c>
      <c r="J70" s="46">
        <f t="shared" si="6"/>
        <v>3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+'17'!J76</f>
        <v>2</v>
      </c>
      <c r="F76" s="70"/>
      <c r="G76" s="46">
        <f>E76+F76</f>
        <v>2</v>
      </c>
      <c r="H76" s="77">
        <v>0</v>
      </c>
      <c r="I76" s="75">
        <v>0</v>
      </c>
      <c r="J76" s="46">
        <f>+G76-H76-K76-I76</f>
        <v>2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+'17'!J87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+'17'!J88</f>
        <v>22</v>
      </c>
      <c r="F88" s="70"/>
      <c r="G88" s="46">
        <f t="shared" si="5"/>
        <v>22</v>
      </c>
      <c r="H88" s="77">
        <v>0</v>
      </c>
      <c r="I88" s="75">
        <v>0</v>
      </c>
      <c r="J88" s="46">
        <f t="shared" si="6"/>
        <v>22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+'17'!J89</f>
        <v>22</v>
      </c>
      <c r="F89" s="70"/>
      <c r="G89" s="46">
        <f t="shared" si="5"/>
        <v>22</v>
      </c>
      <c r="H89" s="77">
        <v>0</v>
      </c>
      <c r="I89" s="75">
        <v>0</v>
      </c>
      <c r="J89" s="46">
        <f t="shared" si="6"/>
        <v>20</v>
      </c>
      <c r="K89" s="71">
        <v>2</v>
      </c>
      <c r="L89" s="20">
        <v>55</v>
      </c>
      <c r="M89" s="64">
        <f t="shared" si="10"/>
        <v>110</v>
      </c>
      <c r="N89" s="17" t="s">
        <v>16</v>
      </c>
      <c r="O89" s="18"/>
      <c r="P89" s="159">
        <f t="shared" si="11"/>
        <v>110</v>
      </c>
      <c r="Q89" s="115">
        <v>22.55</v>
      </c>
      <c r="R89" s="43">
        <f t="shared" si="12"/>
        <v>45.1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+'17'!J90</f>
        <v>23</v>
      </c>
      <c r="F90" s="70"/>
      <c r="G90" s="46">
        <f t="shared" si="5"/>
        <v>23</v>
      </c>
      <c r="H90" s="77">
        <v>0</v>
      </c>
      <c r="I90" s="75">
        <v>0</v>
      </c>
      <c r="J90" s="46">
        <f t="shared" si="6"/>
        <v>20</v>
      </c>
      <c r="K90" s="71">
        <v>3</v>
      </c>
      <c r="L90" s="20">
        <v>60</v>
      </c>
      <c r="M90" s="64">
        <f t="shared" si="10"/>
        <v>180</v>
      </c>
      <c r="N90" s="17" t="s">
        <v>16</v>
      </c>
      <c r="O90" s="18">
        <v>90</v>
      </c>
      <c r="P90" s="159">
        <f t="shared" si="11"/>
        <v>90</v>
      </c>
      <c r="Q90" s="115">
        <v>23.61</v>
      </c>
      <c r="R90" s="43">
        <f t="shared" si="12"/>
        <v>70.83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+'17'!J91</f>
        <v>15</v>
      </c>
      <c r="F91" s="70"/>
      <c r="G91" s="46">
        <f t="shared" si="5"/>
        <v>15</v>
      </c>
      <c r="H91" s="77">
        <v>0</v>
      </c>
      <c r="I91" s="75">
        <v>0</v>
      </c>
      <c r="J91" s="46">
        <f t="shared" si="6"/>
        <v>14</v>
      </c>
      <c r="K91" s="71">
        <v>1</v>
      </c>
      <c r="L91" s="20">
        <v>100</v>
      </c>
      <c r="M91" s="64">
        <f t="shared" si="10"/>
        <v>100</v>
      </c>
      <c r="N91" s="17" t="s">
        <v>16</v>
      </c>
      <c r="O91" s="18">
        <v>50</v>
      </c>
      <c r="P91" s="159">
        <f t="shared" si="11"/>
        <v>50</v>
      </c>
      <c r="Q91" s="115">
        <v>13.03</v>
      </c>
      <c r="R91" s="43">
        <f t="shared" si="12"/>
        <v>13.03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+'17'!J92</f>
        <v>10</v>
      </c>
      <c r="F92" s="70"/>
      <c r="G92" s="46">
        <f t="shared" si="5"/>
        <v>10</v>
      </c>
      <c r="H92" s="77">
        <v>0</v>
      </c>
      <c r="I92" s="75">
        <v>0</v>
      </c>
      <c r="J92" s="46">
        <f t="shared" si="6"/>
        <v>10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+'17'!J100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+'17'!J101</f>
        <v>4</v>
      </c>
      <c r="F101" s="70"/>
      <c r="G101" s="46">
        <f t="shared" si="5"/>
        <v>4</v>
      </c>
      <c r="H101" s="77">
        <v>0</v>
      </c>
      <c r="I101" s="75">
        <v>0</v>
      </c>
      <c r="J101" s="46">
        <f t="shared" si="6"/>
        <v>3</v>
      </c>
      <c r="K101" s="71">
        <v>1</v>
      </c>
      <c r="L101" s="20">
        <v>60</v>
      </c>
      <c r="M101" s="64">
        <f t="shared" si="7"/>
        <v>60</v>
      </c>
      <c r="N101" s="17" t="s">
        <v>16</v>
      </c>
      <c r="O101" s="18">
        <v>30</v>
      </c>
      <c r="P101" s="159">
        <f t="shared" si="8"/>
        <v>30</v>
      </c>
      <c r="Q101" s="115">
        <v>16.690000000000001</v>
      </c>
      <c r="R101" s="43">
        <f t="shared" si="9"/>
        <v>16.690000000000001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+'17'!J102</f>
        <v>4</v>
      </c>
      <c r="F102" s="70"/>
      <c r="G102" s="46">
        <f t="shared" si="5"/>
        <v>4</v>
      </c>
      <c r="H102" s="77">
        <v>0</v>
      </c>
      <c r="I102" s="75">
        <v>0</v>
      </c>
      <c r="J102" s="46">
        <f t="shared" si="6"/>
        <v>4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+'17'!J121</f>
        <v>4</v>
      </c>
      <c r="F121" s="70"/>
      <c r="G121" s="46">
        <f t="shared" si="5"/>
        <v>4</v>
      </c>
      <c r="H121" s="77">
        <v>0</v>
      </c>
      <c r="I121" s="75">
        <v>0</v>
      </c>
      <c r="J121" s="46">
        <f t="shared" si="6"/>
        <v>3</v>
      </c>
      <c r="K121" s="71">
        <v>1</v>
      </c>
      <c r="L121" s="20">
        <v>60</v>
      </c>
      <c r="M121" s="64">
        <f>+L121*K121</f>
        <v>60</v>
      </c>
      <c r="N121" s="17" t="s">
        <v>16</v>
      </c>
      <c r="O121" s="18">
        <v>30</v>
      </c>
      <c r="P121" s="159">
        <f>SUM(M121-O121)</f>
        <v>30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+'17'!J122</f>
        <v>2</v>
      </c>
      <c r="F122" s="70"/>
      <c r="G122" s="46">
        <f t="shared" si="5"/>
        <v>2</v>
      </c>
      <c r="H122" s="77">
        <v>0</v>
      </c>
      <c r="I122" s="75">
        <v>0</v>
      </c>
      <c r="J122" s="46">
        <f t="shared" si="6"/>
        <v>2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+'17'!J123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+'17'!J131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+'17'!J136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+'17'!J139</f>
        <v>1</v>
      </c>
      <c r="F139" s="70"/>
      <c r="G139" s="46">
        <f t="shared" si="13"/>
        <v>1</v>
      </c>
      <c r="H139" s="77">
        <v>0</v>
      </c>
      <c r="I139" s="75">
        <v>0</v>
      </c>
      <c r="J139" s="46">
        <f t="shared" si="14"/>
        <v>1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+'17'!J142</f>
        <v>15</v>
      </c>
      <c r="F142" s="70"/>
      <c r="G142" s="46">
        <f t="shared" si="13"/>
        <v>15</v>
      </c>
      <c r="H142" s="77">
        <v>0</v>
      </c>
      <c r="I142" s="75">
        <v>0</v>
      </c>
      <c r="J142" s="46">
        <f t="shared" si="14"/>
        <v>14</v>
      </c>
      <c r="K142" s="71">
        <v>1</v>
      </c>
      <c r="L142" s="20">
        <v>35</v>
      </c>
      <c r="M142" s="64">
        <f t="shared" si="7"/>
        <v>35</v>
      </c>
      <c r="N142" s="17" t="s">
        <v>16</v>
      </c>
      <c r="O142" s="18"/>
      <c r="P142" s="159">
        <f t="shared" si="8"/>
        <v>35</v>
      </c>
      <c r="Q142" s="115">
        <v>11.81</v>
      </c>
      <c r="R142" s="43">
        <f t="shared" si="9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+'17'!J144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+'17'!J150</f>
        <v>6</v>
      </c>
      <c r="F150" s="70"/>
      <c r="G150" s="46">
        <f t="shared" si="13"/>
        <v>6</v>
      </c>
      <c r="H150" s="77">
        <v>0</v>
      </c>
      <c r="I150" s="75">
        <v>0</v>
      </c>
      <c r="J150" s="46">
        <f t="shared" si="14"/>
        <v>6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+'17'!J151</f>
        <v>15</v>
      </c>
      <c r="F151" s="70"/>
      <c r="G151" s="46">
        <f t="shared" si="13"/>
        <v>15</v>
      </c>
      <c r="H151" s="77">
        <v>0</v>
      </c>
      <c r="I151" s="75">
        <v>0</v>
      </c>
      <c r="J151" s="46">
        <f t="shared" si="14"/>
        <v>15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+'17'!J152</f>
        <v>5</v>
      </c>
      <c r="F152" s="70"/>
      <c r="G152" s="46">
        <f t="shared" si="13"/>
        <v>5</v>
      </c>
      <c r="H152" s="77">
        <v>0</v>
      </c>
      <c r="I152" s="75">
        <v>0</v>
      </c>
      <c r="J152" s="46">
        <f t="shared" si="14"/>
        <v>5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+'17'!J155</f>
        <v>7</v>
      </c>
      <c r="F155" s="70"/>
      <c r="G155" s="46">
        <f t="shared" si="13"/>
        <v>7</v>
      </c>
      <c r="H155" s="77">
        <v>0</v>
      </c>
      <c r="I155" s="75">
        <v>0</v>
      </c>
      <c r="J155" s="46">
        <f t="shared" si="14"/>
        <v>7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+'17'!J163</f>
        <v>1</v>
      </c>
      <c r="F163" s="70"/>
      <c r="G163" s="46">
        <f t="shared" si="13"/>
        <v>1</v>
      </c>
      <c r="H163" s="77">
        <v>0</v>
      </c>
      <c r="I163" s="75">
        <v>0</v>
      </c>
      <c r="J163" s="46">
        <f t="shared" si="14"/>
        <v>1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+'17'!J164</f>
        <v>5</v>
      </c>
      <c r="F164" s="70"/>
      <c r="G164" s="46">
        <f t="shared" si="13"/>
        <v>5</v>
      </c>
      <c r="H164" s="77">
        <v>0</v>
      </c>
      <c r="I164" s="75">
        <v>0</v>
      </c>
      <c r="J164" s="46">
        <f t="shared" si="14"/>
        <v>5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+'17'!J199</f>
        <v>196</v>
      </c>
      <c r="F199" s="70"/>
      <c r="G199" s="46">
        <f t="shared" si="13"/>
        <v>196</v>
      </c>
      <c r="H199" s="77">
        <v>0</v>
      </c>
      <c r="I199" s="75">
        <v>0</v>
      </c>
      <c r="J199" s="46">
        <f t="shared" si="14"/>
        <v>196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+'17'!J200</f>
        <v>2</v>
      </c>
      <c r="F200" s="70"/>
      <c r="G200" s="46">
        <f t="shared" si="13"/>
        <v>2</v>
      </c>
      <c r="H200" s="77">
        <v>0</v>
      </c>
      <c r="I200" s="75">
        <v>0</v>
      </c>
      <c r="J200" s="46">
        <f t="shared" si="14"/>
        <v>2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+'17'!J202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+'17'!J203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+'17'!J204</f>
        <v>27</v>
      </c>
      <c r="F204" s="70"/>
      <c r="G204" s="46">
        <f t="shared" ref="G204:G217" si="23">E204+F204</f>
        <v>27</v>
      </c>
      <c r="H204" s="77">
        <v>0</v>
      </c>
      <c r="I204" s="75">
        <v>0</v>
      </c>
      <c r="J204" s="46">
        <f t="shared" ref="J204:J217" si="24">+G204-H204-K204-I204</f>
        <v>27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+'17'!J205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+'17'!J206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+'17'!J207</f>
        <v>562</v>
      </c>
      <c r="F207" s="70"/>
      <c r="G207" s="46">
        <f>E207+F207</f>
        <v>562</v>
      </c>
      <c r="H207" s="77">
        <v>0</v>
      </c>
      <c r="I207" s="75">
        <v>0</v>
      </c>
      <c r="J207" s="46">
        <f>+G207-H207-K207-I207</f>
        <v>562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+'17'!J208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+'17'!J209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+'17'!J210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+'17'!J211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+'17'!J212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+'17'!J213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35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+'17'!J214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+'17'!J215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+'17'!J216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+'17'!J217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Q218" s="90"/>
      <c r="R218" s="74">
        <f>SUM(R5:R217)</f>
        <v>428.32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212" t="s">
        <v>212</v>
      </c>
      <c r="L219" s="21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1345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100</v>
      </c>
      <c r="O222" s="2">
        <v>100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575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670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670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6">
    <mergeCell ref="K219:L219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04"/>
  <sheetViews>
    <sheetView zoomScale="80" zoomScaleNormal="80" workbookViewId="0">
      <pane xSplit="10" ySplit="4" topLeftCell="K209" activePane="bottomRight" state="frozen"/>
      <selection activeCell="K218" sqref="K218"/>
      <selection pane="topRight" activeCell="K218" sqref="K218"/>
      <selection pane="bottomLeft" activeCell="K218" sqref="K218"/>
      <selection pane="bottomRight" activeCell="A218" sqref="A218:XFD2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171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172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+'18'!J5</f>
        <v>10</v>
      </c>
      <c r="F5" s="70"/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10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+'18'!J6</f>
        <v>31</v>
      </c>
      <c r="F6" s="70"/>
      <c r="G6" s="46">
        <f t="shared" si="0"/>
        <v>31</v>
      </c>
      <c r="H6" s="77">
        <v>0</v>
      </c>
      <c r="I6" s="75">
        <v>0</v>
      </c>
      <c r="J6" s="46">
        <f t="shared" si="1"/>
        <v>29</v>
      </c>
      <c r="K6" s="71">
        <v>2</v>
      </c>
      <c r="L6" s="20">
        <v>100</v>
      </c>
      <c r="M6" s="64">
        <f t="shared" ref="M6:M80" si="2">+L6*K6</f>
        <v>200</v>
      </c>
      <c r="N6" s="17" t="s">
        <v>16</v>
      </c>
      <c r="O6" s="18">
        <v>100</v>
      </c>
      <c r="P6" s="159">
        <f t="shared" ref="P6:P80" si="3">SUM(M6-O6)</f>
        <v>100</v>
      </c>
      <c r="Q6" s="115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+'18'!J11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+'18'!J22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18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50</v>
      </c>
      <c r="P22" s="159">
        <f t="shared" si="3"/>
        <v>150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+'18'!J24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+'18'!J28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+'18'!J30</f>
        <v>35</v>
      </c>
      <c r="F30" s="70"/>
      <c r="G30" s="46">
        <f t="shared" si="0"/>
        <v>35</v>
      </c>
      <c r="H30" s="77">
        <v>0</v>
      </c>
      <c r="I30" s="75">
        <v>0</v>
      </c>
      <c r="J30" s="46">
        <f t="shared" si="1"/>
        <v>22</v>
      </c>
      <c r="K30" s="71">
        <v>13</v>
      </c>
      <c r="L30" s="15">
        <v>100</v>
      </c>
      <c r="M30" s="64">
        <f t="shared" si="2"/>
        <v>1300</v>
      </c>
      <c r="N30" s="17" t="s">
        <v>16</v>
      </c>
      <c r="O30" s="18">
        <v>650</v>
      </c>
      <c r="P30" s="159">
        <f t="shared" si="3"/>
        <v>650</v>
      </c>
      <c r="Q30" s="115">
        <v>32.47</v>
      </c>
      <c r="R30" s="43">
        <f t="shared" si="4"/>
        <v>422.11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+'18'!J31</f>
        <v>8</v>
      </c>
      <c r="F31" s="70"/>
      <c r="G31" s="46">
        <f t="shared" si="0"/>
        <v>8</v>
      </c>
      <c r="H31" s="77">
        <v>0</v>
      </c>
      <c r="I31" s="75">
        <v>0</v>
      </c>
      <c r="J31" s="46">
        <f t="shared" si="1"/>
        <v>7</v>
      </c>
      <c r="K31" s="71">
        <v>1</v>
      </c>
      <c r="L31" s="20">
        <v>100</v>
      </c>
      <c r="M31" s="64">
        <f t="shared" si="2"/>
        <v>100</v>
      </c>
      <c r="N31" s="17" t="s">
        <v>16</v>
      </c>
      <c r="O31" s="18"/>
      <c r="P31" s="159">
        <f t="shared" si="3"/>
        <v>100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+'18'!J32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4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+'18'!J33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1</v>
      </c>
      <c r="K33" s="71">
        <v>1</v>
      </c>
      <c r="L33" s="20">
        <v>130</v>
      </c>
      <c r="M33" s="64">
        <f t="shared" si="2"/>
        <v>130</v>
      </c>
      <c r="N33" s="17" t="s">
        <v>16</v>
      </c>
      <c r="O33" s="18">
        <v>65</v>
      </c>
      <c r="P33" s="159">
        <f t="shared" si="3"/>
        <v>65</v>
      </c>
      <c r="Q33" s="115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+'18'!J39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+'18'!J40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0</v>
      </c>
      <c r="K40" s="71">
        <v>3</v>
      </c>
      <c r="L40" s="20">
        <v>50</v>
      </c>
      <c r="M40" s="64">
        <f t="shared" si="2"/>
        <v>150</v>
      </c>
      <c r="N40" s="17" t="s">
        <v>16</v>
      </c>
      <c r="O40" s="18">
        <v>15</v>
      </c>
      <c r="P40" s="159">
        <f t="shared" si="3"/>
        <v>135</v>
      </c>
      <c r="Q40" s="115">
        <v>27.84</v>
      </c>
      <c r="R40" s="43">
        <f t="shared" si="4"/>
        <v>83.52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+'18'!J41</f>
        <v>0</v>
      </c>
      <c r="F41" s="70">
        <v>2</v>
      </c>
      <c r="G41" s="46">
        <f t="shared" si="0"/>
        <v>2</v>
      </c>
      <c r="H41" s="77">
        <v>0</v>
      </c>
      <c r="I41" s="75">
        <v>0</v>
      </c>
      <c r="J41" s="46">
        <f t="shared" si="1"/>
        <v>2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+'18'!J42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+'18'!J43</f>
        <v>0</v>
      </c>
      <c r="F43" s="70">
        <v>2</v>
      </c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+'18'!J44</f>
        <v>0</v>
      </c>
      <c r="F44" s="70">
        <v>2</v>
      </c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+'18'!J45</f>
        <v>1</v>
      </c>
      <c r="F45" s="70">
        <v>2</v>
      </c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+'18'!J46</f>
        <v>0</v>
      </c>
      <c r="F46" s="70">
        <v>2</v>
      </c>
      <c r="G46" s="46">
        <f t="shared" si="0"/>
        <v>2</v>
      </c>
      <c r="H46" s="77">
        <v>0</v>
      </c>
      <c r="I46" s="75">
        <v>0</v>
      </c>
      <c r="J46" s="46">
        <f t="shared" si="1"/>
        <v>0</v>
      </c>
      <c r="K46" s="71">
        <v>2</v>
      </c>
      <c r="L46" s="20">
        <v>50</v>
      </c>
      <c r="M46" s="64">
        <f t="shared" si="2"/>
        <v>100</v>
      </c>
      <c r="N46" s="17" t="s">
        <v>16</v>
      </c>
      <c r="O46" s="18"/>
      <c r="P46" s="159">
        <f t="shared" si="3"/>
        <v>100</v>
      </c>
      <c r="Q46" s="115">
        <v>20.059999999999999</v>
      </c>
      <c r="R46" s="43">
        <f t="shared" si="4"/>
        <v>40.119999999999997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+'18'!J47</f>
        <v>0</v>
      </c>
      <c r="F47" s="70">
        <v>2</v>
      </c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+'18'!J48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+'18'!J49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+'18'!J50</f>
        <v>0</v>
      </c>
      <c r="F50" s="70">
        <v>2</v>
      </c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+'18'!J51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+'18'!J52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+'18'!J53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+'18'!J55</f>
        <v>2</v>
      </c>
      <c r="F55" s="70"/>
      <c r="G55" s="46">
        <f t="shared" si="0"/>
        <v>2</v>
      </c>
      <c r="H55" s="77">
        <v>0</v>
      </c>
      <c r="I55" s="75">
        <v>0</v>
      </c>
      <c r="J55" s="46">
        <f t="shared" si="1"/>
        <v>1</v>
      </c>
      <c r="K55" s="71">
        <v>1</v>
      </c>
      <c r="L55" s="20">
        <v>120</v>
      </c>
      <c r="M55" s="64">
        <f>+L55*K55</f>
        <v>120</v>
      </c>
      <c r="N55" s="17" t="s">
        <v>16</v>
      </c>
      <c r="O55" s="18">
        <v>60</v>
      </c>
      <c r="P55" s="159">
        <f>SUM(M55-O55)</f>
        <v>60</v>
      </c>
      <c r="Q55" s="115">
        <v>29.83</v>
      </c>
      <c r="R55" s="43">
        <f>+K55*Q55</f>
        <v>29.83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+'18'!J58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+'18'!J60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1</v>
      </c>
      <c r="K60" s="71">
        <v>2</v>
      </c>
      <c r="L60" s="20">
        <v>50</v>
      </c>
      <c r="M60" s="64">
        <f t="shared" si="2"/>
        <v>100</v>
      </c>
      <c r="N60" s="17" t="s">
        <v>16</v>
      </c>
      <c r="O60" s="18"/>
      <c r="P60" s="159">
        <f t="shared" si="3"/>
        <v>100</v>
      </c>
      <c r="Q60" s="115">
        <v>22.49</v>
      </c>
      <c r="R60" s="43">
        <f t="shared" si="4"/>
        <v>44.98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+'18'!J68</f>
        <v>0</v>
      </c>
      <c r="F68" s="70">
        <v>3</v>
      </c>
      <c r="G68" s="46">
        <f t="shared" si="0"/>
        <v>3</v>
      </c>
      <c r="H68" s="77">
        <v>0</v>
      </c>
      <c r="I68" s="75">
        <v>0</v>
      </c>
      <c r="J68" s="46">
        <f t="shared" si="1"/>
        <v>3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+'18'!J70</f>
        <v>3</v>
      </c>
      <c r="F70" s="70"/>
      <c r="G70" s="46">
        <f t="shared" si="5"/>
        <v>3</v>
      </c>
      <c r="H70" s="77">
        <v>0</v>
      </c>
      <c r="I70" s="75">
        <v>0</v>
      </c>
      <c r="J70" s="46">
        <f t="shared" si="6"/>
        <v>3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+'18'!J76</f>
        <v>2</v>
      </c>
      <c r="F76" s="70"/>
      <c r="G76" s="46">
        <f>E76+F76</f>
        <v>2</v>
      </c>
      <c r="H76" s="77">
        <v>0</v>
      </c>
      <c r="I76" s="75">
        <v>0</v>
      </c>
      <c r="J76" s="46">
        <f>+G76-H76-K76-I76</f>
        <v>0</v>
      </c>
      <c r="K76" s="71">
        <v>2</v>
      </c>
      <c r="L76" s="20">
        <v>50</v>
      </c>
      <c r="M76" s="64">
        <f>+L76*K76</f>
        <v>100</v>
      </c>
      <c r="N76" s="17" t="s">
        <v>16</v>
      </c>
      <c r="O76" s="18">
        <v>50</v>
      </c>
      <c r="P76" s="159">
        <f>SUM(M76-O76)</f>
        <v>50</v>
      </c>
      <c r="Q76" s="89">
        <v>18.14</v>
      </c>
      <c r="R76" s="43">
        <f>+K76*Q76</f>
        <v>36.28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+'18'!J87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+'18'!J88</f>
        <v>22</v>
      </c>
      <c r="F88" s="70"/>
      <c r="G88" s="46">
        <f t="shared" si="5"/>
        <v>22</v>
      </c>
      <c r="H88" s="77">
        <v>0</v>
      </c>
      <c r="I88" s="75">
        <v>0</v>
      </c>
      <c r="J88" s="46">
        <f t="shared" si="6"/>
        <v>21</v>
      </c>
      <c r="K88" s="71">
        <v>1</v>
      </c>
      <c r="L88" s="20">
        <v>100</v>
      </c>
      <c r="M88" s="64">
        <f t="shared" si="10"/>
        <v>100</v>
      </c>
      <c r="N88" s="17" t="s">
        <v>16</v>
      </c>
      <c r="O88" s="18">
        <v>50</v>
      </c>
      <c r="P88" s="159">
        <f t="shared" si="11"/>
        <v>50</v>
      </c>
      <c r="Q88" s="115">
        <v>34.25</v>
      </c>
      <c r="R88" s="43">
        <f t="shared" si="12"/>
        <v>34.25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+'18'!J89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+'18'!J90</f>
        <v>20</v>
      </c>
      <c r="F90" s="70"/>
      <c r="G90" s="46">
        <f t="shared" si="5"/>
        <v>20</v>
      </c>
      <c r="H90" s="77">
        <v>0</v>
      </c>
      <c r="I90" s="75">
        <v>0</v>
      </c>
      <c r="J90" s="46">
        <f t="shared" si="6"/>
        <v>20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+'18'!J91</f>
        <v>14</v>
      </c>
      <c r="F91" s="70"/>
      <c r="G91" s="46">
        <f t="shared" si="5"/>
        <v>14</v>
      </c>
      <c r="H91" s="77">
        <v>0</v>
      </c>
      <c r="I91" s="75">
        <v>0</v>
      </c>
      <c r="J91" s="46">
        <f t="shared" si="6"/>
        <v>14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+'18'!J92</f>
        <v>10</v>
      </c>
      <c r="F92" s="70"/>
      <c r="G92" s="46">
        <f t="shared" si="5"/>
        <v>10</v>
      </c>
      <c r="H92" s="77">
        <v>0</v>
      </c>
      <c r="I92" s="75">
        <v>0</v>
      </c>
      <c r="J92" s="46">
        <f t="shared" si="6"/>
        <v>10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+'18'!J99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+'18'!J100</f>
        <v>1</v>
      </c>
      <c r="F100" s="70">
        <v>2</v>
      </c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+'18'!J101</f>
        <v>3</v>
      </c>
      <c r="F101" s="70"/>
      <c r="G101" s="46">
        <f t="shared" si="5"/>
        <v>3</v>
      </c>
      <c r="H101" s="77">
        <v>0</v>
      </c>
      <c r="I101" s="75">
        <v>0</v>
      </c>
      <c r="J101" s="46">
        <f t="shared" si="6"/>
        <v>0</v>
      </c>
      <c r="K101" s="71">
        <v>3</v>
      </c>
      <c r="L101" s="20">
        <v>60</v>
      </c>
      <c r="M101" s="64">
        <f t="shared" si="7"/>
        <v>180</v>
      </c>
      <c r="N101" s="17" t="s">
        <v>16</v>
      </c>
      <c r="O101" s="18">
        <v>90</v>
      </c>
      <c r="P101" s="159">
        <f t="shared" si="8"/>
        <v>90</v>
      </c>
      <c r="Q101" s="115">
        <v>16.690000000000001</v>
      </c>
      <c r="R101" s="43">
        <f t="shared" si="9"/>
        <v>50.070000000000007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+'18'!J102</f>
        <v>4</v>
      </c>
      <c r="F102" s="70"/>
      <c r="G102" s="46">
        <f t="shared" si="5"/>
        <v>4</v>
      </c>
      <c r="H102" s="77">
        <v>0</v>
      </c>
      <c r="I102" s="75">
        <v>0</v>
      </c>
      <c r="J102" s="46">
        <f t="shared" si="6"/>
        <v>1</v>
      </c>
      <c r="K102" s="71">
        <v>3</v>
      </c>
      <c r="L102" s="20">
        <v>50</v>
      </c>
      <c r="M102" s="64">
        <f t="shared" si="7"/>
        <v>150</v>
      </c>
      <c r="N102" s="17" t="s">
        <v>16</v>
      </c>
      <c r="O102" s="18">
        <v>75</v>
      </c>
      <c r="P102" s="159">
        <f t="shared" si="8"/>
        <v>75</v>
      </c>
      <c r="Q102" s="115">
        <v>24.21</v>
      </c>
      <c r="R102" s="43">
        <f t="shared" si="9"/>
        <v>72.63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+'18'!J121</f>
        <v>3</v>
      </c>
      <c r="F121" s="70"/>
      <c r="G121" s="46">
        <f t="shared" si="5"/>
        <v>3</v>
      </c>
      <c r="H121" s="77">
        <v>0</v>
      </c>
      <c r="I121" s="75">
        <v>0</v>
      </c>
      <c r="J121" s="46">
        <f t="shared" si="6"/>
        <v>2</v>
      </c>
      <c r="K121" s="71">
        <v>1</v>
      </c>
      <c r="L121" s="20">
        <v>60</v>
      </c>
      <c r="M121" s="64">
        <f>+L121*K121</f>
        <v>60</v>
      </c>
      <c r="N121" s="17" t="s">
        <v>16</v>
      </c>
      <c r="O121" s="18">
        <v>30</v>
      </c>
      <c r="P121" s="159">
        <f>SUM(M121-O121)</f>
        <v>30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+'18'!J122</f>
        <v>2</v>
      </c>
      <c r="F122" s="70"/>
      <c r="G122" s="46">
        <f t="shared" si="5"/>
        <v>2</v>
      </c>
      <c r="H122" s="77">
        <v>0</v>
      </c>
      <c r="I122" s="75">
        <v>0</v>
      </c>
      <c r="J122" s="46">
        <f t="shared" si="6"/>
        <v>1</v>
      </c>
      <c r="K122" s="71">
        <v>1</v>
      </c>
      <c r="L122" s="20">
        <v>60</v>
      </c>
      <c r="M122" s="64">
        <f t="shared" si="7"/>
        <v>60</v>
      </c>
      <c r="N122" s="17" t="s">
        <v>16</v>
      </c>
      <c r="O122" s="18">
        <v>30</v>
      </c>
      <c r="P122" s="159">
        <f t="shared" si="8"/>
        <v>30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+'18'!J123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+'18'!J131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+'18'!J136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+'18'!J137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+'18'!J138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+'18'!J139</f>
        <v>1</v>
      </c>
      <c r="F139" s="70"/>
      <c r="G139" s="46">
        <f t="shared" si="13"/>
        <v>1</v>
      </c>
      <c r="H139" s="77">
        <v>0</v>
      </c>
      <c r="I139" s="75">
        <v>0</v>
      </c>
      <c r="J139" s="46">
        <f t="shared" si="14"/>
        <v>1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+'18'!J140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+'18'!J141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+'18'!J142</f>
        <v>14</v>
      </c>
      <c r="F142" s="70"/>
      <c r="G142" s="46">
        <f t="shared" si="13"/>
        <v>14</v>
      </c>
      <c r="H142" s="77">
        <v>0</v>
      </c>
      <c r="I142" s="75">
        <v>0</v>
      </c>
      <c r="J142" s="46">
        <f t="shared" si="14"/>
        <v>11</v>
      </c>
      <c r="K142" s="71">
        <v>3</v>
      </c>
      <c r="L142" s="20">
        <v>35</v>
      </c>
      <c r="M142" s="64">
        <f t="shared" si="7"/>
        <v>105</v>
      </c>
      <c r="N142" s="17"/>
      <c r="O142" s="18"/>
      <c r="P142" s="159">
        <f t="shared" si="8"/>
        <v>105</v>
      </c>
      <c r="Q142" s="115">
        <v>11.81</v>
      </c>
      <c r="R142" s="43">
        <f t="shared" si="9"/>
        <v>35.43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+'18'!J143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+'18'!J144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+'18'!J145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+'18'!J146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+'18'!J147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+'18'!J148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+'18'!J149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+'18'!J150</f>
        <v>6</v>
      </c>
      <c r="F150" s="70"/>
      <c r="G150" s="46">
        <f t="shared" si="13"/>
        <v>6</v>
      </c>
      <c r="H150" s="77">
        <v>0</v>
      </c>
      <c r="I150" s="75">
        <v>0</v>
      </c>
      <c r="J150" s="46">
        <f t="shared" si="14"/>
        <v>6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+'18'!J151</f>
        <v>15</v>
      </c>
      <c r="F151" s="70"/>
      <c r="G151" s="46">
        <f t="shared" si="13"/>
        <v>15</v>
      </c>
      <c r="H151" s="77">
        <v>0</v>
      </c>
      <c r="I151" s="75">
        <v>0</v>
      </c>
      <c r="J151" s="46">
        <f t="shared" si="14"/>
        <v>15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+'18'!J152</f>
        <v>5</v>
      </c>
      <c r="F152" s="70"/>
      <c r="G152" s="46">
        <f t="shared" si="13"/>
        <v>5</v>
      </c>
      <c r="H152" s="77">
        <v>0</v>
      </c>
      <c r="I152" s="75">
        <v>0</v>
      </c>
      <c r="J152" s="46">
        <f t="shared" si="14"/>
        <v>5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+'18'!J153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+'18'!J154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+'18'!J155</f>
        <v>7</v>
      </c>
      <c r="F155" s="70"/>
      <c r="G155" s="46">
        <f t="shared" si="13"/>
        <v>7</v>
      </c>
      <c r="H155" s="77">
        <v>0</v>
      </c>
      <c r="I155" s="75">
        <v>0</v>
      </c>
      <c r="J155" s="46">
        <f t="shared" si="14"/>
        <v>7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+'18'!J156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+'18'!J157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+'18'!J158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+'18'!J159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+'18'!J160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+'18'!J161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+'18'!J162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+'18'!J163</f>
        <v>1</v>
      </c>
      <c r="F163" s="70"/>
      <c r="G163" s="46">
        <f t="shared" si="13"/>
        <v>1</v>
      </c>
      <c r="H163" s="77">
        <v>0</v>
      </c>
      <c r="I163" s="75">
        <v>0</v>
      </c>
      <c r="J163" s="46">
        <f t="shared" si="14"/>
        <v>1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+'18'!J164</f>
        <v>5</v>
      </c>
      <c r="F164" s="70"/>
      <c r="G164" s="46">
        <f t="shared" si="13"/>
        <v>5</v>
      </c>
      <c r="H164" s="77">
        <v>0</v>
      </c>
      <c r="I164" s="75">
        <v>0</v>
      </c>
      <c r="J164" s="46">
        <f t="shared" si="14"/>
        <v>5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+'18'!J165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+'18'!J166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+'18'!J167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+'18'!J168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+'18'!J169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+'18'!J170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+'18'!J171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+'18'!J172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+'18'!J174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+'18'!J175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+'18'!J176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+'18'!J177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+'18'!J178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+'18'!J179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+'18'!J180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+'18'!J181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+'18'!J182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+'18'!J183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+'18'!J184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+'18'!J185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+'18'!J186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+'18'!J190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+'18'!J191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+'18'!J192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+'18'!J193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+'18'!J194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+'18'!J195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+'18'!J196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+'18'!J197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+'18'!J198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+'18'!J199</f>
        <v>196</v>
      </c>
      <c r="F199" s="70"/>
      <c r="G199" s="46">
        <f t="shared" si="13"/>
        <v>196</v>
      </c>
      <c r="H199" s="77">
        <v>0</v>
      </c>
      <c r="I199" s="75">
        <v>0</v>
      </c>
      <c r="J199" s="46">
        <f t="shared" si="14"/>
        <v>196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+'18'!J200</f>
        <v>2</v>
      </c>
      <c r="F200" s="70"/>
      <c r="G200" s="46">
        <f t="shared" si="13"/>
        <v>2</v>
      </c>
      <c r="H200" s="77">
        <v>0</v>
      </c>
      <c r="I200" s="75">
        <v>0</v>
      </c>
      <c r="J200" s="46">
        <f t="shared" si="14"/>
        <v>1</v>
      </c>
      <c r="K200" s="71">
        <v>1</v>
      </c>
      <c r="L200" s="20">
        <v>0</v>
      </c>
      <c r="M200" s="64">
        <f t="shared" si="17"/>
        <v>0</v>
      </c>
      <c r="N200" s="17" t="s">
        <v>1444</v>
      </c>
      <c r="O200" s="18"/>
      <c r="P200" s="23">
        <f t="shared" si="18"/>
        <v>0</v>
      </c>
      <c r="Q200" s="115">
        <v>3.77</v>
      </c>
      <c r="R200" s="43">
        <f t="shared" si="19"/>
        <v>3.77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+'18'!J201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+'18'!J202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+'18'!J203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+'18'!J204</f>
        <v>27</v>
      </c>
      <c r="F204" s="70"/>
      <c r="G204" s="46">
        <f t="shared" ref="G204:G217" si="23">E204+F204</f>
        <v>27</v>
      </c>
      <c r="H204" s="77">
        <v>0</v>
      </c>
      <c r="I204" s="75">
        <v>0</v>
      </c>
      <c r="J204" s="46">
        <f t="shared" ref="J204:J217" si="24">+G204-H204-K204-I204</f>
        <v>27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+'18'!J205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+'18'!J206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+'18'!J207</f>
        <v>562</v>
      </c>
      <c r="F207" s="70"/>
      <c r="G207" s="46">
        <f>E207+F207</f>
        <v>562</v>
      </c>
      <c r="H207" s="77">
        <v>0</v>
      </c>
      <c r="I207" s="75">
        <v>0</v>
      </c>
      <c r="J207" s="46">
        <f>+G207-H207-K207-I207</f>
        <v>562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+'18'!J208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+'18'!J209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+'18'!J210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+'18'!J211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+'18'!J212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+'18'!J213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35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+'18'!J214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+'18'!J215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+'18'!J216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+'18'!J217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 t="s">
        <v>1425</v>
      </c>
      <c r="P218" s="73" t="s">
        <v>213</v>
      </c>
      <c r="Q218" s="90"/>
      <c r="R218" s="74">
        <f>SUM(R5:R217)</f>
        <v>1055.3500000000001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212" t="s">
        <v>212</v>
      </c>
      <c r="L219" s="213"/>
      <c r="M219" s="30" t="str">
        <f>+O218</f>
        <v xml:space="preserve"> 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3155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350</v>
      </c>
      <c r="O222" s="2">
        <v>30</v>
      </c>
      <c r="P222" s="2">
        <v>50</v>
      </c>
      <c r="Q222" s="87">
        <v>150</v>
      </c>
      <c r="R222" s="2">
        <v>120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1265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1540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1540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6">
    <mergeCell ref="K219:L219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04"/>
  <sheetViews>
    <sheetView zoomScale="85" zoomScaleNormal="85" workbookViewId="0">
      <pane xSplit="10" ySplit="4" topLeftCell="K215" activePane="bottomRight" state="frozen"/>
      <selection activeCell="K218" sqref="K218"/>
      <selection pane="topRight" activeCell="K218" sqref="K218"/>
      <selection pane="bottomLeft" activeCell="K218" sqref="K218"/>
      <selection pane="bottomRight" activeCell="A218" sqref="A218:XFD2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8"/>
    </row>
    <row r="3" spans="1:18" s="5" customFormat="1" ht="26.45" customHeight="1" x14ac:dyDescent="0.55000000000000004">
      <c r="A3" s="216" t="s">
        <v>1</v>
      </c>
      <c r="B3" s="216" t="s">
        <v>1354</v>
      </c>
      <c r="C3" s="216" t="s">
        <v>2</v>
      </c>
      <c r="D3" s="216" t="s">
        <v>1355</v>
      </c>
      <c r="E3" s="218" t="s">
        <v>3</v>
      </c>
      <c r="F3" s="218" t="s">
        <v>4</v>
      </c>
      <c r="G3" s="218" t="s">
        <v>5</v>
      </c>
      <c r="H3" s="76" t="s">
        <v>6</v>
      </c>
      <c r="I3" s="171" t="s">
        <v>273</v>
      </c>
      <c r="J3" s="218" t="s">
        <v>7</v>
      </c>
      <c r="K3" s="219" t="s">
        <v>8</v>
      </c>
      <c r="L3" s="219"/>
      <c r="M3" s="219"/>
      <c r="N3" s="218" t="s">
        <v>9</v>
      </c>
      <c r="O3" s="220" t="s">
        <v>10</v>
      </c>
      <c r="Q3" s="221" t="s">
        <v>274</v>
      </c>
      <c r="R3" s="214" t="s">
        <v>275</v>
      </c>
    </row>
    <row r="4" spans="1:18" s="5" customFormat="1" ht="26.25" x14ac:dyDescent="0.55000000000000004">
      <c r="A4" s="217"/>
      <c r="B4" s="217"/>
      <c r="C4" s="217"/>
      <c r="D4" s="217"/>
      <c r="E4" s="218"/>
      <c r="F4" s="218"/>
      <c r="G4" s="218"/>
      <c r="H4" s="76" t="s">
        <v>11</v>
      </c>
      <c r="I4" s="172"/>
      <c r="J4" s="218"/>
      <c r="K4" s="127" t="s">
        <v>12</v>
      </c>
      <c r="L4" s="69" t="s">
        <v>13</v>
      </c>
      <c r="M4" s="127" t="s">
        <v>14</v>
      </c>
      <c r="N4" s="218"/>
      <c r="O4" s="220"/>
      <c r="Q4" s="222"/>
      <c r="R4" s="21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+'19'!J5</f>
        <v>10</v>
      </c>
      <c r="F5" s="70">
        <v>10</v>
      </c>
      <c r="G5" s="46">
        <f t="shared" ref="G5:G68" si="0">E5+F5</f>
        <v>20</v>
      </c>
      <c r="H5" s="77">
        <v>0</v>
      </c>
      <c r="I5" s="75">
        <v>0</v>
      </c>
      <c r="J5" s="46">
        <f t="shared" ref="J5:J68" si="1">+G5-H5-K5-I5</f>
        <v>20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+'19'!J6</f>
        <v>29</v>
      </c>
      <c r="F6" s="70">
        <v>20</v>
      </c>
      <c r="G6" s="46">
        <f t="shared" si="0"/>
        <v>49</v>
      </c>
      <c r="H6" s="77">
        <v>0</v>
      </c>
      <c r="I6" s="75">
        <v>0</v>
      </c>
      <c r="J6" s="46">
        <f t="shared" si="1"/>
        <v>46</v>
      </c>
      <c r="K6" s="71">
        <v>3</v>
      </c>
      <c r="L6" s="20">
        <v>100</v>
      </c>
      <c r="M6" s="64">
        <f t="shared" ref="M6:M80" si="2">+L6*K6</f>
        <v>300</v>
      </c>
      <c r="N6" s="17" t="s">
        <v>16</v>
      </c>
      <c r="O6" s="18">
        <v>150</v>
      </c>
      <c r="P6" s="159">
        <f t="shared" ref="P6:P80" si="3">SUM(M6-O6)</f>
        <v>150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+'19'!J11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+'19'!J18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+'19'!J20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+'19'!J22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16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100</v>
      </c>
      <c r="P22" s="159">
        <f t="shared" si="3"/>
        <v>100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+'19'!J24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3</v>
      </c>
      <c r="K24" s="71">
        <v>1</v>
      </c>
      <c r="L24" s="20">
        <v>100</v>
      </c>
      <c r="M24" s="64">
        <f t="shared" si="2"/>
        <v>100</v>
      </c>
      <c r="N24" s="17" t="s">
        <v>16</v>
      </c>
      <c r="O24" s="18"/>
      <c r="P24" s="159">
        <f t="shared" si="3"/>
        <v>100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+'19'!J27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+'19'!J28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+'19'!J29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+'19'!J30</f>
        <v>22</v>
      </c>
      <c r="F30" s="70"/>
      <c r="G30" s="46">
        <f t="shared" si="0"/>
        <v>22</v>
      </c>
      <c r="H30" s="77">
        <v>0</v>
      </c>
      <c r="I30" s="75">
        <v>0</v>
      </c>
      <c r="J30" s="46">
        <f t="shared" si="1"/>
        <v>20</v>
      </c>
      <c r="K30" s="71">
        <v>2</v>
      </c>
      <c r="L30" s="15">
        <v>100</v>
      </c>
      <c r="M30" s="64">
        <f t="shared" si="2"/>
        <v>200</v>
      </c>
      <c r="N30" s="17" t="s">
        <v>16</v>
      </c>
      <c r="O30" s="18">
        <v>100</v>
      </c>
      <c r="P30" s="159">
        <f t="shared" si="3"/>
        <v>100</v>
      </c>
      <c r="Q30" s="115">
        <v>32.47</v>
      </c>
      <c r="R30" s="43">
        <f t="shared" si="4"/>
        <v>64.94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+'19'!J31</f>
        <v>7</v>
      </c>
      <c r="F31" s="70">
        <v>10</v>
      </c>
      <c r="G31" s="46">
        <f t="shared" si="0"/>
        <v>17</v>
      </c>
      <c r="H31" s="77">
        <v>0</v>
      </c>
      <c r="I31" s="75">
        <v>0</v>
      </c>
      <c r="J31" s="46">
        <f t="shared" si="1"/>
        <v>17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+'19'!J32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2</v>
      </c>
      <c r="K32" s="71">
        <v>2</v>
      </c>
      <c r="L32" s="20">
        <v>130</v>
      </c>
      <c r="M32" s="64">
        <f t="shared" si="2"/>
        <v>260</v>
      </c>
      <c r="N32" s="17" t="s">
        <v>16</v>
      </c>
      <c r="O32" s="18">
        <v>130</v>
      </c>
      <c r="P32" s="159">
        <f t="shared" si="3"/>
        <v>130</v>
      </c>
      <c r="Q32" s="115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+'19'!J33</f>
        <v>1</v>
      </c>
      <c r="F33" s="70"/>
      <c r="G33" s="46">
        <f t="shared" si="0"/>
        <v>1</v>
      </c>
      <c r="H33" s="77">
        <v>0</v>
      </c>
      <c r="I33" s="75">
        <v>0</v>
      </c>
      <c r="J33" s="46">
        <f t="shared" si="1"/>
        <v>0</v>
      </c>
      <c r="K33" s="71">
        <v>1</v>
      </c>
      <c r="L33" s="20">
        <v>130</v>
      </c>
      <c r="M33" s="64">
        <f t="shared" si="2"/>
        <v>130</v>
      </c>
      <c r="N33" s="17" t="s">
        <v>16</v>
      </c>
      <c r="O33" s="18">
        <v>65</v>
      </c>
      <c r="P33" s="159">
        <f t="shared" si="3"/>
        <v>65</v>
      </c>
      <c r="Q33" s="115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+'19'!J34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+'19'!J35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+'19'!J36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+'19'!J37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+'19'!J38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+'19'!J39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+'19'!J40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+'19'!J41</f>
        <v>2</v>
      </c>
      <c r="F41" s="70"/>
      <c r="G41" s="46">
        <f t="shared" si="0"/>
        <v>2</v>
      </c>
      <c r="H41" s="77">
        <v>0</v>
      </c>
      <c r="I41" s="75">
        <v>0</v>
      </c>
      <c r="J41" s="46">
        <f t="shared" si="1"/>
        <v>1</v>
      </c>
      <c r="K41" s="71">
        <v>1</v>
      </c>
      <c r="L41" s="20">
        <v>50</v>
      </c>
      <c r="M41" s="64">
        <f t="shared" si="2"/>
        <v>50</v>
      </c>
      <c r="N41" s="17" t="s">
        <v>16</v>
      </c>
      <c r="O41" s="18"/>
      <c r="P41" s="159">
        <f t="shared" si="3"/>
        <v>50</v>
      </c>
      <c r="Q41" s="115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+'19'!J42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+'19'!J43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+'19'!J44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+'19'!J45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+'19'!J46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+'19'!J47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+'19'!J48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+'19'!J49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+'19'!J50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+'19'!J51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+'19'!J52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+'19'!J53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+'19'!J54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+'19'!J55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+'19'!J56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+'19'!J57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+'19'!J58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+'19'!J59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+'19'!J60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1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+'19'!J61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+'19'!J62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+'19'!J63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+'19'!J64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+'19'!J65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+'19'!J66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+'19'!J67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+'19'!J68</f>
        <v>3</v>
      </c>
      <c r="F68" s="70"/>
      <c r="G68" s="46">
        <f t="shared" si="0"/>
        <v>3</v>
      </c>
      <c r="H68" s="77">
        <v>0</v>
      </c>
      <c r="I68" s="75">
        <v>0</v>
      </c>
      <c r="J68" s="46">
        <f t="shared" si="1"/>
        <v>2</v>
      </c>
      <c r="K68" s="71">
        <v>1</v>
      </c>
      <c r="L68" s="20">
        <v>50</v>
      </c>
      <c r="M68" s="64">
        <f t="shared" si="2"/>
        <v>50</v>
      </c>
      <c r="N68" s="17" t="s">
        <v>16</v>
      </c>
      <c r="O68" s="18">
        <v>10</v>
      </c>
      <c r="P68" s="159">
        <f t="shared" si="3"/>
        <v>40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+'19'!J69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+'19'!J70</f>
        <v>3</v>
      </c>
      <c r="F70" s="70"/>
      <c r="G70" s="46">
        <f t="shared" si="5"/>
        <v>3</v>
      </c>
      <c r="H70" s="77">
        <v>0</v>
      </c>
      <c r="I70" s="75">
        <v>0</v>
      </c>
      <c r="J70" s="46">
        <f t="shared" si="6"/>
        <v>3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+'19'!J74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+'19'!J77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+'19'!J87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+'19'!J88</f>
        <v>21</v>
      </c>
      <c r="F88" s="70"/>
      <c r="G88" s="46">
        <f t="shared" si="5"/>
        <v>21</v>
      </c>
      <c r="H88" s="77">
        <v>0</v>
      </c>
      <c r="I88" s="75">
        <v>0</v>
      </c>
      <c r="J88" s="46">
        <f t="shared" si="6"/>
        <v>21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+'19'!J89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+'19'!J90</f>
        <v>20</v>
      </c>
      <c r="F90" s="70"/>
      <c r="G90" s="46">
        <f t="shared" si="5"/>
        <v>20</v>
      </c>
      <c r="H90" s="77">
        <v>0</v>
      </c>
      <c r="I90" s="75">
        <v>0</v>
      </c>
      <c r="J90" s="46">
        <f t="shared" si="6"/>
        <v>16</v>
      </c>
      <c r="K90" s="71">
        <v>4</v>
      </c>
      <c r="L90" s="20">
        <v>60</v>
      </c>
      <c r="M90" s="64">
        <f t="shared" si="10"/>
        <v>240</v>
      </c>
      <c r="N90" s="17" t="s">
        <v>16</v>
      </c>
      <c r="O90" s="18">
        <v>120</v>
      </c>
      <c r="P90" s="159">
        <f t="shared" si="11"/>
        <v>120</v>
      </c>
      <c r="Q90" s="115">
        <v>23.61</v>
      </c>
      <c r="R90" s="43">
        <f t="shared" si="12"/>
        <v>94.44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+'19'!J91</f>
        <v>14</v>
      </c>
      <c r="F91" s="70"/>
      <c r="G91" s="46">
        <f t="shared" si="5"/>
        <v>14</v>
      </c>
      <c r="H91" s="77">
        <v>0</v>
      </c>
      <c r="I91" s="75">
        <v>0</v>
      </c>
      <c r="J91" s="46">
        <f t="shared" si="6"/>
        <v>14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+'19'!J92</f>
        <v>10</v>
      </c>
      <c r="F92" s="70"/>
      <c r="G92" s="46">
        <f t="shared" si="5"/>
        <v>10</v>
      </c>
      <c r="H92" s="77">
        <v>0</v>
      </c>
      <c r="I92" s="75">
        <v>0</v>
      </c>
      <c r="J92" s="46">
        <f t="shared" si="6"/>
        <v>10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+'19'!J94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+'19'!J95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+'19'!J96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+'19'!J97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+'19'!J98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+'19'!J99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+'19'!J100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+'19'!J101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+'19'!J102</f>
        <v>1</v>
      </c>
      <c r="F102" s="70">
        <v>4</v>
      </c>
      <c r="G102" s="46">
        <f t="shared" si="5"/>
        <v>5</v>
      </c>
      <c r="H102" s="77">
        <v>0</v>
      </c>
      <c r="I102" s="75">
        <v>0</v>
      </c>
      <c r="J102" s="46">
        <f t="shared" si="6"/>
        <v>4</v>
      </c>
      <c r="K102" s="71">
        <v>1</v>
      </c>
      <c r="L102" s="20">
        <v>50</v>
      </c>
      <c r="M102" s="64">
        <f t="shared" si="7"/>
        <v>50</v>
      </c>
      <c r="N102" s="17" t="s">
        <v>16</v>
      </c>
      <c r="O102" s="18"/>
      <c r="P102" s="159">
        <f t="shared" si="8"/>
        <v>50</v>
      </c>
      <c r="Q102" s="115">
        <v>24.21</v>
      </c>
      <c r="R102" s="43">
        <f t="shared" si="9"/>
        <v>24.21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+'19'!J106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+'19'!J107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+'19'!J108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+'19'!J109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+'19'!J110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+'19'!J111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+'19'!J112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+'19'!J113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+'19'!J114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+'19'!J115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+'19'!J116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+'19'!J117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+'19'!J118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+'19'!J119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+'19'!J120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+'19'!J121</f>
        <v>2</v>
      </c>
      <c r="F121" s="70"/>
      <c r="G121" s="46">
        <f t="shared" si="5"/>
        <v>2</v>
      </c>
      <c r="H121" s="77">
        <v>0</v>
      </c>
      <c r="I121" s="75">
        <v>0</v>
      </c>
      <c r="J121" s="46">
        <f t="shared" si="6"/>
        <v>2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+'19'!J122</f>
        <v>1</v>
      </c>
      <c r="F122" s="70"/>
      <c r="G122" s="46">
        <f t="shared" si="5"/>
        <v>1</v>
      </c>
      <c r="H122" s="77">
        <v>0</v>
      </c>
      <c r="I122" s="75">
        <v>0</v>
      </c>
      <c r="J122" s="46">
        <f t="shared" si="6"/>
        <v>1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+'19'!J123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+'19'!J124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+'19'!J125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+'19'!J126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+'19'!J127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+'19'!J128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+'19'!J129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+'19'!J130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+'19'!J131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+'19'!J132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+'19'!J133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+'19'!J134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+'19'!J135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+'19'!J136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+'19'!J137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+'19'!J138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+'19'!J139</f>
        <v>1</v>
      </c>
      <c r="F139" s="70"/>
      <c r="G139" s="46">
        <f t="shared" si="13"/>
        <v>1</v>
      </c>
      <c r="H139" s="77">
        <v>0</v>
      </c>
      <c r="I139" s="75">
        <v>0</v>
      </c>
      <c r="J139" s="46">
        <f t="shared" si="14"/>
        <v>1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+'19'!J140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+'19'!J141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+'19'!J142</f>
        <v>11</v>
      </c>
      <c r="F142" s="70"/>
      <c r="G142" s="46">
        <f t="shared" si="13"/>
        <v>11</v>
      </c>
      <c r="H142" s="77">
        <v>0</v>
      </c>
      <c r="I142" s="75">
        <v>0</v>
      </c>
      <c r="J142" s="46">
        <f t="shared" si="14"/>
        <v>11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+'19'!J143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+'19'!J144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+'19'!J145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+'19'!J146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+'19'!J147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+'19'!J148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+'19'!J149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+'19'!J150</f>
        <v>6</v>
      </c>
      <c r="F150" s="70"/>
      <c r="G150" s="46">
        <f t="shared" si="13"/>
        <v>6</v>
      </c>
      <c r="H150" s="77">
        <v>0</v>
      </c>
      <c r="I150" s="75">
        <v>0</v>
      </c>
      <c r="J150" s="46">
        <f t="shared" si="14"/>
        <v>6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+'19'!J151</f>
        <v>15</v>
      </c>
      <c r="F151" s="70"/>
      <c r="G151" s="46">
        <f t="shared" si="13"/>
        <v>15</v>
      </c>
      <c r="H151" s="77">
        <v>0</v>
      </c>
      <c r="I151" s="75">
        <v>0</v>
      </c>
      <c r="J151" s="46">
        <f t="shared" si="14"/>
        <v>15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+'19'!J152</f>
        <v>5</v>
      </c>
      <c r="F152" s="70"/>
      <c r="G152" s="46">
        <f t="shared" si="13"/>
        <v>5</v>
      </c>
      <c r="H152" s="77">
        <v>0</v>
      </c>
      <c r="I152" s="75">
        <v>0</v>
      </c>
      <c r="J152" s="46">
        <f t="shared" si="14"/>
        <v>5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+'19'!J153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+'19'!J154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+'19'!J155</f>
        <v>7</v>
      </c>
      <c r="F155" s="70"/>
      <c r="G155" s="46">
        <f t="shared" si="13"/>
        <v>7</v>
      </c>
      <c r="H155" s="77">
        <v>0</v>
      </c>
      <c r="I155" s="75">
        <v>0</v>
      </c>
      <c r="J155" s="46">
        <f t="shared" si="14"/>
        <v>7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+'19'!J156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+'19'!J157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+'19'!J158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+'19'!J159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+'19'!J160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+'19'!J161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+'19'!J162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+'19'!J163</f>
        <v>1</v>
      </c>
      <c r="F163" s="70"/>
      <c r="G163" s="46">
        <f t="shared" si="13"/>
        <v>1</v>
      </c>
      <c r="H163" s="77">
        <v>0</v>
      </c>
      <c r="I163" s="75">
        <v>0</v>
      </c>
      <c r="J163" s="46">
        <f t="shared" si="14"/>
        <v>0</v>
      </c>
      <c r="K163" s="71">
        <v>1</v>
      </c>
      <c r="L163" s="20">
        <v>0</v>
      </c>
      <c r="M163" s="64">
        <f t="shared" si="7"/>
        <v>0</v>
      </c>
      <c r="N163" s="17" t="s">
        <v>1458</v>
      </c>
      <c r="O163" s="18"/>
      <c r="P163" s="23">
        <f t="shared" si="8"/>
        <v>0</v>
      </c>
      <c r="Q163" s="115">
        <v>33</v>
      </c>
      <c r="R163" s="43">
        <f t="shared" si="9"/>
        <v>33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+'19'!J164</f>
        <v>5</v>
      </c>
      <c r="F164" s="70"/>
      <c r="G164" s="46">
        <f t="shared" si="13"/>
        <v>5</v>
      </c>
      <c r="H164" s="77">
        <v>0</v>
      </c>
      <c r="I164" s="75">
        <v>0</v>
      </c>
      <c r="J164" s="46">
        <f t="shared" si="14"/>
        <v>5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+'19'!J165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+'19'!J166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+'19'!J167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+'19'!J168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+'19'!J169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+'19'!J170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+'19'!J171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+'19'!J172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+'19'!J174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+'19'!J175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+'19'!J176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+'19'!J177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+'19'!J178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+'19'!J179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+'19'!J180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+'19'!J181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+'19'!J182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+'19'!J183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+'19'!J184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+'19'!J185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+'19'!J186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+'19'!J190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+'19'!J191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+'19'!J192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+'19'!J193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+'19'!J194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+'19'!J195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+'19'!J196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+'19'!J197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+'19'!J198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+'19'!J199</f>
        <v>196</v>
      </c>
      <c r="F199" s="70"/>
      <c r="G199" s="46">
        <f t="shared" si="13"/>
        <v>196</v>
      </c>
      <c r="H199" s="77">
        <v>0</v>
      </c>
      <c r="I199" s="75">
        <v>0</v>
      </c>
      <c r="J199" s="46">
        <f t="shared" si="14"/>
        <v>190</v>
      </c>
      <c r="K199" s="71">
        <v>6</v>
      </c>
      <c r="L199" s="20">
        <v>10</v>
      </c>
      <c r="M199" s="64">
        <f t="shared" si="17"/>
        <v>60</v>
      </c>
      <c r="N199" s="17" t="s">
        <v>16</v>
      </c>
      <c r="O199" s="18"/>
      <c r="P199" s="159">
        <f t="shared" si="18"/>
        <v>60</v>
      </c>
      <c r="Q199" s="115">
        <v>9</v>
      </c>
      <c r="R199" s="43">
        <f t="shared" si="19"/>
        <v>54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+'19'!J200</f>
        <v>1</v>
      </c>
      <c r="F200" s="70"/>
      <c r="G200" s="46">
        <f t="shared" si="13"/>
        <v>1</v>
      </c>
      <c r="H200" s="77">
        <v>0</v>
      </c>
      <c r="I200" s="75">
        <v>0</v>
      </c>
      <c r="J200" s="46">
        <f t="shared" si="14"/>
        <v>1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+'19'!J201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+'19'!J202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+'19'!J203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+'19'!J204</f>
        <v>27</v>
      </c>
      <c r="F204" s="70"/>
      <c r="G204" s="46">
        <f t="shared" ref="G204:G217" si="23">E204+F204</f>
        <v>27</v>
      </c>
      <c r="H204" s="77">
        <v>0</v>
      </c>
      <c r="I204" s="75">
        <v>0</v>
      </c>
      <c r="J204" s="46">
        <f t="shared" ref="J204:J217" si="24">+G204-H204-K204-I204</f>
        <v>27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+'19'!J205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+'19'!J206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+'19'!J207</f>
        <v>562</v>
      </c>
      <c r="F207" s="70"/>
      <c r="G207" s="46">
        <f>E207+F207</f>
        <v>562</v>
      </c>
      <c r="H207" s="77">
        <v>0</v>
      </c>
      <c r="I207" s="75">
        <v>0</v>
      </c>
      <c r="J207" s="46">
        <f>+G207-H207-K207-I207</f>
        <v>562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+'19'!J208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+'19'!J209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+'19'!J210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+'19'!J211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+'19'!J212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+'19'!J213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35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+'19'!J214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+'19'!J215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+'19'!J216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+'19'!J217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Q218" s="90"/>
      <c r="R218" s="74">
        <f>SUM(R5:R217)</f>
        <v>650.35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212" t="s">
        <v>212</v>
      </c>
      <c r="L219" s="21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1640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50</v>
      </c>
      <c r="O222" s="2">
        <v>50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675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915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915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6">
    <mergeCell ref="K219:L219"/>
    <mergeCell ref="Q3:Q4"/>
    <mergeCell ref="R3:R4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04"/>
  <sheetViews>
    <sheetView zoomScale="80" zoomScaleNormal="80" workbookViewId="0">
      <pane xSplit="10" ySplit="4" topLeftCell="K215" activePane="bottomRight" state="frozen"/>
      <selection activeCell="K218" sqref="K218"/>
      <selection pane="topRight" activeCell="K218" sqref="K218"/>
      <selection pane="bottomLeft" activeCell="K218" sqref="K218"/>
      <selection pane="bottomRight" activeCell="A218" sqref="A218:XFD2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+'20'!J5</f>
        <v>20</v>
      </c>
      <c r="F5" s="70"/>
      <c r="G5" s="46">
        <f t="shared" ref="G5:G68" si="0">E5+F5</f>
        <v>20</v>
      </c>
      <c r="H5" s="77">
        <v>0</v>
      </c>
      <c r="I5" s="75">
        <v>0</v>
      </c>
      <c r="J5" s="46">
        <f t="shared" ref="J5:J68" si="1">+G5-H5-K5-I5</f>
        <v>20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+'20'!J6</f>
        <v>46</v>
      </c>
      <c r="F6" s="70"/>
      <c r="G6" s="46">
        <f t="shared" si="0"/>
        <v>46</v>
      </c>
      <c r="H6" s="77">
        <v>0</v>
      </c>
      <c r="I6" s="75">
        <v>0</v>
      </c>
      <c r="J6" s="46">
        <f t="shared" si="1"/>
        <v>34</v>
      </c>
      <c r="K6" s="71">
        <v>12</v>
      </c>
      <c r="L6" s="20">
        <v>100</v>
      </c>
      <c r="M6" s="64">
        <f t="shared" ref="M6:M80" si="2">+L6*K6</f>
        <v>1200</v>
      </c>
      <c r="N6" s="17" t="s">
        <v>16</v>
      </c>
      <c r="O6" s="18">
        <v>550</v>
      </c>
      <c r="P6" s="159">
        <f t="shared" ref="P6:P80" si="3">SUM(M6-O6)</f>
        <v>650</v>
      </c>
      <c r="Q6" s="115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+'20'!J11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+'20'!J22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14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>
        <v>100</v>
      </c>
      <c r="P22" s="159">
        <f t="shared" si="3"/>
        <v>100</v>
      </c>
      <c r="Q22" s="115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+'20'!J24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+'20'!J28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+'20'!J30</f>
        <v>20</v>
      </c>
      <c r="F30" s="70"/>
      <c r="G30" s="46">
        <f t="shared" si="0"/>
        <v>20</v>
      </c>
      <c r="H30" s="77">
        <v>0</v>
      </c>
      <c r="I30" s="75">
        <v>0</v>
      </c>
      <c r="J30" s="46">
        <f t="shared" si="1"/>
        <v>19</v>
      </c>
      <c r="K30" s="71">
        <v>1</v>
      </c>
      <c r="L30" s="15">
        <v>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32.47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+'20'!J31</f>
        <v>17</v>
      </c>
      <c r="F31" s="70"/>
      <c r="G31" s="46">
        <f t="shared" si="0"/>
        <v>17</v>
      </c>
      <c r="H31" s="77">
        <v>0</v>
      </c>
      <c r="I31" s="75">
        <v>0</v>
      </c>
      <c r="J31" s="46">
        <f t="shared" si="1"/>
        <v>16</v>
      </c>
      <c r="K31" s="71">
        <v>1</v>
      </c>
      <c r="L31" s="20">
        <v>100</v>
      </c>
      <c r="M31" s="64">
        <f t="shared" si="2"/>
        <v>100</v>
      </c>
      <c r="N31" s="17" t="s">
        <v>16</v>
      </c>
      <c r="O31" s="18">
        <v>50</v>
      </c>
      <c r="P31" s="159">
        <f t="shared" si="3"/>
        <v>50</v>
      </c>
      <c r="Q31" s="115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+'20'!J32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+'20'!J33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+'20'!J39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+'20'!J40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+'20'!J41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1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+'20'!J42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+'20'!J43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+'20'!J44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1</v>
      </c>
      <c r="K44" s="71">
        <v>1</v>
      </c>
      <c r="L44" s="20">
        <v>50</v>
      </c>
      <c r="M44" s="64">
        <f t="shared" si="2"/>
        <v>50</v>
      </c>
      <c r="N44" s="17" t="s">
        <v>16</v>
      </c>
      <c r="O44" s="18"/>
      <c r="P44" s="159">
        <f t="shared" si="3"/>
        <v>50</v>
      </c>
      <c r="Q44" s="115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+'20'!J45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+'20'!J46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+'20'!J47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+'20'!J49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+'20'!J50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1</v>
      </c>
      <c r="K50" s="71">
        <v>1</v>
      </c>
      <c r="L50" s="20">
        <v>50</v>
      </c>
      <c r="M50" s="64">
        <f t="shared" si="2"/>
        <v>50</v>
      </c>
      <c r="N50" s="17" t="s">
        <v>16</v>
      </c>
      <c r="O50" s="18"/>
      <c r="P50" s="159">
        <f t="shared" si="3"/>
        <v>50</v>
      </c>
      <c r="Q50" s="115">
        <v>16.37</v>
      </c>
      <c r="R50" s="43">
        <f t="shared" si="4"/>
        <v>16.37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+'20'!J51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+'20'!J52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+'20'!J53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+'20'!J55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+'20'!J59</f>
        <v>0</v>
      </c>
      <c r="F59" s="70">
        <v>3</v>
      </c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+'20'!J60</f>
        <v>1</v>
      </c>
      <c r="F60" s="70">
        <v>2</v>
      </c>
      <c r="G60" s="46">
        <f t="shared" si="0"/>
        <v>3</v>
      </c>
      <c r="H60" s="77">
        <v>0</v>
      </c>
      <c r="I60" s="75">
        <v>0</v>
      </c>
      <c r="J60" s="46">
        <f t="shared" si="1"/>
        <v>2</v>
      </c>
      <c r="K60" s="71">
        <v>1</v>
      </c>
      <c r="L60" s="20">
        <v>50</v>
      </c>
      <c r="M60" s="64">
        <f t="shared" si="2"/>
        <v>50</v>
      </c>
      <c r="N60" s="17" t="s">
        <v>16</v>
      </c>
      <c r="O60" s="18"/>
      <c r="P60" s="159">
        <f t="shared" si="3"/>
        <v>50</v>
      </c>
      <c r="Q60" s="115">
        <v>22.49</v>
      </c>
      <c r="R60" s="43">
        <f t="shared" si="4"/>
        <v>22.49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+'20'!J61</f>
        <v>0</v>
      </c>
      <c r="F61" s="70">
        <v>3</v>
      </c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+'20'!J68</f>
        <v>2</v>
      </c>
      <c r="F68" s="70"/>
      <c r="G68" s="46">
        <f t="shared" si="0"/>
        <v>2</v>
      </c>
      <c r="H68" s="77">
        <v>0</v>
      </c>
      <c r="I68" s="75">
        <v>0</v>
      </c>
      <c r="J68" s="46">
        <f t="shared" si="1"/>
        <v>0</v>
      </c>
      <c r="K68" s="71">
        <v>2</v>
      </c>
      <c r="L68" s="20">
        <v>50</v>
      </c>
      <c r="M68" s="64">
        <f t="shared" si="2"/>
        <v>100</v>
      </c>
      <c r="N68" s="17" t="s">
        <v>16</v>
      </c>
      <c r="O68" s="18">
        <v>20</v>
      </c>
      <c r="P68" s="159">
        <f t="shared" si="3"/>
        <v>80</v>
      </c>
      <c r="Q68" s="115">
        <v>17.09</v>
      </c>
      <c r="R68" s="43">
        <f t="shared" si="4"/>
        <v>34.18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+'20'!J70</f>
        <v>3</v>
      </c>
      <c r="F70" s="70"/>
      <c r="G70" s="46">
        <f t="shared" si="5"/>
        <v>3</v>
      </c>
      <c r="H70" s="77">
        <v>0</v>
      </c>
      <c r="I70" s="75">
        <v>0</v>
      </c>
      <c r="J70" s="46">
        <f t="shared" si="6"/>
        <v>2</v>
      </c>
      <c r="K70" s="71">
        <v>1</v>
      </c>
      <c r="L70" s="20">
        <v>50</v>
      </c>
      <c r="M70" s="64">
        <f t="shared" si="2"/>
        <v>50</v>
      </c>
      <c r="N70" s="17" t="s">
        <v>16</v>
      </c>
      <c r="O70" s="18"/>
      <c r="P70" s="159">
        <f t="shared" si="3"/>
        <v>50</v>
      </c>
      <c r="Q70" s="115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+'20'!J87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+'20'!J88</f>
        <v>21</v>
      </c>
      <c r="F88" s="70"/>
      <c r="G88" s="46">
        <f t="shared" si="5"/>
        <v>21</v>
      </c>
      <c r="H88" s="77">
        <v>0</v>
      </c>
      <c r="I88" s="75">
        <v>0</v>
      </c>
      <c r="J88" s="46">
        <f t="shared" si="6"/>
        <v>21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+'20'!J89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+'20'!J90</f>
        <v>16</v>
      </c>
      <c r="F90" s="70"/>
      <c r="G90" s="46">
        <f t="shared" si="5"/>
        <v>16</v>
      </c>
      <c r="H90" s="77">
        <v>0</v>
      </c>
      <c r="I90" s="75">
        <v>0</v>
      </c>
      <c r="J90" s="46">
        <f t="shared" si="6"/>
        <v>16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+'20'!J91</f>
        <v>14</v>
      </c>
      <c r="F91" s="70"/>
      <c r="G91" s="46">
        <f t="shared" si="5"/>
        <v>14</v>
      </c>
      <c r="H91" s="77">
        <v>0</v>
      </c>
      <c r="I91" s="75">
        <v>0</v>
      </c>
      <c r="J91" s="46">
        <f t="shared" si="6"/>
        <v>13</v>
      </c>
      <c r="K91" s="71">
        <v>1</v>
      </c>
      <c r="L91" s="20">
        <v>100</v>
      </c>
      <c r="M91" s="64">
        <f t="shared" si="10"/>
        <v>100</v>
      </c>
      <c r="N91" s="17" t="s">
        <v>16</v>
      </c>
      <c r="O91" s="18">
        <v>50</v>
      </c>
      <c r="P91" s="159">
        <f t="shared" si="11"/>
        <v>50</v>
      </c>
      <c r="Q91" s="115">
        <v>13.03</v>
      </c>
      <c r="R91" s="43">
        <f t="shared" si="12"/>
        <v>13.03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+'20'!J92</f>
        <v>10</v>
      </c>
      <c r="F92" s="70"/>
      <c r="G92" s="46">
        <f t="shared" si="5"/>
        <v>10</v>
      </c>
      <c r="H92" s="77">
        <v>0</v>
      </c>
      <c r="I92" s="75">
        <v>0</v>
      </c>
      <c r="J92" s="46">
        <f t="shared" si="6"/>
        <v>9</v>
      </c>
      <c r="K92" s="71">
        <v>1</v>
      </c>
      <c r="L92" s="20">
        <v>55</v>
      </c>
      <c r="M92" s="64">
        <f t="shared" si="7"/>
        <v>55</v>
      </c>
      <c r="N92" s="17" t="s">
        <v>16</v>
      </c>
      <c r="O92" s="18">
        <v>15</v>
      </c>
      <c r="P92" s="159">
        <f t="shared" si="8"/>
        <v>40</v>
      </c>
      <c r="Q92" s="115">
        <v>11.91</v>
      </c>
      <c r="R92" s="43">
        <f t="shared" si="9"/>
        <v>11.91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+'20'!J99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+'20'!J100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+'20'!J101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+'20'!J102</f>
        <v>4</v>
      </c>
      <c r="F102" s="70"/>
      <c r="G102" s="46">
        <f t="shared" si="5"/>
        <v>4</v>
      </c>
      <c r="H102" s="77">
        <v>0</v>
      </c>
      <c r="I102" s="75">
        <v>0</v>
      </c>
      <c r="J102" s="46">
        <f t="shared" si="6"/>
        <v>0</v>
      </c>
      <c r="K102" s="71">
        <v>4</v>
      </c>
      <c r="L102" s="20">
        <v>50</v>
      </c>
      <c r="M102" s="64">
        <f t="shared" si="7"/>
        <v>200</v>
      </c>
      <c r="N102" s="17" t="s">
        <v>16</v>
      </c>
      <c r="O102" s="18">
        <v>40</v>
      </c>
      <c r="P102" s="159">
        <f t="shared" si="8"/>
        <v>160</v>
      </c>
      <c r="Q102" s="115">
        <v>24.21</v>
      </c>
      <c r="R102" s="43">
        <f t="shared" si="9"/>
        <v>96.84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+'20'!J121</f>
        <v>2</v>
      </c>
      <c r="F121" s="70"/>
      <c r="G121" s="46">
        <f t="shared" si="5"/>
        <v>2</v>
      </c>
      <c r="H121" s="77">
        <v>0</v>
      </c>
      <c r="I121" s="75">
        <v>0</v>
      </c>
      <c r="J121" s="46">
        <f t="shared" si="6"/>
        <v>1</v>
      </c>
      <c r="K121" s="71">
        <v>1</v>
      </c>
      <c r="L121" s="20">
        <v>60</v>
      </c>
      <c r="M121" s="64">
        <f>+L121*K121</f>
        <v>60</v>
      </c>
      <c r="N121" s="17" t="s">
        <v>16</v>
      </c>
      <c r="O121" s="18">
        <v>30</v>
      </c>
      <c r="P121" s="159">
        <f>SUM(M121-O121)</f>
        <v>30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+'20'!J122</f>
        <v>1</v>
      </c>
      <c r="F122" s="70"/>
      <c r="G122" s="46">
        <f t="shared" si="5"/>
        <v>1</v>
      </c>
      <c r="H122" s="77">
        <v>0</v>
      </c>
      <c r="I122" s="75">
        <v>0</v>
      </c>
      <c r="J122" s="46">
        <f t="shared" si="6"/>
        <v>0</v>
      </c>
      <c r="K122" s="71">
        <v>1</v>
      </c>
      <c r="L122" s="20">
        <v>60</v>
      </c>
      <c r="M122" s="64">
        <f t="shared" si="7"/>
        <v>60</v>
      </c>
      <c r="N122" s="17" t="s">
        <v>16</v>
      </c>
      <c r="O122" s="18">
        <v>30</v>
      </c>
      <c r="P122" s="159">
        <f t="shared" si="8"/>
        <v>30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+'20'!J129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+'20'!J131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+'20'!J132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+'20'!J136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+'20'!J137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+'20'!J138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+'20'!J139</f>
        <v>1</v>
      </c>
      <c r="F139" s="70"/>
      <c r="G139" s="46">
        <f t="shared" si="13"/>
        <v>1</v>
      </c>
      <c r="H139" s="77">
        <v>0</v>
      </c>
      <c r="I139" s="75">
        <v>0</v>
      </c>
      <c r="J139" s="46">
        <f t="shared" si="14"/>
        <v>1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+'20'!J140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+'20'!J141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+'20'!J142</f>
        <v>11</v>
      </c>
      <c r="F142" s="70"/>
      <c r="G142" s="46">
        <f t="shared" si="13"/>
        <v>11</v>
      </c>
      <c r="H142" s="77">
        <v>0</v>
      </c>
      <c r="I142" s="75">
        <v>0</v>
      </c>
      <c r="J142" s="46">
        <f t="shared" si="14"/>
        <v>10</v>
      </c>
      <c r="K142" s="71">
        <v>1</v>
      </c>
      <c r="L142" s="20">
        <v>35</v>
      </c>
      <c r="M142" s="64">
        <f t="shared" si="7"/>
        <v>35</v>
      </c>
      <c r="N142" s="17" t="s">
        <v>16</v>
      </c>
      <c r="O142" s="18"/>
      <c r="P142" s="159">
        <f t="shared" si="8"/>
        <v>35</v>
      </c>
      <c r="Q142" s="115">
        <v>11.81</v>
      </c>
      <c r="R142" s="43">
        <f t="shared" si="9"/>
        <v>11.81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+'20'!J143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+'20'!J144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+'20'!J145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+'20'!J146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+'20'!J147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+'20'!J148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+'20'!J149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+'20'!J150</f>
        <v>6</v>
      </c>
      <c r="F150" s="70"/>
      <c r="G150" s="46">
        <f t="shared" si="13"/>
        <v>6</v>
      </c>
      <c r="H150" s="77">
        <v>0</v>
      </c>
      <c r="I150" s="75">
        <v>0</v>
      </c>
      <c r="J150" s="46">
        <f t="shared" si="14"/>
        <v>6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+'20'!J151</f>
        <v>15</v>
      </c>
      <c r="F151" s="70"/>
      <c r="G151" s="46">
        <f t="shared" si="13"/>
        <v>15</v>
      </c>
      <c r="H151" s="77">
        <v>0</v>
      </c>
      <c r="I151" s="75">
        <v>0</v>
      </c>
      <c r="J151" s="46">
        <f t="shared" si="14"/>
        <v>7</v>
      </c>
      <c r="K151" s="71">
        <v>8</v>
      </c>
      <c r="L151" s="20">
        <v>120</v>
      </c>
      <c r="M151" s="64">
        <f t="shared" si="7"/>
        <v>960</v>
      </c>
      <c r="N151" s="17" t="s">
        <v>16</v>
      </c>
      <c r="O151" s="18">
        <v>120</v>
      </c>
      <c r="P151" s="159">
        <f t="shared" si="8"/>
        <v>840</v>
      </c>
      <c r="Q151" s="115">
        <v>73</v>
      </c>
      <c r="R151" s="43">
        <f t="shared" si="9"/>
        <v>584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+'20'!J152</f>
        <v>5</v>
      </c>
      <c r="F152" s="70"/>
      <c r="G152" s="46">
        <f t="shared" si="13"/>
        <v>5</v>
      </c>
      <c r="H152" s="77">
        <v>0</v>
      </c>
      <c r="I152" s="75">
        <v>0</v>
      </c>
      <c r="J152" s="46">
        <f t="shared" si="14"/>
        <v>5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+'20'!J153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+'20'!J154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+'20'!J155</f>
        <v>7</v>
      </c>
      <c r="F155" s="70"/>
      <c r="G155" s="46">
        <f t="shared" si="13"/>
        <v>7</v>
      </c>
      <c r="H155" s="77">
        <v>0</v>
      </c>
      <c r="I155" s="75">
        <v>0</v>
      </c>
      <c r="J155" s="46">
        <f t="shared" si="14"/>
        <v>7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+'20'!J156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+'20'!J157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+'20'!J158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+'20'!J159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+'20'!J160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+'20'!J161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+'20'!J162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+'20'!J163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+'20'!J164</f>
        <v>5</v>
      </c>
      <c r="F164" s="70"/>
      <c r="G164" s="46">
        <f t="shared" si="13"/>
        <v>5</v>
      </c>
      <c r="H164" s="77">
        <v>0</v>
      </c>
      <c r="I164" s="75">
        <v>0</v>
      </c>
      <c r="J164" s="46">
        <f t="shared" si="14"/>
        <v>5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+'20'!J165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+'20'!J166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+'20'!J167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+'20'!J168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+'20'!J169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+'20'!J170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+'20'!J171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+'20'!J172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+'20'!J174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+'20'!J175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+'20'!J176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+'20'!J177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+'20'!J178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+'20'!J179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+'20'!J180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+'20'!J181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+'20'!J182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+'20'!J183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+'20'!J184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+'20'!J185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+'20'!J186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+'20'!J190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+'20'!J191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+'20'!J192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+'20'!J193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+'20'!J194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+'20'!J195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+'20'!J196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+'20'!J197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+'20'!J198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+'20'!J199</f>
        <v>190</v>
      </c>
      <c r="F199" s="70"/>
      <c r="G199" s="46">
        <f t="shared" si="13"/>
        <v>190</v>
      </c>
      <c r="H199" s="77">
        <v>0</v>
      </c>
      <c r="I199" s="75">
        <v>0</v>
      </c>
      <c r="J199" s="46">
        <f t="shared" si="14"/>
        <v>190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+'20'!J200</f>
        <v>1</v>
      </c>
      <c r="F200" s="70"/>
      <c r="G200" s="46">
        <f t="shared" si="13"/>
        <v>1</v>
      </c>
      <c r="H200" s="77">
        <v>0</v>
      </c>
      <c r="I200" s="75">
        <v>0</v>
      </c>
      <c r="J200" s="46">
        <f t="shared" si="14"/>
        <v>1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+'20'!J201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+'20'!J202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+'20'!J203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+'20'!J204</f>
        <v>27</v>
      </c>
      <c r="F204" s="70"/>
      <c r="G204" s="46">
        <f t="shared" ref="G204:G217" si="23">E204+F204</f>
        <v>27</v>
      </c>
      <c r="H204" s="77">
        <v>0</v>
      </c>
      <c r="I204" s="75">
        <v>0</v>
      </c>
      <c r="J204" s="46">
        <f t="shared" ref="J204:J217" si="24">+G204-H204-K204-I204</f>
        <v>27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+'20'!J205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+'20'!J206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+'20'!J207</f>
        <v>562</v>
      </c>
      <c r="F207" s="70"/>
      <c r="G207" s="46">
        <f>E207+F207</f>
        <v>562</v>
      </c>
      <c r="H207" s="77">
        <v>0</v>
      </c>
      <c r="I207" s="75">
        <v>0</v>
      </c>
      <c r="J207" s="46">
        <f>+G207-H207-K207-I207</f>
        <v>562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+'20'!J208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+'20'!J209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+'20'!J210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+'20'!J211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+'20'!J212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+'20'!J213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35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+'20'!J214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+'20'!J215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+'20'!J216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+'20'!J217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R218" s="74">
        <f>SUM(R5:R217)</f>
        <v>1393.9999999999998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122" t="s">
        <v>212</v>
      </c>
      <c r="L219" s="12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3270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1905</v>
      </c>
      <c r="O222" s="2">
        <v>50</v>
      </c>
      <c r="P222" s="2">
        <v>1220</v>
      </c>
      <c r="Q222" s="2">
        <v>450</v>
      </c>
      <c r="R222" s="2">
        <v>185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>
        <v>284</v>
      </c>
      <c r="O224" s="2" t="s">
        <v>1459</v>
      </c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1005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76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76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04"/>
  <sheetViews>
    <sheetView zoomScale="80" zoomScaleNormal="80" workbookViewId="0">
      <pane xSplit="10" ySplit="4" topLeftCell="K5" activePane="bottomRight" state="frozen"/>
      <selection activeCell="K218" sqref="K218"/>
      <selection pane="topRight" activeCell="K218" sqref="K218"/>
      <selection pane="bottomLeft" activeCell="K218" sqref="K218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+'21'!J5</f>
        <v>20</v>
      </c>
      <c r="F5" s="70"/>
      <c r="G5" s="46">
        <f t="shared" ref="G5:G68" si="0">E5+F5</f>
        <v>20</v>
      </c>
      <c r="H5" s="77">
        <v>0</v>
      </c>
      <c r="I5" s="75">
        <v>0</v>
      </c>
      <c r="J5" s="46">
        <f t="shared" ref="J5:J68" si="1">+G5-H5-K5-I5</f>
        <v>18</v>
      </c>
      <c r="K5" s="71">
        <v>2</v>
      </c>
      <c r="L5" s="20">
        <v>50</v>
      </c>
      <c r="M5" s="64">
        <f>+L5*K5</f>
        <v>100</v>
      </c>
      <c r="N5" s="17" t="s">
        <v>1454</v>
      </c>
      <c r="O5" s="18">
        <v>100</v>
      </c>
      <c r="P5" s="23">
        <f>SUM(M5-O5)</f>
        <v>0</v>
      </c>
      <c r="Q5" s="11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+'21'!J6</f>
        <v>34</v>
      </c>
      <c r="F6" s="70"/>
      <c r="G6" s="46">
        <f t="shared" si="0"/>
        <v>34</v>
      </c>
      <c r="H6" s="77">
        <v>0</v>
      </c>
      <c r="I6" s="75">
        <v>0</v>
      </c>
      <c r="J6" s="46">
        <f t="shared" si="1"/>
        <v>17</v>
      </c>
      <c r="K6" s="71">
        <v>17</v>
      </c>
      <c r="L6" s="20">
        <v>100</v>
      </c>
      <c r="M6" s="64">
        <f t="shared" ref="M6:M80" si="2">+L6*K6</f>
        <v>1700</v>
      </c>
      <c r="N6" s="17" t="s">
        <v>16</v>
      </c>
      <c r="O6" s="18">
        <v>550</v>
      </c>
      <c r="P6" s="159">
        <f t="shared" ref="P6:P80" si="3">SUM(M6-O6)</f>
        <v>1150</v>
      </c>
      <c r="Q6" s="115">
        <v>36.43</v>
      </c>
      <c r="R6" s="43">
        <f t="shared" ref="R6:R80" si="4">+K6*Q6</f>
        <v>619.30999999999995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+'21'!J11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7</v>
      </c>
      <c r="K11" s="71">
        <v>2</v>
      </c>
      <c r="L11" s="20">
        <v>50</v>
      </c>
      <c r="M11" s="64">
        <f t="shared" si="2"/>
        <v>100</v>
      </c>
      <c r="N11" s="17" t="s">
        <v>16</v>
      </c>
      <c r="O11" s="18">
        <v>50</v>
      </c>
      <c r="P11" s="159">
        <f t="shared" si="3"/>
        <v>50</v>
      </c>
      <c r="Q11" s="115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+'21'!J22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11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>
        <v>50</v>
      </c>
      <c r="P22" s="159">
        <f t="shared" si="3"/>
        <v>250</v>
      </c>
      <c r="Q22" s="11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+'21'!J24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+'21'!J28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+'21'!J30</f>
        <v>19</v>
      </c>
      <c r="F30" s="70"/>
      <c r="G30" s="46">
        <f t="shared" si="0"/>
        <v>19</v>
      </c>
      <c r="H30" s="77">
        <v>0</v>
      </c>
      <c r="I30" s="75">
        <v>0</v>
      </c>
      <c r="J30" s="46">
        <f t="shared" si="1"/>
        <v>19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+'21'!J31</f>
        <v>16</v>
      </c>
      <c r="F31" s="70"/>
      <c r="G31" s="46">
        <f t="shared" si="0"/>
        <v>16</v>
      </c>
      <c r="H31" s="77">
        <v>0</v>
      </c>
      <c r="I31" s="75">
        <v>0</v>
      </c>
      <c r="J31" s="46">
        <f t="shared" si="1"/>
        <v>13</v>
      </c>
      <c r="K31" s="71">
        <v>3</v>
      </c>
      <c r="L31" s="20">
        <v>100</v>
      </c>
      <c r="M31" s="64">
        <f t="shared" si="2"/>
        <v>300</v>
      </c>
      <c r="N31" s="17" t="s">
        <v>16</v>
      </c>
      <c r="O31" s="18">
        <v>60</v>
      </c>
      <c r="P31" s="159">
        <f t="shared" si="3"/>
        <v>240</v>
      </c>
      <c r="Q31" s="11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+'21'!J32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+'21'!J33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+'21'!J39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+'21'!J40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+'21'!J41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1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+'21'!J43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+'21'!J44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+'21'!J45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+'21'!J46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+'21'!J47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2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+'21'!J49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+'21'!J50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+'21'!J51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+'21'!J52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0</v>
      </c>
      <c r="K52" s="71">
        <v>1</v>
      </c>
      <c r="L52" s="20">
        <v>120</v>
      </c>
      <c r="M52" s="64">
        <f>+L52*K52</f>
        <v>120</v>
      </c>
      <c r="N52" s="17" t="s">
        <v>16</v>
      </c>
      <c r="O52" s="18">
        <v>60</v>
      </c>
      <c r="P52" s="159">
        <f>SUM(M52-O52)</f>
        <v>60</v>
      </c>
      <c r="Q52" s="115">
        <v>28.31</v>
      </c>
      <c r="R52" s="43">
        <f>+K52*Q52</f>
        <v>28.31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+'21'!J53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+'21'!J55</f>
        <v>1</v>
      </c>
      <c r="F55" s="70"/>
      <c r="G55" s="46">
        <f t="shared" si="0"/>
        <v>1</v>
      </c>
      <c r="H55" s="77">
        <v>0</v>
      </c>
      <c r="I55" s="75">
        <v>0</v>
      </c>
      <c r="J55" s="46">
        <f t="shared" si="1"/>
        <v>1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+'21'!J57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+'21'!J58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+'21'!J59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+'21'!J60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+'21'!J61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+'21'!J70</f>
        <v>2</v>
      </c>
      <c r="F70" s="70"/>
      <c r="G70" s="46">
        <f t="shared" si="5"/>
        <v>2</v>
      </c>
      <c r="H70" s="77">
        <v>0</v>
      </c>
      <c r="I70" s="75">
        <v>0</v>
      </c>
      <c r="J70" s="46">
        <f t="shared" si="6"/>
        <v>2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+'21'!J87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+'21'!J88</f>
        <v>21</v>
      </c>
      <c r="F88" s="70"/>
      <c r="G88" s="46">
        <f t="shared" si="5"/>
        <v>21</v>
      </c>
      <c r="H88" s="77">
        <v>0</v>
      </c>
      <c r="I88" s="75">
        <v>0</v>
      </c>
      <c r="J88" s="46">
        <f t="shared" si="6"/>
        <v>21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+'21'!J89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+'21'!J90</f>
        <v>16</v>
      </c>
      <c r="F90" s="70"/>
      <c r="G90" s="46">
        <f t="shared" si="5"/>
        <v>16</v>
      </c>
      <c r="H90" s="77">
        <v>0</v>
      </c>
      <c r="I90" s="75">
        <v>0</v>
      </c>
      <c r="J90" s="46">
        <f t="shared" si="6"/>
        <v>16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+'21'!J91</f>
        <v>13</v>
      </c>
      <c r="F91" s="70"/>
      <c r="G91" s="46">
        <f t="shared" si="5"/>
        <v>13</v>
      </c>
      <c r="H91" s="77">
        <v>0</v>
      </c>
      <c r="I91" s="75">
        <v>0</v>
      </c>
      <c r="J91" s="46">
        <f t="shared" si="6"/>
        <v>13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+'21'!J92</f>
        <v>9</v>
      </c>
      <c r="F92" s="70"/>
      <c r="G92" s="46">
        <f t="shared" si="5"/>
        <v>9</v>
      </c>
      <c r="H92" s="77">
        <v>0</v>
      </c>
      <c r="I92" s="75">
        <v>0</v>
      </c>
      <c r="J92" s="46">
        <f t="shared" si="6"/>
        <v>9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+'21'!J99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+'21'!J100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+'21'!J121</f>
        <v>1</v>
      </c>
      <c r="F121" s="70"/>
      <c r="G121" s="46">
        <f t="shared" si="5"/>
        <v>1</v>
      </c>
      <c r="H121" s="77">
        <v>0</v>
      </c>
      <c r="I121" s="75">
        <v>0</v>
      </c>
      <c r="J121" s="46">
        <f t="shared" si="6"/>
        <v>1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+'21'!J131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+'21'!J136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+'21'!J137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+'21'!J138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+'21'!J139</f>
        <v>1</v>
      </c>
      <c r="F139" s="70"/>
      <c r="G139" s="46">
        <f t="shared" si="13"/>
        <v>1</v>
      </c>
      <c r="H139" s="77">
        <v>0</v>
      </c>
      <c r="I139" s="75">
        <v>0</v>
      </c>
      <c r="J139" s="46">
        <f t="shared" si="14"/>
        <v>1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+'21'!J140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+'21'!J141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+'21'!J142</f>
        <v>10</v>
      </c>
      <c r="F142" s="70"/>
      <c r="G142" s="46">
        <f t="shared" si="13"/>
        <v>10</v>
      </c>
      <c r="H142" s="77">
        <v>0</v>
      </c>
      <c r="I142" s="75">
        <v>0</v>
      </c>
      <c r="J142" s="46">
        <f t="shared" si="14"/>
        <v>7</v>
      </c>
      <c r="K142" s="71">
        <v>3</v>
      </c>
      <c r="L142" s="20">
        <v>35</v>
      </c>
      <c r="M142" s="64">
        <f t="shared" si="7"/>
        <v>105</v>
      </c>
      <c r="N142" s="17" t="s">
        <v>16</v>
      </c>
      <c r="O142" s="18">
        <v>5</v>
      </c>
      <c r="P142" s="159">
        <f t="shared" si="8"/>
        <v>100</v>
      </c>
      <c r="Q142" s="115">
        <v>11.81</v>
      </c>
      <c r="R142" s="43">
        <f t="shared" si="9"/>
        <v>35.43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+'21'!J143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+'21'!J144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+'21'!J145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+'21'!J146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+'21'!J147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+'21'!J148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+'21'!J149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+'21'!J150</f>
        <v>6</v>
      </c>
      <c r="F150" s="70"/>
      <c r="G150" s="46">
        <f t="shared" si="13"/>
        <v>6</v>
      </c>
      <c r="H150" s="77">
        <v>0</v>
      </c>
      <c r="I150" s="75">
        <v>0</v>
      </c>
      <c r="J150" s="46">
        <f t="shared" si="14"/>
        <v>6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+'21'!J151</f>
        <v>7</v>
      </c>
      <c r="F151" s="70"/>
      <c r="G151" s="46">
        <f t="shared" si="13"/>
        <v>7</v>
      </c>
      <c r="H151" s="77">
        <v>0</v>
      </c>
      <c r="I151" s="75">
        <v>0</v>
      </c>
      <c r="J151" s="46">
        <f t="shared" si="14"/>
        <v>7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+'21'!J152</f>
        <v>5</v>
      </c>
      <c r="F152" s="70"/>
      <c r="G152" s="46">
        <f t="shared" si="13"/>
        <v>5</v>
      </c>
      <c r="H152" s="77">
        <v>0</v>
      </c>
      <c r="I152" s="75">
        <v>0</v>
      </c>
      <c r="J152" s="46">
        <f t="shared" si="14"/>
        <v>5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+'21'!J153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+'21'!J154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+'21'!J155</f>
        <v>7</v>
      </c>
      <c r="F155" s="70"/>
      <c r="G155" s="46">
        <f t="shared" si="13"/>
        <v>7</v>
      </c>
      <c r="H155" s="77">
        <v>0</v>
      </c>
      <c r="I155" s="75">
        <v>0</v>
      </c>
      <c r="J155" s="46">
        <f t="shared" si="14"/>
        <v>7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+'21'!J156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+'21'!J157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+'21'!J158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+'21'!J159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+'21'!J160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+'21'!J161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+'21'!J162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+'21'!J163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+'21'!J164</f>
        <v>5</v>
      </c>
      <c r="F164" s="70"/>
      <c r="G164" s="46">
        <f t="shared" si="13"/>
        <v>5</v>
      </c>
      <c r="H164" s="77">
        <v>0</v>
      </c>
      <c r="I164" s="75">
        <v>0</v>
      </c>
      <c r="J164" s="46">
        <f t="shared" si="14"/>
        <v>5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+'21'!J165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+'21'!J166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+'21'!J167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+'21'!J168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+'21'!J169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+'21'!J170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+'21'!J171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+'21'!J172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+'21'!J174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+'21'!J175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+'21'!J176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+'21'!J177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+'21'!J178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+'21'!J179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+'21'!J180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+'21'!J181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+'21'!J182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+'21'!J183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+'21'!J184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+'21'!J185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+'21'!J186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+'21'!J190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+'21'!J191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+'21'!J192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+'21'!J193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+'21'!J194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+'21'!J195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+'21'!J196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+'21'!J197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+'21'!J198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+'21'!J199</f>
        <v>190</v>
      </c>
      <c r="F199" s="70"/>
      <c r="G199" s="46">
        <f t="shared" si="13"/>
        <v>190</v>
      </c>
      <c r="H199" s="77">
        <v>0</v>
      </c>
      <c r="I199" s="75">
        <v>0</v>
      </c>
      <c r="J199" s="46">
        <f t="shared" si="14"/>
        <v>190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+'21'!J200</f>
        <v>1</v>
      </c>
      <c r="F200" s="70"/>
      <c r="G200" s="46">
        <f t="shared" si="13"/>
        <v>1</v>
      </c>
      <c r="H200" s="77">
        <v>0</v>
      </c>
      <c r="I200" s="75">
        <v>0</v>
      </c>
      <c r="J200" s="46">
        <f t="shared" si="14"/>
        <v>1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+'21'!J201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+'21'!J202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+'21'!J203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+'21'!J204</f>
        <v>27</v>
      </c>
      <c r="F204" s="70"/>
      <c r="G204" s="46">
        <f t="shared" ref="G204:G217" si="23">E204+F204</f>
        <v>27</v>
      </c>
      <c r="H204" s="77">
        <v>0</v>
      </c>
      <c r="I204" s="75">
        <v>0</v>
      </c>
      <c r="J204" s="46">
        <f t="shared" ref="J204:J217" si="24">+G204-H204-K204-I204</f>
        <v>27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+'21'!J205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+'21'!J206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+'21'!J207</f>
        <v>562</v>
      </c>
      <c r="F207" s="70"/>
      <c r="G207" s="46">
        <f>E207+F207</f>
        <v>562</v>
      </c>
      <c r="H207" s="77">
        <v>0</v>
      </c>
      <c r="I207" s="75">
        <v>0</v>
      </c>
      <c r="J207" s="46">
        <f>+G207-H207-K207-I207</f>
        <v>562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+'21'!J208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+'21'!J209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+'21'!J210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+'21'!J211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+'21'!J212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+'21'!J213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35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+'21'!J214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+'21'!J215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+'21'!J216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+'21'!J217</f>
        <v>0</v>
      </c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R218" s="74">
        <f>SUM(R5:R217)</f>
        <v>947.56999999999994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122" t="s">
        <v>212</v>
      </c>
      <c r="L219" s="12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2725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1150</v>
      </c>
      <c r="O222" s="2">
        <v>1000</v>
      </c>
      <c r="P222" s="2">
        <v>50</v>
      </c>
      <c r="Q222" s="2">
        <v>100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875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700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700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04"/>
  <sheetViews>
    <sheetView zoomScale="80" zoomScaleNormal="80" workbookViewId="0">
      <pane xSplit="10" ySplit="4" topLeftCell="K5" activePane="bottomRight" state="frozen"/>
      <selection activeCell="K218" sqref="K218"/>
      <selection pane="topRight" activeCell="K218" sqref="K218"/>
      <selection pane="bottomLeft" activeCell="K218" sqref="K218"/>
      <selection pane="bottomRight" activeCell="M5" sqref="M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+'22'!J5</f>
        <v>18</v>
      </c>
      <c r="F5" s="70"/>
      <c r="G5" s="46">
        <f>E5+F5</f>
        <v>18</v>
      </c>
      <c r="H5" s="77">
        <v>0</v>
      </c>
      <c r="I5" s="75">
        <v>0</v>
      </c>
      <c r="J5" s="46">
        <f>G5-H5-K5-I5</f>
        <v>17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59">
        <f>SUM(M5-O5)</f>
        <v>50</v>
      </c>
      <c r="Q5" s="115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+'22'!J6</f>
        <v>17</v>
      </c>
      <c r="F6" s="70"/>
      <c r="G6" s="46">
        <f t="shared" ref="G6:G69" si="0">E6+F6</f>
        <v>17</v>
      </c>
      <c r="H6" s="77">
        <v>0</v>
      </c>
      <c r="I6" s="75">
        <v>0</v>
      </c>
      <c r="J6" s="46">
        <f t="shared" ref="J6:J69" si="1">G6-H6-K6-I6</f>
        <v>6</v>
      </c>
      <c r="K6" s="71">
        <v>11</v>
      </c>
      <c r="L6" s="15">
        <v>100</v>
      </c>
      <c r="M6" s="64">
        <f t="shared" ref="M6:M69" si="2">+L6*K6</f>
        <v>1100</v>
      </c>
      <c r="N6" s="17" t="s">
        <v>16</v>
      </c>
      <c r="O6" s="18">
        <v>250</v>
      </c>
      <c r="P6" s="159">
        <f t="shared" ref="P6:P69" si="3">SUM(M6-O6)</f>
        <v>850</v>
      </c>
      <c r="Q6" s="115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8857125002257</v>
      </c>
      <c r="C9" s="19" t="s">
        <v>1441</v>
      </c>
      <c r="D9" s="10" t="s">
        <v>564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8857125002264</v>
      </c>
      <c r="C10" s="19" t="s">
        <v>21</v>
      </c>
      <c r="D10" s="10" t="s">
        <v>564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+'22'!J11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5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5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5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+'22'!J22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11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+'22'!J24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+'22'!J28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+'22'!J30</f>
        <v>19</v>
      </c>
      <c r="F30" s="70"/>
      <c r="G30" s="46">
        <f t="shared" si="0"/>
        <v>19</v>
      </c>
      <c r="H30" s="77">
        <v>0</v>
      </c>
      <c r="I30" s="75">
        <v>5</v>
      </c>
      <c r="J30" s="46">
        <f t="shared" si="1"/>
        <v>2</v>
      </c>
      <c r="K30" s="71">
        <v>12</v>
      </c>
      <c r="L30" s="15">
        <v>100</v>
      </c>
      <c r="M30" s="64">
        <f t="shared" si="2"/>
        <v>1200</v>
      </c>
      <c r="N30" s="17" t="s">
        <v>1464</v>
      </c>
      <c r="O30" s="18">
        <v>600</v>
      </c>
      <c r="P30" s="159">
        <f t="shared" si="3"/>
        <v>600</v>
      </c>
      <c r="Q30" s="115">
        <v>32.47</v>
      </c>
      <c r="R30" s="43">
        <f t="shared" si="4"/>
        <v>389.64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+'22'!J31</f>
        <v>13</v>
      </c>
      <c r="F31" s="70"/>
      <c r="G31" s="46">
        <f t="shared" si="0"/>
        <v>13</v>
      </c>
      <c r="H31" s="77">
        <v>0</v>
      </c>
      <c r="I31" s="75">
        <v>0</v>
      </c>
      <c r="J31" s="46">
        <f t="shared" si="1"/>
        <v>8</v>
      </c>
      <c r="K31" s="71">
        <v>5</v>
      </c>
      <c r="L31" s="15">
        <v>100</v>
      </c>
      <c r="M31" s="64">
        <f t="shared" si="2"/>
        <v>500</v>
      </c>
      <c r="N31" s="17" t="s">
        <v>16</v>
      </c>
      <c r="O31" s="18"/>
      <c r="P31" s="159">
        <f t="shared" si="3"/>
        <v>500</v>
      </c>
      <c r="Q31" s="115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+'22'!J32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20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 t="shared" si="2"/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>
        <v>1100045</v>
      </c>
      <c r="C39" s="19" t="s">
        <v>1442</v>
      </c>
      <c r="D39" s="10" t="s">
        <v>434</v>
      </c>
      <c r="E39" s="63">
        <f>+'22'!J39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+'22'!J40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+'22'!J41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1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+'22'!J43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15">
        <v>50</v>
      </c>
      <c r="M43" s="64">
        <f t="shared" si="2"/>
        <v>0</v>
      </c>
      <c r="N43" s="17" t="s">
        <v>16</v>
      </c>
      <c r="O43" s="18"/>
      <c r="P43" s="23">
        <f t="shared" si="3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+'22'!J44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15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+'22'!J45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15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+'22'!J46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+'22'!J47</f>
        <v>2</v>
      </c>
      <c r="F47" s="70"/>
      <c r="G47" s="46">
        <f t="shared" si="0"/>
        <v>2</v>
      </c>
      <c r="H47" s="77">
        <v>0</v>
      </c>
      <c r="I47" s="75">
        <v>0</v>
      </c>
      <c r="J47" s="46">
        <f t="shared" si="1"/>
        <v>1</v>
      </c>
      <c r="K47" s="71">
        <v>1</v>
      </c>
      <c r="L47" s="15">
        <v>50</v>
      </c>
      <c r="M47" s="64">
        <f t="shared" si="2"/>
        <v>50</v>
      </c>
      <c r="N47" s="17" t="s">
        <v>1460</v>
      </c>
      <c r="O47" s="18">
        <v>50</v>
      </c>
      <c r="P47" s="23">
        <f t="shared" si="3"/>
        <v>0</v>
      </c>
      <c r="Q47" s="115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+'22'!J48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 t="shared" si="2"/>
        <v>0</v>
      </c>
      <c r="N48" s="17" t="s">
        <v>16</v>
      </c>
      <c r="O48" s="18"/>
      <c r="P48" s="23">
        <f t="shared" si="3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+'22'!J49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 t="shared" si="2"/>
        <v>0</v>
      </c>
      <c r="N49" s="17" t="s">
        <v>16</v>
      </c>
      <c r="O49" s="18"/>
      <c r="P49" s="23">
        <f t="shared" si="3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+'22'!J50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0</v>
      </c>
      <c r="K50" s="71">
        <v>1</v>
      </c>
      <c r="L50" s="15">
        <v>0</v>
      </c>
      <c r="M50" s="64">
        <f t="shared" si="2"/>
        <v>0</v>
      </c>
      <c r="N50" s="17" t="s">
        <v>1461</v>
      </c>
      <c r="O50" s="18"/>
      <c r="P50" s="23">
        <f t="shared" si="3"/>
        <v>0</v>
      </c>
      <c r="Q50" s="115">
        <v>16.37</v>
      </c>
      <c r="R50" s="43">
        <f t="shared" si="4"/>
        <v>16.37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+'22'!J51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0</v>
      </c>
      <c r="K51" s="71">
        <v>2</v>
      </c>
      <c r="L51" s="15">
        <v>0</v>
      </c>
      <c r="M51" s="64">
        <f t="shared" si="2"/>
        <v>0</v>
      </c>
      <c r="N51" s="17" t="s">
        <v>1462</v>
      </c>
      <c r="O51" s="18"/>
      <c r="P51" s="23">
        <f t="shared" si="3"/>
        <v>0</v>
      </c>
      <c r="Q51" s="115">
        <v>25.99</v>
      </c>
      <c r="R51" s="43">
        <f>+K51*Q51</f>
        <v>51.98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 t="shared" si="2"/>
        <v>0</v>
      </c>
      <c r="N52" s="17" t="s">
        <v>16</v>
      </c>
      <c r="O52" s="18"/>
      <c r="P52" s="23">
        <f t="shared" si="3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+'22'!J53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 t="shared" si="2"/>
        <v>0</v>
      </c>
      <c r="N53" s="17" t="s">
        <v>16</v>
      </c>
      <c r="O53" s="18"/>
      <c r="P53" s="23">
        <f t="shared" si="3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+'22'!J55</f>
        <v>1</v>
      </c>
      <c r="F55" s="70"/>
      <c r="G55" s="46">
        <f t="shared" si="0"/>
        <v>1</v>
      </c>
      <c r="H55" s="77">
        <v>1</v>
      </c>
      <c r="I55" s="75">
        <v>0</v>
      </c>
      <c r="J55" s="46">
        <f t="shared" si="1"/>
        <v>0</v>
      </c>
      <c r="K55" s="71"/>
      <c r="L55" s="15">
        <v>120</v>
      </c>
      <c r="M55" s="64">
        <f t="shared" si="2"/>
        <v>0</v>
      </c>
      <c r="N55" s="17" t="s">
        <v>1463</v>
      </c>
      <c r="O55" s="18"/>
      <c r="P55" s="23">
        <f t="shared" si="3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2"/>
        <v>0</v>
      </c>
      <c r="N56" s="17" t="s">
        <v>16</v>
      </c>
      <c r="O56" s="18"/>
      <c r="P56" s="23">
        <f t="shared" si="3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+'22'!J57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+'22'!J59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15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+'22'!J60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15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+'22'!J61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15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5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5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1380</v>
      </c>
      <c r="C69" s="19" t="s">
        <v>1379</v>
      </c>
      <c r="D69" s="10" t="s">
        <v>434</v>
      </c>
      <c r="E69" s="63">
        <f>+'22'!J69</f>
        <v>0</v>
      </c>
      <c r="F69" s="70"/>
      <c r="G69" s="46">
        <f t="shared" si="0"/>
        <v>0</v>
      </c>
      <c r="H69" s="77">
        <v>0</v>
      </c>
      <c r="I69" s="75">
        <v>0</v>
      </c>
      <c r="J69" s="46">
        <f t="shared" si="1"/>
        <v>0</v>
      </c>
      <c r="K69" s="71"/>
      <c r="L69" s="15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+'22'!J70</f>
        <v>2</v>
      </c>
      <c r="F70" s="70"/>
      <c r="G70" s="46">
        <f t="shared" ref="G70:G133" si="5">E70+F70</f>
        <v>2</v>
      </c>
      <c r="H70" s="77">
        <v>0</v>
      </c>
      <c r="I70" s="75">
        <v>0</v>
      </c>
      <c r="J70" s="46">
        <f t="shared" ref="J70:J133" si="6">G70-H70-K70-I70</f>
        <v>1</v>
      </c>
      <c r="K70" s="71">
        <v>1</v>
      </c>
      <c r="L70" s="15">
        <v>50</v>
      </c>
      <c r="M70" s="64">
        <f t="shared" ref="M70:M133" si="7">+L70*K70</f>
        <v>50</v>
      </c>
      <c r="N70" s="17" t="s">
        <v>16</v>
      </c>
      <c r="O70" s="18"/>
      <c r="P70" s="159">
        <f t="shared" ref="P70:P133" si="8">SUM(M70-O70)</f>
        <v>50</v>
      </c>
      <c r="Q70" s="89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0"/>
      <c r="C71" s="19" t="s">
        <v>1395</v>
      </c>
      <c r="D71" s="10" t="s">
        <v>434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35</v>
      </c>
      <c r="M71" s="64">
        <f t="shared" si="7"/>
        <v>0</v>
      </c>
      <c r="N71" s="17" t="s">
        <v>16</v>
      </c>
      <c r="O71" s="18"/>
      <c r="P71" s="23">
        <f t="shared" si="8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35</v>
      </c>
      <c r="M72" s="64">
        <f t="shared" si="7"/>
        <v>0</v>
      </c>
      <c r="N72" s="17" t="s">
        <v>16</v>
      </c>
      <c r="O72" s="18"/>
      <c r="P72" s="23">
        <f t="shared" si="8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55</v>
      </c>
      <c r="M73" s="64">
        <f t="shared" si="7"/>
        <v>0</v>
      </c>
      <c r="N73" s="17" t="s">
        <v>16</v>
      </c>
      <c r="O73" s="18"/>
      <c r="P73" s="23">
        <f t="shared" si="8"/>
        <v>0</v>
      </c>
      <c r="Q73" s="89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55</v>
      </c>
      <c r="M74" s="64">
        <f t="shared" si="7"/>
        <v>0</v>
      </c>
      <c r="N74" s="17" t="s">
        <v>16</v>
      </c>
      <c r="O74" s="18"/>
      <c r="P74" s="23">
        <f t="shared" si="8"/>
        <v>0</v>
      </c>
      <c r="Q74" s="89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1318</v>
      </c>
      <c r="C75" s="19" t="s">
        <v>1373</v>
      </c>
      <c r="D75" s="10" t="s">
        <v>564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55</v>
      </c>
      <c r="M75" s="64">
        <f t="shared" si="7"/>
        <v>0</v>
      </c>
      <c r="N75" s="17" t="s">
        <v>16</v>
      </c>
      <c r="O75" s="18"/>
      <c r="P75" s="23">
        <f t="shared" si="8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12" t="s">
        <v>971</v>
      </c>
      <c r="C76" s="19" t="s">
        <v>101</v>
      </c>
      <c r="D76" s="10" t="s">
        <v>434</v>
      </c>
      <c r="E76" s="63">
        <f>+'22'!J76</f>
        <v>0</v>
      </c>
      <c r="F76" s="70"/>
      <c r="G76" s="46">
        <f t="shared" si="5"/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50</v>
      </c>
      <c r="M76" s="64">
        <f t="shared" si="7"/>
        <v>0</v>
      </c>
      <c r="N76" s="17" t="s">
        <v>16</v>
      </c>
      <c r="O76" s="18"/>
      <c r="P76" s="23">
        <f t="shared" si="8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7"/>
        <v>0</v>
      </c>
      <c r="N77" s="17" t="s">
        <v>16</v>
      </c>
      <c r="O77" s="18"/>
      <c r="P77" s="23">
        <f t="shared" si="8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9" t="s">
        <v>1382</v>
      </c>
      <c r="C78" s="19" t="s">
        <v>1381</v>
      </c>
      <c r="D78" s="10" t="s">
        <v>434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35</v>
      </c>
      <c r="M78" s="64">
        <f t="shared" si="7"/>
        <v>0</v>
      </c>
      <c r="N78" s="17" t="s">
        <v>16</v>
      </c>
      <c r="O78" s="18"/>
      <c r="P78" s="23">
        <f t="shared" si="8"/>
        <v>0</v>
      </c>
      <c r="Q78" s="8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45</v>
      </c>
      <c r="M79" s="64">
        <f t="shared" si="7"/>
        <v>0</v>
      </c>
      <c r="N79" s="17" t="s">
        <v>16</v>
      </c>
      <c r="O79" s="18"/>
      <c r="P79" s="23">
        <f t="shared" si="8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35</v>
      </c>
      <c r="M80" s="64">
        <f t="shared" si="7"/>
        <v>0</v>
      </c>
      <c r="N80" s="17" t="s">
        <v>16</v>
      </c>
      <c r="O80" s="18"/>
      <c r="P80" s="23">
        <f t="shared" si="8"/>
        <v>0</v>
      </c>
      <c r="Q80" s="89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si="7"/>
        <v>0</v>
      </c>
      <c r="N81" s="17" t="s">
        <v>16</v>
      </c>
      <c r="O81" s="18"/>
      <c r="P81" s="23">
        <f t="shared" si="8"/>
        <v>0</v>
      </c>
      <c r="Q81" s="89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+'22'!J82</f>
        <v>0</v>
      </c>
      <c r="F82" s="70"/>
      <c r="G82" s="46">
        <f t="shared" si="5"/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35</v>
      </c>
      <c r="M82" s="64">
        <f t="shared" si="7"/>
        <v>0</v>
      </c>
      <c r="N82" s="17" t="s">
        <v>16</v>
      </c>
      <c r="O82" s="18"/>
      <c r="P82" s="23">
        <f t="shared" si="8"/>
        <v>0</v>
      </c>
      <c r="Q82" s="89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49</v>
      </c>
      <c r="M83" s="64">
        <f t="shared" si="7"/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35</v>
      </c>
      <c r="M84" s="64">
        <f t="shared" si="7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0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0"/>
        <v>0</v>
      </c>
    </row>
    <row r="86" spans="1:18" ht="25.5" x14ac:dyDescent="0.55000000000000004">
      <c r="A86" s="10">
        <v>82</v>
      </c>
      <c r="B86" s="112" t="s">
        <v>1253</v>
      </c>
      <c r="C86" s="19" t="s">
        <v>367</v>
      </c>
      <c r="D86" s="10" t="s">
        <v>564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7"/>
        <v>0</v>
      </c>
      <c r="N86" s="17" t="s">
        <v>16</v>
      </c>
      <c r="O86" s="18"/>
      <c r="P86" s="23">
        <f t="shared" si="8"/>
        <v>0</v>
      </c>
      <c r="Q86" s="114"/>
      <c r="R86" s="43">
        <f t="shared" si="10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+'22'!J87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7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0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+'22'!J88</f>
        <v>21</v>
      </c>
      <c r="F88" s="70"/>
      <c r="G88" s="46">
        <f t="shared" si="5"/>
        <v>21</v>
      </c>
      <c r="H88" s="77">
        <v>0</v>
      </c>
      <c r="I88" s="75">
        <v>0</v>
      </c>
      <c r="J88" s="46">
        <f t="shared" si="6"/>
        <v>20</v>
      </c>
      <c r="K88" s="71">
        <v>1</v>
      </c>
      <c r="L88" s="20">
        <v>100</v>
      </c>
      <c r="M88" s="64">
        <f t="shared" si="7"/>
        <v>100</v>
      </c>
      <c r="N88" s="17" t="s">
        <v>16</v>
      </c>
      <c r="O88" s="18">
        <v>20</v>
      </c>
      <c r="P88" s="159">
        <f t="shared" si="8"/>
        <v>80</v>
      </c>
      <c r="Q88" s="89">
        <v>34.25</v>
      </c>
      <c r="R88" s="43">
        <f t="shared" si="10"/>
        <v>34.25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+'22'!J89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7"/>
        <v>0</v>
      </c>
      <c r="N89" s="17" t="s">
        <v>16</v>
      </c>
      <c r="O89" s="18"/>
      <c r="P89" s="23">
        <f t="shared" si="8"/>
        <v>0</v>
      </c>
      <c r="Q89" s="114">
        <v>22.55</v>
      </c>
      <c r="R89" s="43">
        <f t="shared" si="10"/>
        <v>0</v>
      </c>
    </row>
    <row r="90" spans="1:18" ht="25.5" x14ac:dyDescent="0.55000000000000004">
      <c r="A90" s="10">
        <v>86</v>
      </c>
      <c r="B90" s="112" t="s">
        <v>962</v>
      </c>
      <c r="C90" s="19" t="s">
        <v>370</v>
      </c>
      <c r="D90" s="10" t="s">
        <v>601</v>
      </c>
      <c r="E90" s="63">
        <f>+'22'!J90</f>
        <v>16</v>
      </c>
      <c r="F90" s="70"/>
      <c r="G90" s="46">
        <f t="shared" si="5"/>
        <v>16</v>
      </c>
      <c r="H90" s="77">
        <v>0</v>
      </c>
      <c r="I90" s="75">
        <v>0</v>
      </c>
      <c r="J90" s="46">
        <f t="shared" si="6"/>
        <v>16</v>
      </c>
      <c r="K90" s="71"/>
      <c r="L90" s="20">
        <v>60</v>
      </c>
      <c r="M90" s="64">
        <f t="shared" si="7"/>
        <v>0</v>
      </c>
      <c r="N90" s="17" t="s">
        <v>16</v>
      </c>
      <c r="O90" s="18"/>
      <c r="P90" s="23">
        <f t="shared" si="8"/>
        <v>0</v>
      </c>
      <c r="Q90" s="114">
        <v>23.61</v>
      </c>
      <c r="R90" s="43">
        <f t="shared" si="10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+'22'!J91</f>
        <v>13</v>
      </c>
      <c r="F91" s="70"/>
      <c r="G91" s="46">
        <f t="shared" si="5"/>
        <v>13</v>
      </c>
      <c r="H91" s="77">
        <v>0</v>
      </c>
      <c r="I91" s="75">
        <v>0</v>
      </c>
      <c r="J91" s="46">
        <f t="shared" si="6"/>
        <v>12</v>
      </c>
      <c r="K91" s="71">
        <v>1</v>
      </c>
      <c r="L91" s="22">
        <v>100</v>
      </c>
      <c r="M91" s="64">
        <f t="shared" si="7"/>
        <v>100</v>
      </c>
      <c r="N91" s="17" t="s">
        <v>16</v>
      </c>
      <c r="O91" s="18">
        <v>50</v>
      </c>
      <c r="P91" s="159">
        <f t="shared" si="8"/>
        <v>50</v>
      </c>
      <c r="Q91" s="89">
        <v>13.03</v>
      </c>
      <c r="R91" s="43">
        <f t="shared" si="10"/>
        <v>13.03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+'22'!J92</f>
        <v>9</v>
      </c>
      <c r="F92" s="70"/>
      <c r="G92" s="46">
        <f t="shared" si="5"/>
        <v>9</v>
      </c>
      <c r="H92" s="77">
        <v>0</v>
      </c>
      <c r="I92" s="75">
        <v>0</v>
      </c>
      <c r="J92" s="46">
        <f t="shared" si="6"/>
        <v>9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1045</v>
      </c>
      <c r="C99" s="19" t="s">
        <v>385</v>
      </c>
      <c r="D99" s="10" t="s">
        <v>434</v>
      </c>
      <c r="E99" s="63">
        <f>+'22'!J99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4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963</v>
      </c>
      <c r="C100" s="19" t="s">
        <v>384</v>
      </c>
      <c r="D100" s="10" t="s">
        <v>613</v>
      </c>
      <c r="E100" s="63">
        <f>+'22'!J100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4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12" t="s">
        <v>1067</v>
      </c>
      <c r="C101" s="19" t="s">
        <v>386</v>
      </c>
      <c r="D101" s="10" t="s">
        <v>434</v>
      </c>
      <c r="E101" s="63">
        <f>+'22'!J101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4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4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+'22'!J103</f>
        <v>0</v>
      </c>
      <c r="F103" s="70"/>
      <c r="G103" s="46">
        <f t="shared" si="5"/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977</v>
      </c>
      <c r="C104" s="19" t="s">
        <v>279</v>
      </c>
      <c r="D104" s="10" t="s">
        <v>434</v>
      </c>
      <c r="E104" s="63">
        <f>+'22'!J104</f>
        <v>0</v>
      </c>
      <c r="F104" s="70"/>
      <c r="G104" s="46">
        <f t="shared" si="5"/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1075</v>
      </c>
      <c r="C105" s="19" t="s">
        <v>134</v>
      </c>
      <c r="D105" s="10" t="s">
        <v>434</v>
      </c>
      <c r="E105" s="63">
        <f>+'22'!J105</f>
        <v>0</v>
      </c>
      <c r="F105" s="70"/>
      <c r="G105" s="46">
        <f t="shared" si="5"/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 t="shared" si="7"/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 t="shared" si="7"/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 t="shared" si="7"/>
        <v>0</v>
      </c>
      <c r="N112" s="17" t="s">
        <v>16</v>
      </c>
      <c r="O112" s="18"/>
      <c r="P112" s="23">
        <f t="shared" si="8"/>
        <v>0</v>
      </c>
      <c r="Q112" s="115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5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5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2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2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+'22'!J121</f>
        <v>1</v>
      </c>
      <c r="F121" s="70"/>
      <c r="G121" s="46">
        <f t="shared" si="5"/>
        <v>1</v>
      </c>
      <c r="H121" s="77">
        <v>0</v>
      </c>
      <c r="I121" s="75">
        <v>0</v>
      </c>
      <c r="J121" s="46">
        <f t="shared" si="6"/>
        <v>1</v>
      </c>
      <c r="K121" s="71"/>
      <c r="L121" s="20">
        <v>60</v>
      </c>
      <c r="M121" s="64">
        <f t="shared" si="7"/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 t="shared" si="7"/>
        <v>0</v>
      </c>
      <c r="N124" s="17" t="s">
        <v>16</v>
      </c>
      <c r="O124" s="18"/>
      <c r="P124" s="23">
        <f t="shared" si="8"/>
        <v>0</v>
      </c>
      <c r="Q124" s="114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1053</v>
      </c>
      <c r="C129" s="19" t="s">
        <v>1054</v>
      </c>
      <c r="D129" s="10" t="s">
        <v>564</v>
      </c>
      <c r="E129" s="63">
        <f>+'22'!J129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+'22'!J131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2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12">
        <v>20060974</v>
      </c>
      <c r="C134" s="19" t="s">
        <v>1408</v>
      </c>
      <c r="D134" s="10" t="s">
        <v>434</v>
      </c>
      <c r="E134" s="63">
        <f>+'22'!J134</f>
        <v>0</v>
      </c>
      <c r="F134" s="70"/>
      <c r="G134" s="46">
        <f t="shared" ref="G134:G197" si="11">E134+F134</f>
        <v>0</v>
      </c>
      <c r="H134" s="77">
        <v>0</v>
      </c>
      <c r="I134" s="75">
        <v>0</v>
      </c>
      <c r="J134" s="46">
        <f t="shared" ref="J134:J197" si="12">G134-H134-K134-I134</f>
        <v>0</v>
      </c>
      <c r="K134" s="71"/>
      <c r="L134" s="20">
        <v>35</v>
      </c>
      <c r="M134" s="64">
        <f t="shared" ref="M134:M197" si="13">+L134*K134</f>
        <v>0</v>
      </c>
      <c r="N134" s="17" t="s">
        <v>16</v>
      </c>
      <c r="O134" s="18"/>
      <c r="P134" s="23">
        <f t="shared" ref="P134:P197" si="14">SUM(M134-O134)</f>
        <v>0</v>
      </c>
      <c r="Q134" s="114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12">
        <v>1004050</v>
      </c>
      <c r="C135" s="19" t="s">
        <v>135</v>
      </c>
      <c r="D135" s="10" t="s">
        <v>434</v>
      </c>
      <c r="E135" s="63">
        <f>+'22'!J135</f>
        <v>0</v>
      </c>
      <c r="F135" s="70"/>
      <c r="G135" s="46">
        <f t="shared" si="11"/>
        <v>0</v>
      </c>
      <c r="H135" s="77">
        <v>0</v>
      </c>
      <c r="I135" s="75">
        <v>0</v>
      </c>
      <c r="J135" s="46">
        <f t="shared" si="12"/>
        <v>0</v>
      </c>
      <c r="K135" s="71"/>
      <c r="L135" s="20">
        <v>40</v>
      </c>
      <c r="M135" s="64">
        <f t="shared" si="13"/>
        <v>0</v>
      </c>
      <c r="N135" s="17" t="s">
        <v>16</v>
      </c>
      <c r="O135" s="18"/>
      <c r="P135" s="23">
        <f t="shared" si="14"/>
        <v>0</v>
      </c>
      <c r="Q135" s="114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12">
        <v>20060764</v>
      </c>
      <c r="C136" s="19" t="s">
        <v>1409</v>
      </c>
      <c r="D136" s="10" t="s">
        <v>434</v>
      </c>
      <c r="E136" s="63">
        <f>+'22'!J136</f>
        <v>0</v>
      </c>
      <c r="F136" s="70"/>
      <c r="G136" s="46">
        <f t="shared" si="11"/>
        <v>0</v>
      </c>
      <c r="H136" s="77">
        <v>0</v>
      </c>
      <c r="I136" s="75">
        <v>0</v>
      </c>
      <c r="J136" s="46">
        <f t="shared" si="12"/>
        <v>0</v>
      </c>
      <c r="K136" s="71"/>
      <c r="L136" s="20">
        <v>15</v>
      </c>
      <c r="M136" s="64">
        <f t="shared" si="13"/>
        <v>0</v>
      </c>
      <c r="N136" s="17" t="s">
        <v>16</v>
      </c>
      <c r="O136" s="18"/>
      <c r="P136" s="23">
        <f t="shared" si="14"/>
        <v>0</v>
      </c>
      <c r="Q136" s="114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1389</v>
      </c>
      <c r="C137" s="19" t="s">
        <v>1386</v>
      </c>
      <c r="D137" s="10" t="s">
        <v>564</v>
      </c>
      <c r="E137" s="63">
        <f>+'22'!J137</f>
        <v>0</v>
      </c>
      <c r="F137" s="70"/>
      <c r="G137" s="46">
        <f t="shared" si="11"/>
        <v>0</v>
      </c>
      <c r="H137" s="77">
        <v>0</v>
      </c>
      <c r="I137" s="75">
        <v>0</v>
      </c>
      <c r="J137" s="46">
        <f t="shared" si="12"/>
        <v>0</v>
      </c>
      <c r="K137" s="71"/>
      <c r="L137" s="20">
        <v>35</v>
      </c>
      <c r="M137" s="64">
        <f t="shared" si="13"/>
        <v>0</v>
      </c>
      <c r="N137" s="17" t="s">
        <v>16</v>
      </c>
      <c r="O137" s="18"/>
      <c r="P137" s="23">
        <f t="shared" si="14"/>
        <v>0</v>
      </c>
      <c r="Q137" s="114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+'22'!J138</f>
        <v>0</v>
      </c>
      <c r="F138" s="70"/>
      <c r="G138" s="46">
        <f t="shared" si="11"/>
        <v>0</v>
      </c>
      <c r="H138" s="77">
        <v>0</v>
      </c>
      <c r="I138" s="75">
        <v>0</v>
      </c>
      <c r="J138" s="46">
        <f t="shared" si="12"/>
        <v>0</v>
      </c>
      <c r="K138" s="71"/>
      <c r="L138" s="20">
        <v>65</v>
      </c>
      <c r="M138" s="64">
        <f t="shared" si="13"/>
        <v>0</v>
      </c>
      <c r="N138" s="17" t="s">
        <v>16</v>
      </c>
      <c r="O138" s="18"/>
      <c r="P138" s="23">
        <f t="shared" si="14"/>
        <v>0</v>
      </c>
      <c r="Q138" s="89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+'22'!J139</f>
        <v>1</v>
      </c>
      <c r="F139" s="70"/>
      <c r="G139" s="46">
        <f t="shared" si="11"/>
        <v>1</v>
      </c>
      <c r="H139" s="77">
        <v>0</v>
      </c>
      <c r="I139" s="75">
        <v>0</v>
      </c>
      <c r="J139" s="46">
        <f t="shared" si="12"/>
        <v>1</v>
      </c>
      <c r="K139" s="71"/>
      <c r="L139" s="20">
        <v>50</v>
      </c>
      <c r="M139" s="64">
        <f t="shared" si="13"/>
        <v>0</v>
      </c>
      <c r="N139" s="17" t="s">
        <v>16</v>
      </c>
      <c r="O139" s="18"/>
      <c r="P139" s="23">
        <f t="shared" si="14"/>
        <v>0</v>
      </c>
      <c r="Q139" s="89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1388</v>
      </c>
      <c r="C140" s="19" t="s">
        <v>1387</v>
      </c>
      <c r="D140" s="10" t="s">
        <v>434</v>
      </c>
      <c r="E140" s="63">
        <f>+'22'!J140</f>
        <v>0</v>
      </c>
      <c r="F140" s="70"/>
      <c r="G140" s="46">
        <f t="shared" si="11"/>
        <v>0</v>
      </c>
      <c r="H140" s="77">
        <v>0</v>
      </c>
      <c r="I140" s="75">
        <v>0</v>
      </c>
      <c r="J140" s="46">
        <f t="shared" si="12"/>
        <v>0</v>
      </c>
      <c r="K140" s="71"/>
      <c r="L140" s="20">
        <v>35</v>
      </c>
      <c r="M140" s="64">
        <f t="shared" si="13"/>
        <v>0</v>
      </c>
      <c r="N140" s="17" t="s">
        <v>16</v>
      </c>
      <c r="O140" s="18"/>
      <c r="P140" s="23">
        <f t="shared" si="14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+'22'!J141</f>
        <v>0</v>
      </c>
      <c r="F141" s="70"/>
      <c r="G141" s="46">
        <f t="shared" si="11"/>
        <v>0</v>
      </c>
      <c r="H141" s="77">
        <v>0</v>
      </c>
      <c r="I141" s="75">
        <v>0</v>
      </c>
      <c r="J141" s="46">
        <f t="shared" si="12"/>
        <v>0</v>
      </c>
      <c r="K141" s="71"/>
      <c r="L141" s="20">
        <v>55</v>
      </c>
      <c r="M141" s="64">
        <f t="shared" si="13"/>
        <v>0</v>
      </c>
      <c r="N141" s="17" t="s">
        <v>16</v>
      </c>
      <c r="O141" s="18"/>
      <c r="P141" s="23">
        <f t="shared" si="14"/>
        <v>0</v>
      </c>
      <c r="Q141" s="89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+'22'!J142</f>
        <v>7</v>
      </c>
      <c r="F142" s="70"/>
      <c r="G142" s="46">
        <f t="shared" si="11"/>
        <v>7</v>
      </c>
      <c r="H142" s="77">
        <v>0</v>
      </c>
      <c r="I142" s="75">
        <v>0</v>
      </c>
      <c r="J142" s="46">
        <f t="shared" si="12"/>
        <v>7</v>
      </c>
      <c r="K142" s="71"/>
      <c r="L142" s="20">
        <v>35</v>
      </c>
      <c r="M142" s="64">
        <f t="shared" si="13"/>
        <v>0</v>
      </c>
      <c r="N142" s="17" t="s">
        <v>16</v>
      </c>
      <c r="O142" s="18"/>
      <c r="P142" s="23">
        <f t="shared" si="14"/>
        <v>0</v>
      </c>
      <c r="Q142" s="89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+'22'!J143</f>
        <v>0</v>
      </c>
      <c r="F143" s="70"/>
      <c r="G143" s="46">
        <f t="shared" si="11"/>
        <v>0</v>
      </c>
      <c r="H143" s="77">
        <v>0</v>
      </c>
      <c r="I143" s="75">
        <v>0</v>
      </c>
      <c r="J143" s="46">
        <f t="shared" si="12"/>
        <v>0</v>
      </c>
      <c r="K143" s="71"/>
      <c r="L143" s="22">
        <v>10</v>
      </c>
      <c r="M143" s="64">
        <f t="shared" si="13"/>
        <v>0</v>
      </c>
      <c r="N143" s="17" t="s">
        <v>16</v>
      </c>
      <c r="O143" s="18"/>
      <c r="P143" s="23">
        <f t="shared" si="14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+'22'!J144</f>
        <v>0</v>
      </c>
      <c r="F144" s="70"/>
      <c r="G144" s="46">
        <f t="shared" si="11"/>
        <v>0</v>
      </c>
      <c r="H144" s="77">
        <v>0</v>
      </c>
      <c r="I144" s="75">
        <v>0</v>
      </c>
      <c r="J144" s="46">
        <f t="shared" si="12"/>
        <v>0</v>
      </c>
      <c r="K144" s="71"/>
      <c r="L144" s="22">
        <v>80</v>
      </c>
      <c r="M144" s="64">
        <f t="shared" si="13"/>
        <v>0</v>
      </c>
      <c r="N144" s="17" t="s">
        <v>16</v>
      </c>
      <c r="O144" s="18"/>
      <c r="P144" s="23">
        <f t="shared" si="14"/>
        <v>0</v>
      </c>
      <c r="Q144" s="89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+'22'!J145</f>
        <v>0</v>
      </c>
      <c r="F145" s="70"/>
      <c r="G145" s="46">
        <f t="shared" si="11"/>
        <v>0</v>
      </c>
      <c r="H145" s="77">
        <v>0</v>
      </c>
      <c r="I145" s="75">
        <v>0</v>
      </c>
      <c r="J145" s="46">
        <f t="shared" si="12"/>
        <v>0</v>
      </c>
      <c r="K145" s="71"/>
      <c r="L145" s="20">
        <v>15</v>
      </c>
      <c r="M145" s="64">
        <f t="shared" si="13"/>
        <v>0</v>
      </c>
      <c r="N145" s="17" t="s">
        <v>16</v>
      </c>
      <c r="O145" s="18"/>
      <c r="P145" s="23">
        <f t="shared" si="14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1390</v>
      </c>
      <c r="C146" s="19" t="s">
        <v>1374</v>
      </c>
      <c r="D146" s="10" t="s">
        <v>564</v>
      </c>
      <c r="E146" s="63">
        <f>+'22'!J146</f>
        <v>0</v>
      </c>
      <c r="F146" s="70"/>
      <c r="G146" s="46">
        <f t="shared" si="11"/>
        <v>0</v>
      </c>
      <c r="H146" s="77">
        <v>0</v>
      </c>
      <c r="I146" s="75">
        <v>0</v>
      </c>
      <c r="J146" s="46">
        <f t="shared" si="12"/>
        <v>0</v>
      </c>
      <c r="K146" s="71"/>
      <c r="L146" s="20">
        <v>15</v>
      </c>
      <c r="M146" s="64">
        <f t="shared" si="13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1391</v>
      </c>
      <c r="C147" s="19" t="s">
        <v>1375</v>
      </c>
      <c r="D147" s="10" t="s">
        <v>564</v>
      </c>
      <c r="E147" s="63">
        <f>+'22'!J147</f>
        <v>0</v>
      </c>
      <c r="F147" s="70"/>
      <c r="G147" s="46">
        <f t="shared" si="11"/>
        <v>0</v>
      </c>
      <c r="H147" s="77">
        <v>0</v>
      </c>
      <c r="I147" s="75">
        <v>0</v>
      </c>
      <c r="J147" s="46">
        <f t="shared" si="12"/>
        <v>0</v>
      </c>
      <c r="K147" s="71"/>
      <c r="L147" s="20">
        <v>15</v>
      </c>
      <c r="M147" s="64">
        <f t="shared" si="13"/>
        <v>0</v>
      </c>
      <c r="N147" s="17" t="s">
        <v>16</v>
      </c>
      <c r="O147" s="18"/>
      <c r="P147" s="23">
        <f t="shared" si="14"/>
        <v>0</v>
      </c>
      <c r="Q147" s="89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1392</v>
      </c>
      <c r="C148" s="19" t="s">
        <v>1376</v>
      </c>
      <c r="D148" s="10" t="s">
        <v>564</v>
      </c>
      <c r="E148" s="63">
        <f>+'22'!J148</f>
        <v>0</v>
      </c>
      <c r="F148" s="70"/>
      <c r="G148" s="46">
        <f t="shared" si="11"/>
        <v>0</v>
      </c>
      <c r="H148" s="77">
        <v>0</v>
      </c>
      <c r="I148" s="75">
        <v>0</v>
      </c>
      <c r="J148" s="46">
        <f t="shared" si="12"/>
        <v>0</v>
      </c>
      <c r="K148" s="71"/>
      <c r="L148" s="20">
        <v>15</v>
      </c>
      <c r="M148" s="64">
        <f t="shared" si="13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1192</v>
      </c>
      <c r="C149" s="19" t="s">
        <v>1370</v>
      </c>
      <c r="D149" s="10" t="s">
        <v>601</v>
      </c>
      <c r="E149" s="63">
        <f>+'22'!J149</f>
        <v>0</v>
      </c>
      <c r="F149" s="70"/>
      <c r="G149" s="46">
        <f t="shared" si="11"/>
        <v>0</v>
      </c>
      <c r="H149" s="77">
        <v>0</v>
      </c>
      <c r="I149" s="75">
        <v>0</v>
      </c>
      <c r="J149" s="46">
        <f t="shared" si="12"/>
        <v>0</v>
      </c>
      <c r="K149" s="71"/>
      <c r="L149" s="20">
        <v>80</v>
      </c>
      <c r="M149" s="64">
        <f t="shared" si="13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+'22'!J150</f>
        <v>6</v>
      </c>
      <c r="F150" s="70"/>
      <c r="G150" s="46">
        <f t="shared" si="11"/>
        <v>6</v>
      </c>
      <c r="H150" s="77">
        <v>0</v>
      </c>
      <c r="I150" s="75">
        <v>0</v>
      </c>
      <c r="J150" s="46">
        <f t="shared" si="12"/>
        <v>6</v>
      </c>
      <c r="K150" s="71"/>
      <c r="L150" s="20">
        <v>60</v>
      </c>
      <c r="M150" s="64">
        <f t="shared" si="13"/>
        <v>0</v>
      </c>
      <c r="N150" s="17" t="s">
        <v>16</v>
      </c>
      <c r="O150" s="18"/>
      <c r="P150" s="23">
        <f t="shared" si="14"/>
        <v>0</v>
      </c>
      <c r="Q150" s="89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+'22'!J151</f>
        <v>7</v>
      </c>
      <c r="F151" s="70"/>
      <c r="G151" s="46">
        <f t="shared" si="11"/>
        <v>7</v>
      </c>
      <c r="H151" s="77">
        <v>0</v>
      </c>
      <c r="I151" s="75">
        <v>0</v>
      </c>
      <c r="J151" s="46">
        <f t="shared" si="12"/>
        <v>7</v>
      </c>
      <c r="K151" s="71"/>
      <c r="L151" s="20">
        <v>120</v>
      </c>
      <c r="M151" s="64">
        <f t="shared" si="13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+'22'!J152</f>
        <v>5</v>
      </c>
      <c r="F152" s="70"/>
      <c r="G152" s="46">
        <f t="shared" si="11"/>
        <v>5</v>
      </c>
      <c r="H152" s="77">
        <v>0</v>
      </c>
      <c r="I152" s="75">
        <v>0</v>
      </c>
      <c r="J152" s="46">
        <f t="shared" si="12"/>
        <v>5</v>
      </c>
      <c r="K152" s="71"/>
      <c r="L152" s="20">
        <v>60</v>
      </c>
      <c r="M152" s="64">
        <f t="shared" si="13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+'22'!J153</f>
        <v>0</v>
      </c>
      <c r="F153" s="70"/>
      <c r="G153" s="46">
        <f t="shared" si="11"/>
        <v>0</v>
      </c>
      <c r="H153" s="77">
        <v>0</v>
      </c>
      <c r="I153" s="75">
        <v>0</v>
      </c>
      <c r="J153" s="46">
        <f t="shared" si="12"/>
        <v>0</v>
      </c>
      <c r="K153" s="71"/>
      <c r="L153" s="20">
        <v>120</v>
      </c>
      <c r="M153" s="64">
        <f t="shared" si="13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+'22'!J154</f>
        <v>0</v>
      </c>
      <c r="F154" s="70"/>
      <c r="G154" s="46">
        <f t="shared" si="11"/>
        <v>0</v>
      </c>
      <c r="H154" s="77">
        <v>0</v>
      </c>
      <c r="I154" s="75">
        <v>0</v>
      </c>
      <c r="J154" s="46">
        <f t="shared" si="12"/>
        <v>0</v>
      </c>
      <c r="K154" s="71"/>
      <c r="L154" s="20">
        <v>50</v>
      </c>
      <c r="M154" s="64">
        <f t="shared" si="13"/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+'22'!J155</f>
        <v>7</v>
      </c>
      <c r="F155" s="70"/>
      <c r="G155" s="46">
        <f t="shared" si="11"/>
        <v>7</v>
      </c>
      <c r="H155" s="77">
        <v>0</v>
      </c>
      <c r="I155" s="75">
        <v>0</v>
      </c>
      <c r="J155" s="46">
        <f t="shared" si="12"/>
        <v>7</v>
      </c>
      <c r="K155" s="71"/>
      <c r="L155" s="20">
        <v>150</v>
      </c>
      <c r="M155" s="64">
        <f t="shared" si="13"/>
        <v>0</v>
      </c>
      <c r="N155" s="17" t="s">
        <v>16</v>
      </c>
      <c r="O155" s="18"/>
      <c r="P155" s="23">
        <f t="shared" si="14"/>
        <v>0</v>
      </c>
      <c r="Q155" s="89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+'22'!J156</f>
        <v>0</v>
      </c>
      <c r="F156" s="70"/>
      <c r="G156" s="46">
        <f t="shared" si="11"/>
        <v>0</v>
      </c>
      <c r="H156" s="77">
        <v>0</v>
      </c>
      <c r="I156" s="75">
        <v>0</v>
      </c>
      <c r="J156" s="46">
        <f t="shared" si="12"/>
        <v>0</v>
      </c>
      <c r="K156" s="71"/>
      <c r="L156" s="20">
        <v>135</v>
      </c>
      <c r="M156" s="64">
        <f t="shared" si="13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+'22'!J157</f>
        <v>0</v>
      </c>
      <c r="F157" s="70"/>
      <c r="G157" s="46">
        <f t="shared" si="11"/>
        <v>0</v>
      </c>
      <c r="H157" s="77">
        <v>0</v>
      </c>
      <c r="I157" s="75">
        <v>0</v>
      </c>
      <c r="J157" s="46">
        <f t="shared" si="12"/>
        <v>0</v>
      </c>
      <c r="K157" s="71"/>
      <c r="L157" s="20">
        <v>100</v>
      </c>
      <c r="M157" s="64">
        <f t="shared" si="13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+'22'!J158</f>
        <v>0</v>
      </c>
      <c r="F158" s="70"/>
      <c r="G158" s="46">
        <f t="shared" si="11"/>
        <v>0</v>
      </c>
      <c r="H158" s="77">
        <v>0</v>
      </c>
      <c r="I158" s="75">
        <v>0</v>
      </c>
      <c r="J158" s="46">
        <f t="shared" si="12"/>
        <v>0</v>
      </c>
      <c r="K158" s="71"/>
      <c r="L158" s="20">
        <v>90</v>
      </c>
      <c r="M158" s="64">
        <f t="shared" si="13"/>
        <v>0</v>
      </c>
      <c r="N158" s="17" t="s">
        <v>16</v>
      </c>
      <c r="O158" s="18"/>
      <c r="P158" s="23">
        <f t="shared" si="14"/>
        <v>0</v>
      </c>
      <c r="Q158" s="89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+'22'!J159</f>
        <v>0</v>
      </c>
      <c r="F159" s="70"/>
      <c r="G159" s="46">
        <f t="shared" si="11"/>
        <v>0</v>
      </c>
      <c r="H159" s="77">
        <v>0</v>
      </c>
      <c r="I159" s="75">
        <v>0</v>
      </c>
      <c r="J159" s="46">
        <f t="shared" si="12"/>
        <v>0</v>
      </c>
      <c r="K159" s="71"/>
      <c r="L159" s="20">
        <v>90</v>
      </c>
      <c r="M159" s="64">
        <f t="shared" si="13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+'22'!J160</f>
        <v>0</v>
      </c>
      <c r="F160" s="70"/>
      <c r="G160" s="46">
        <f t="shared" si="11"/>
        <v>0</v>
      </c>
      <c r="H160" s="77">
        <v>0</v>
      </c>
      <c r="I160" s="75">
        <v>0</v>
      </c>
      <c r="J160" s="46">
        <f t="shared" si="12"/>
        <v>0</v>
      </c>
      <c r="K160" s="71"/>
      <c r="L160" s="20">
        <v>90</v>
      </c>
      <c r="M160" s="64">
        <f t="shared" si="13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+'22'!J161</f>
        <v>0</v>
      </c>
      <c r="F161" s="70"/>
      <c r="G161" s="46">
        <f t="shared" si="11"/>
        <v>0</v>
      </c>
      <c r="H161" s="77">
        <v>0</v>
      </c>
      <c r="I161" s="75">
        <v>0</v>
      </c>
      <c r="J161" s="46">
        <f t="shared" si="12"/>
        <v>0</v>
      </c>
      <c r="K161" s="71"/>
      <c r="L161" s="20">
        <v>90</v>
      </c>
      <c r="M161" s="64">
        <f t="shared" si="13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+'22'!J162</f>
        <v>0</v>
      </c>
      <c r="F162" s="70"/>
      <c r="G162" s="46">
        <f t="shared" si="11"/>
        <v>0</v>
      </c>
      <c r="H162" s="77">
        <v>0</v>
      </c>
      <c r="I162" s="75">
        <v>0</v>
      </c>
      <c r="J162" s="46">
        <f t="shared" si="12"/>
        <v>0</v>
      </c>
      <c r="K162" s="71"/>
      <c r="L162" s="20">
        <v>55</v>
      </c>
      <c r="M162" s="64">
        <f t="shared" si="13"/>
        <v>0</v>
      </c>
      <c r="N162" s="17" t="s">
        <v>16</v>
      </c>
      <c r="O162" s="18"/>
      <c r="P162" s="23">
        <f t="shared" si="14"/>
        <v>0</v>
      </c>
      <c r="Q162" s="89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+'22'!J163</f>
        <v>0</v>
      </c>
      <c r="F163" s="70"/>
      <c r="G163" s="46">
        <f t="shared" si="11"/>
        <v>0</v>
      </c>
      <c r="H163" s="77">
        <v>0</v>
      </c>
      <c r="I163" s="75">
        <v>0</v>
      </c>
      <c r="J163" s="46">
        <f t="shared" si="12"/>
        <v>0</v>
      </c>
      <c r="K163" s="71"/>
      <c r="L163" s="20">
        <v>50</v>
      </c>
      <c r="M163" s="64">
        <f t="shared" si="13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+'22'!J164</f>
        <v>5</v>
      </c>
      <c r="F164" s="70"/>
      <c r="G164" s="46">
        <f t="shared" si="11"/>
        <v>5</v>
      </c>
      <c r="H164" s="77">
        <v>0</v>
      </c>
      <c r="I164" s="75">
        <v>0</v>
      </c>
      <c r="J164" s="46">
        <f t="shared" si="12"/>
        <v>4</v>
      </c>
      <c r="K164" s="71">
        <v>1</v>
      </c>
      <c r="L164" s="20">
        <v>120</v>
      </c>
      <c r="M164" s="64">
        <f t="shared" si="13"/>
        <v>120</v>
      </c>
      <c r="N164" s="17" t="s">
        <v>16</v>
      </c>
      <c r="O164" s="18">
        <v>120</v>
      </c>
      <c r="P164" s="23">
        <f t="shared" si="14"/>
        <v>0</v>
      </c>
      <c r="Q164" s="89">
        <v>83</v>
      </c>
      <c r="R164" s="43">
        <f t="shared" si="9"/>
        <v>83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+'22'!J165</f>
        <v>0</v>
      </c>
      <c r="F165" s="70"/>
      <c r="G165" s="46">
        <f t="shared" si="11"/>
        <v>0</v>
      </c>
      <c r="H165" s="77">
        <v>0</v>
      </c>
      <c r="I165" s="75">
        <v>0</v>
      </c>
      <c r="J165" s="46">
        <f t="shared" si="12"/>
        <v>0</v>
      </c>
      <c r="K165" s="71"/>
      <c r="L165" s="20">
        <v>35</v>
      </c>
      <c r="M165" s="64">
        <f t="shared" si="13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+'22'!J166</f>
        <v>0</v>
      </c>
      <c r="F166" s="70"/>
      <c r="G166" s="46">
        <f t="shared" si="11"/>
        <v>0</v>
      </c>
      <c r="H166" s="77">
        <v>0</v>
      </c>
      <c r="I166" s="75">
        <v>0</v>
      </c>
      <c r="J166" s="46">
        <f t="shared" si="12"/>
        <v>0</v>
      </c>
      <c r="K166" s="71"/>
      <c r="L166" s="20">
        <v>35</v>
      </c>
      <c r="M166" s="64">
        <f t="shared" si="13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+'22'!J167</f>
        <v>0</v>
      </c>
      <c r="F167" s="70"/>
      <c r="G167" s="46">
        <f t="shared" si="11"/>
        <v>0</v>
      </c>
      <c r="H167" s="77">
        <v>0</v>
      </c>
      <c r="I167" s="75">
        <v>0</v>
      </c>
      <c r="J167" s="46">
        <f t="shared" si="12"/>
        <v>0</v>
      </c>
      <c r="K167" s="71"/>
      <c r="L167" s="20">
        <v>35</v>
      </c>
      <c r="M167" s="64">
        <f t="shared" si="13"/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+'22'!J168</f>
        <v>0</v>
      </c>
      <c r="F168" s="70"/>
      <c r="G168" s="46">
        <f t="shared" si="11"/>
        <v>0</v>
      </c>
      <c r="H168" s="77">
        <v>0</v>
      </c>
      <c r="I168" s="75">
        <v>0</v>
      </c>
      <c r="J168" s="46">
        <f t="shared" si="12"/>
        <v>0</v>
      </c>
      <c r="K168" s="71"/>
      <c r="L168" s="20">
        <v>40</v>
      </c>
      <c r="M168" s="64">
        <f t="shared" si="13"/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12"/>
      <c r="C169" s="19" t="s">
        <v>1397</v>
      </c>
      <c r="D169" s="10" t="s">
        <v>434</v>
      </c>
      <c r="E169" s="63">
        <f>+'22'!J169</f>
        <v>0</v>
      </c>
      <c r="F169" s="70"/>
      <c r="G169" s="46">
        <f t="shared" si="11"/>
        <v>0</v>
      </c>
      <c r="H169" s="77">
        <v>0</v>
      </c>
      <c r="I169" s="75">
        <v>0</v>
      </c>
      <c r="J169" s="46">
        <f t="shared" si="12"/>
        <v>0</v>
      </c>
      <c r="K169" s="71"/>
      <c r="L169" s="20">
        <v>49</v>
      </c>
      <c r="M169" s="64">
        <f t="shared" si="13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+'22'!J170</f>
        <v>0</v>
      </c>
      <c r="F170" s="70"/>
      <c r="G170" s="46">
        <f t="shared" si="11"/>
        <v>0</v>
      </c>
      <c r="H170" s="77">
        <v>0</v>
      </c>
      <c r="I170" s="75">
        <v>0</v>
      </c>
      <c r="J170" s="46">
        <f t="shared" si="12"/>
        <v>0</v>
      </c>
      <c r="K170" s="71"/>
      <c r="L170" s="22">
        <v>39</v>
      </c>
      <c r="M170" s="64">
        <f t="shared" si="13"/>
        <v>0</v>
      </c>
      <c r="N170" s="17" t="s">
        <v>16</v>
      </c>
      <c r="O170" s="18"/>
      <c r="P170" s="23">
        <f t="shared" si="14"/>
        <v>0</v>
      </c>
      <c r="Q170" s="89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+'22'!J171</f>
        <v>0</v>
      </c>
      <c r="F171" s="70"/>
      <c r="G171" s="46">
        <f t="shared" si="11"/>
        <v>0</v>
      </c>
      <c r="H171" s="77">
        <v>0</v>
      </c>
      <c r="I171" s="75">
        <v>0</v>
      </c>
      <c r="J171" s="46">
        <f t="shared" si="12"/>
        <v>0</v>
      </c>
      <c r="K171" s="71"/>
      <c r="L171" s="22">
        <v>50</v>
      </c>
      <c r="M171" s="64">
        <f t="shared" si="13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+'22'!J172</f>
        <v>0</v>
      </c>
      <c r="F172" s="70"/>
      <c r="G172" s="46">
        <f t="shared" si="11"/>
        <v>0</v>
      </c>
      <c r="H172" s="77">
        <v>0</v>
      </c>
      <c r="I172" s="75">
        <v>0</v>
      </c>
      <c r="J172" s="46">
        <f t="shared" si="12"/>
        <v>0</v>
      </c>
      <c r="K172" s="71"/>
      <c r="L172" s="20">
        <v>50</v>
      </c>
      <c r="M172" s="64">
        <f t="shared" si="13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>
        <v>2005827</v>
      </c>
      <c r="C173" s="19" t="s">
        <v>1401</v>
      </c>
      <c r="D173" s="10" t="s">
        <v>434</v>
      </c>
      <c r="E173" s="63">
        <f>+'22'!J173</f>
        <v>0</v>
      </c>
      <c r="F173" s="70"/>
      <c r="G173" s="46">
        <f t="shared" si="11"/>
        <v>0</v>
      </c>
      <c r="H173" s="77">
        <v>0</v>
      </c>
      <c r="I173" s="75">
        <v>0</v>
      </c>
      <c r="J173" s="46">
        <f t="shared" si="12"/>
        <v>0</v>
      </c>
      <c r="K173" s="71"/>
      <c r="L173" s="20">
        <v>35</v>
      </c>
      <c r="M173" s="64">
        <f t="shared" si="13"/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+'22'!J174</f>
        <v>0</v>
      </c>
      <c r="F174" s="70"/>
      <c r="G174" s="46">
        <f t="shared" si="11"/>
        <v>0</v>
      </c>
      <c r="H174" s="77">
        <v>0</v>
      </c>
      <c r="I174" s="75">
        <v>0</v>
      </c>
      <c r="J174" s="46">
        <f t="shared" si="12"/>
        <v>0</v>
      </c>
      <c r="K174" s="71"/>
      <c r="L174" s="15">
        <v>80</v>
      </c>
      <c r="M174" s="64">
        <f t="shared" si="13"/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+'22'!J175</f>
        <v>0</v>
      </c>
      <c r="F175" s="70"/>
      <c r="G175" s="46">
        <f t="shared" si="11"/>
        <v>0</v>
      </c>
      <c r="H175" s="77">
        <v>0</v>
      </c>
      <c r="I175" s="75">
        <v>0</v>
      </c>
      <c r="J175" s="46">
        <f t="shared" si="12"/>
        <v>0</v>
      </c>
      <c r="K175" s="71"/>
      <c r="L175" s="15">
        <v>35</v>
      </c>
      <c r="M175" s="64">
        <f t="shared" si="13"/>
        <v>0</v>
      </c>
      <c r="N175" s="17" t="s">
        <v>16</v>
      </c>
      <c r="O175" s="18"/>
      <c r="P175" s="23">
        <f t="shared" si="14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12">
        <v>20060184</v>
      </c>
      <c r="C176" s="19" t="s">
        <v>1404</v>
      </c>
      <c r="D176" s="10" t="s">
        <v>434</v>
      </c>
      <c r="E176" s="63">
        <f>+'22'!J176</f>
        <v>0</v>
      </c>
      <c r="F176" s="70"/>
      <c r="G176" s="46">
        <f t="shared" si="11"/>
        <v>0</v>
      </c>
      <c r="H176" s="77">
        <v>0</v>
      </c>
      <c r="I176" s="75">
        <v>0</v>
      </c>
      <c r="J176" s="46">
        <f t="shared" si="12"/>
        <v>0</v>
      </c>
      <c r="K176" s="71"/>
      <c r="L176" s="20">
        <v>19</v>
      </c>
      <c r="M176" s="64">
        <f t="shared" si="13"/>
        <v>0</v>
      </c>
      <c r="N176" s="17" t="s">
        <v>16</v>
      </c>
      <c r="O176" s="18"/>
      <c r="P176" s="23">
        <f t="shared" si="14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+'22'!J177</f>
        <v>0</v>
      </c>
      <c r="F177" s="70"/>
      <c r="G177" s="46">
        <f t="shared" si="11"/>
        <v>0</v>
      </c>
      <c r="H177" s="77">
        <v>0</v>
      </c>
      <c r="I177" s="75">
        <v>0</v>
      </c>
      <c r="J177" s="46">
        <f t="shared" si="12"/>
        <v>0</v>
      </c>
      <c r="K177" s="71"/>
      <c r="L177" s="20">
        <v>25</v>
      </c>
      <c r="M177" s="64">
        <f t="shared" si="13"/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17" si="15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+'22'!J178</f>
        <v>0</v>
      </c>
      <c r="F178" s="70"/>
      <c r="G178" s="46">
        <f t="shared" si="11"/>
        <v>0</v>
      </c>
      <c r="H178" s="77">
        <v>0</v>
      </c>
      <c r="I178" s="75">
        <v>0</v>
      </c>
      <c r="J178" s="46">
        <f t="shared" si="12"/>
        <v>0</v>
      </c>
      <c r="K178" s="71"/>
      <c r="L178" s="20">
        <v>29</v>
      </c>
      <c r="M178" s="64">
        <f t="shared" si="13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+'22'!J179</f>
        <v>0</v>
      </c>
      <c r="F179" s="70"/>
      <c r="G179" s="46">
        <f t="shared" si="11"/>
        <v>0</v>
      </c>
      <c r="H179" s="77">
        <v>0</v>
      </c>
      <c r="I179" s="75">
        <v>0</v>
      </c>
      <c r="J179" s="46">
        <f t="shared" si="12"/>
        <v>0</v>
      </c>
      <c r="K179" s="71"/>
      <c r="L179" s="20">
        <v>29</v>
      </c>
      <c r="M179" s="64">
        <f t="shared" si="13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5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+'22'!J180</f>
        <v>0</v>
      </c>
      <c r="F180" s="70"/>
      <c r="G180" s="46">
        <f t="shared" si="11"/>
        <v>0</v>
      </c>
      <c r="H180" s="77">
        <v>0</v>
      </c>
      <c r="I180" s="75">
        <v>0</v>
      </c>
      <c r="J180" s="46">
        <f t="shared" si="12"/>
        <v>0</v>
      </c>
      <c r="K180" s="71"/>
      <c r="L180" s="20">
        <v>29</v>
      </c>
      <c r="M180" s="64">
        <f t="shared" si="13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5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+'22'!J181</f>
        <v>0</v>
      </c>
      <c r="F181" s="70"/>
      <c r="G181" s="46">
        <f t="shared" si="11"/>
        <v>0</v>
      </c>
      <c r="H181" s="77">
        <v>0</v>
      </c>
      <c r="I181" s="75">
        <v>0</v>
      </c>
      <c r="J181" s="46">
        <f t="shared" si="12"/>
        <v>0</v>
      </c>
      <c r="K181" s="71"/>
      <c r="L181" s="20">
        <v>29</v>
      </c>
      <c r="M181" s="64">
        <f t="shared" si="13"/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+'22'!J182</f>
        <v>0</v>
      </c>
      <c r="F182" s="70"/>
      <c r="G182" s="46">
        <f t="shared" si="11"/>
        <v>0</v>
      </c>
      <c r="H182" s="77">
        <v>0</v>
      </c>
      <c r="I182" s="75">
        <v>0</v>
      </c>
      <c r="J182" s="46">
        <f t="shared" si="12"/>
        <v>0</v>
      </c>
      <c r="K182" s="71"/>
      <c r="L182" s="20">
        <v>29</v>
      </c>
      <c r="M182" s="64">
        <f t="shared" si="13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5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+'22'!J183</f>
        <v>0</v>
      </c>
      <c r="F183" s="70"/>
      <c r="G183" s="46">
        <f t="shared" si="11"/>
        <v>0</v>
      </c>
      <c r="H183" s="77">
        <v>0</v>
      </c>
      <c r="I183" s="75">
        <v>0</v>
      </c>
      <c r="J183" s="46">
        <f t="shared" si="12"/>
        <v>0</v>
      </c>
      <c r="K183" s="71"/>
      <c r="L183" s="20">
        <v>20</v>
      </c>
      <c r="M183" s="64">
        <f t="shared" si="13"/>
        <v>0</v>
      </c>
      <c r="N183" s="17" t="s">
        <v>16</v>
      </c>
      <c r="O183" s="18"/>
      <c r="P183" s="23">
        <f t="shared" si="14"/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+'22'!J184</f>
        <v>0</v>
      </c>
      <c r="F184" s="70"/>
      <c r="G184" s="46">
        <f t="shared" si="11"/>
        <v>0</v>
      </c>
      <c r="H184" s="77">
        <v>0</v>
      </c>
      <c r="I184" s="75">
        <v>0</v>
      </c>
      <c r="J184" s="46">
        <f t="shared" si="12"/>
        <v>0</v>
      </c>
      <c r="K184" s="71"/>
      <c r="L184" s="20">
        <v>20</v>
      </c>
      <c r="M184" s="64">
        <f t="shared" si="13"/>
        <v>0</v>
      </c>
      <c r="N184" s="17" t="s">
        <v>16</v>
      </c>
      <c r="O184" s="18"/>
      <c r="P184" s="23">
        <f t="shared" si="14"/>
        <v>0</v>
      </c>
      <c r="Q184" s="89"/>
      <c r="R184" s="43">
        <f t="shared" si="15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+'22'!J185</f>
        <v>0</v>
      </c>
      <c r="F185" s="70"/>
      <c r="G185" s="46">
        <f t="shared" si="11"/>
        <v>0</v>
      </c>
      <c r="H185" s="77">
        <v>0</v>
      </c>
      <c r="I185" s="75">
        <v>0</v>
      </c>
      <c r="J185" s="46">
        <f t="shared" si="12"/>
        <v>0</v>
      </c>
      <c r="K185" s="71"/>
      <c r="L185" s="20">
        <v>30</v>
      </c>
      <c r="M185" s="64">
        <f t="shared" si="13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5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+'22'!J186</f>
        <v>0</v>
      </c>
      <c r="F186" s="70"/>
      <c r="G186" s="46">
        <f t="shared" si="11"/>
        <v>0</v>
      </c>
      <c r="H186" s="77">
        <v>0</v>
      </c>
      <c r="I186" s="75">
        <v>0</v>
      </c>
      <c r="J186" s="46">
        <f t="shared" si="12"/>
        <v>0</v>
      </c>
      <c r="K186" s="71"/>
      <c r="L186" s="20">
        <v>35</v>
      </c>
      <c r="M186" s="64">
        <f t="shared" si="13"/>
        <v>0</v>
      </c>
      <c r="N186" s="17" t="s">
        <v>16</v>
      </c>
      <c r="O186" s="18"/>
      <c r="P186" s="23">
        <f t="shared" si="14"/>
        <v>0</v>
      </c>
      <c r="Q186" s="89">
        <v>11.03</v>
      </c>
      <c r="R186" s="43">
        <f t="shared" si="15"/>
        <v>0</v>
      </c>
    </row>
    <row r="187" spans="1:18" ht="24" customHeight="1" x14ac:dyDescent="0.55000000000000004">
      <c r="A187" s="10">
        <v>183</v>
      </c>
      <c r="B187" s="112">
        <v>20060765</v>
      </c>
      <c r="C187" s="19" t="s">
        <v>1419</v>
      </c>
      <c r="D187" s="10" t="s">
        <v>434</v>
      </c>
      <c r="E187" s="63">
        <f>+'22'!J187</f>
        <v>0</v>
      </c>
      <c r="F187" s="70"/>
      <c r="G187" s="46">
        <f t="shared" si="11"/>
        <v>0</v>
      </c>
      <c r="H187" s="77">
        <v>0</v>
      </c>
      <c r="I187" s="75">
        <v>0</v>
      </c>
      <c r="J187" s="46">
        <f t="shared" si="12"/>
        <v>0</v>
      </c>
      <c r="K187" s="71"/>
      <c r="L187" s="20">
        <v>35</v>
      </c>
      <c r="M187" s="64">
        <f t="shared" si="13"/>
        <v>0</v>
      </c>
      <c r="N187" s="17" t="s">
        <v>16</v>
      </c>
      <c r="O187" s="18"/>
      <c r="P187" s="23">
        <f t="shared" si="14"/>
        <v>0</v>
      </c>
      <c r="Q187" s="89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>
        <v>20060976</v>
      </c>
      <c r="C188" s="19" t="s">
        <v>1420</v>
      </c>
      <c r="D188" s="10" t="s">
        <v>434</v>
      </c>
      <c r="E188" s="63">
        <f>+'22'!J188</f>
        <v>0</v>
      </c>
      <c r="F188" s="70"/>
      <c r="G188" s="46">
        <f t="shared" si="11"/>
        <v>0</v>
      </c>
      <c r="H188" s="77">
        <v>0</v>
      </c>
      <c r="I188" s="75">
        <v>0</v>
      </c>
      <c r="J188" s="46">
        <f t="shared" si="12"/>
        <v>0</v>
      </c>
      <c r="K188" s="71"/>
      <c r="L188" s="20">
        <v>29</v>
      </c>
      <c r="M188" s="64">
        <f t="shared" si="13"/>
        <v>0</v>
      </c>
      <c r="N188" s="17" t="s">
        <v>16</v>
      </c>
      <c r="O188" s="18"/>
      <c r="P188" s="23">
        <f t="shared" si="14"/>
        <v>0</v>
      </c>
      <c r="Q188" s="89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>
        <v>1113223</v>
      </c>
      <c r="C189" s="19" t="s">
        <v>1421</v>
      </c>
      <c r="D189" s="10" t="s">
        <v>434</v>
      </c>
      <c r="E189" s="63">
        <f>+'22'!J189</f>
        <v>0</v>
      </c>
      <c r="F189" s="70"/>
      <c r="G189" s="46">
        <f t="shared" si="11"/>
        <v>0</v>
      </c>
      <c r="H189" s="77">
        <v>0</v>
      </c>
      <c r="I189" s="75">
        <v>0</v>
      </c>
      <c r="J189" s="46">
        <f t="shared" si="12"/>
        <v>0</v>
      </c>
      <c r="K189" s="71"/>
      <c r="L189" s="20">
        <v>25</v>
      </c>
      <c r="M189" s="64">
        <f t="shared" si="13"/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12">
        <v>20060978</v>
      </c>
      <c r="C190" s="19" t="s">
        <v>1422</v>
      </c>
      <c r="D190" s="10" t="s">
        <v>434</v>
      </c>
      <c r="E190" s="63">
        <f>+'22'!J190</f>
        <v>0</v>
      </c>
      <c r="F190" s="70"/>
      <c r="G190" s="46">
        <f t="shared" si="11"/>
        <v>0</v>
      </c>
      <c r="H190" s="77">
        <v>0</v>
      </c>
      <c r="I190" s="75">
        <v>0</v>
      </c>
      <c r="J190" s="46">
        <f t="shared" si="12"/>
        <v>0</v>
      </c>
      <c r="K190" s="71"/>
      <c r="L190" s="20">
        <v>15</v>
      </c>
      <c r="M190" s="64">
        <f t="shared" si="13"/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16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+'22'!J191</f>
        <v>0</v>
      </c>
      <c r="F191" s="70"/>
      <c r="G191" s="46">
        <f t="shared" si="11"/>
        <v>0</v>
      </c>
      <c r="H191" s="77">
        <v>0</v>
      </c>
      <c r="I191" s="75">
        <v>0</v>
      </c>
      <c r="J191" s="46">
        <f t="shared" si="12"/>
        <v>0</v>
      </c>
      <c r="K191" s="71"/>
      <c r="L191" s="20">
        <v>16</v>
      </c>
      <c r="M191" s="64">
        <f t="shared" si="13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5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+'22'!J192</f>
        <v>0</v>
      </c>
      <c r="F192" s="70"/>
      <c r="G192" s="46">
        <f t="shared" si="11"/>
        <v>0</v>
      </c>
      <c r="H192" s="77">
        <v>0</v>
      </c>
      <c r="I192" s="75">
        <v>0</v>
      </c>
      <c r="J192" s="46">
        <f t="shared" si="12"/>
        <v>0</v>
      </c>
      <c r="K192" s="71"/>
      <c r="L192" s="20">
        <v>20</v>
      </c>
      <c r="M192" s="64">
        <f t="shared" si="13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5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+'22'!J193</f>
        <v>0</v>
      </c>
      <c r="F193" s="70"/>
      <c r="G193" s="46">
        <f t="shared" si="11"/>
        <v>0</v>
      </c>
      <c r="H193" s="77">
        <v>0</v>
      </c>
      <c r="I193" s="75">
        <v>0</v>
      </c>
      <c r="J193" s="46">
        <f t="shared" si="12"/>
        <v>0</v>
      </c>
      <c r="K193" s="71"/>
      <c r="L193" s="20">
        <v>25</v>
      </c>
      <c r="M193" s="64">
        <f t="shared" si="13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5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+'22'!J194</f>
        <v>0</v>
      </c>
      <c r="F194" s="70"/>
      <c r="G194" s="46">
        <f t="shared" si="11"/>
        <v>0</v>
      </c>
      <c r="H194" s="77">
        <v>0</v>
      </c>
      <c r="I194" s="75">
        <v>0</v>
      </c>
      <c r="J194" s="46">
        <f t="shared" si="12"/>
        <v>0</v>
      </c>
      <c r="K194" s="71"/>
      <c r="L194" s="20">
        <v>25</v>
      </c>
      <c r="M194" s="64">
        <f t="shared" si="13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5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+'22'!J195</f>
        <v>0</v>
      </c>
      <c r="F195" s="70"/>
      <c r="G195" s="46">
        <f t="shared" si="11"/>
        <v>0</v>
      </c>
      <c r="H195" s="77">
        <v>0</v>
      </c>
      <c r="I195" s="75">
        <v>0</v>
      </c>
      <c r="J195" s="46">
        <f t="shared" si="12"/>
        <v>0</v>
      </c>
      <c r="K195" s="71"/>
      <c r="L195" s="20">
        <v>25</v>
      </c>
      <c r="M195" s="64">
        <f t="shared" si="13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5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+'22'!J196</f>
        <v>0</v>
      </c>
      <c r="F196" s="70"/>
      <c r="G196" s="46">
        <f t="shared" si="11"/>
        <v>0</v>
      </c>
      <c r="H196" s="77">
        <v>0</v>
      </c>
      <c r="I196" s="75">
        <v>0</v>
      </c>
      <c r="J196" s="46">
        <f t="shared" si="12"/>
        <v>0</v>
      </c>
      <c r="K196" s="71"/>
      <c r="L196" s="20">
        <v>25</v>
      </c>
      <c r="M196" s="64">
        <f t="shared" si="13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5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+'22'!J197</f>
        <v>0</v>
      </c>
      <c r="F197" s="70"/>
      <c r="G197" s="46">
        <f t="shared" si="11"/>
        <v>0</v>
      </c>
      <c r="H197" s="77">
        <v>0</v>
      </c>
      <c r="I197" s="75">
        <v>0</v>
      </c>
      <c r="J197" s="46">
        <f t="shared" si="12"/>
        <v>0</v>
      </c>
      <c r="K197" s="71"/>
      <c r="L197" s="20">
        <v>25</v>
      </c>
      <c r="M197" s="64">
        <f t="shared" si="13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5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+'22'!J198</f>
        <v>0</v>
      </c>
      <c r="F198" s="70"/>
      <c r="G198" s="46">
        <f t="shared" ref="G198:G217" si="17">E198+F198</f>
        <v>0</v>
      </c>
      <c r="H198" s="77">
        <v>0</v>
      </c>
      <c r="I198" s="75">
        <v>0</v>
      </c>
      <c r="J198" s="46">
        <f t="shared" ref="J198:J217" si="18">G198-H198-K198-I198</f>
        <v>0</v>
      </c>
      <c r="K198" s="71"/>
      <c r="L198" s="20">
        <v>10</v>
      </c>
      <c r="M198" s="64">
        <f t="shared" ref="M198:M217" si="19">+L198*K198</f>
        <v>0</v>
      </c>
      <c r="N198" s="17" t="s">
        <v>16</v>
      </c>
      <c r="O198" s="18"/>
      <c r="P198" s="23">
        <f t="shared" ref="P198:P217" si="20">SUM(M198-O198)</f>
        <v>0</v>
      </c>
      <c r="Q198" s="89">
        <v>10.4</v>
      </c>
      <c r="R198" s="43">
        <f t="shared" si="15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+'22'!J199</f>
        <v>190</v>
      </c>
      <c r="F199" s="70"/>
      <c r="G199" s="46">
        <f t="shared" si="17"/>
        <v>190</v>
      </c>
      <c r="H199" s="77">
        <v>0</v>
      </c>
      <c r="I199" s="75">
        <v>0</v>
      </c>
      <c r="J199" s="46">
        <f t="shared" si="18"/>
        <v>190</v>
      </c>
      <c r="K199" s="71"/>
      <c r="L199" s="20">
        <v>10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9</v>
      </c>
      <c r="R199" s="43">
        <f t="shared" si="15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+'22'!J200</f>
        <v>1</v>
      </c>
      <c r="F200" s="70"/>
      <c r="G200" s="46">
        <f t="shared" si="17"/>
        <v>1</v>
      </c>
      <c r="H200" s="77">
        <v>0</v>
      </c>
      <c r="I200" s="75">
        <v>0</v>
      </c>
      <c r="J200" s="46">
        <f t="shared" si="18"/>
        <v>1</v>
      </c>
      <c r="K200" s="71"/>
      <c r="L200" s="20">
        <v>10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3.77</v>
      </c>
      <c r="R200" s="43">
        <f t="shared" si="15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+'22'!J201</f>
        <v>0</v>
      </c>
      <c r="F201" s="70"/>
      <c r="G201" s="46">
        <f t="shared" si="17"/>
        <v>0</v>
      </c>
      <c r="H201" s="77">
        <v>0</v>
      </c>
      <c r="I201" s="75">
        <v>0</v>
      </c>
      <c r="J201" s="46">
        <f t="shared" si="18"/>
        <v>0</v>
      </c>
      <c r="K201" s="71"/>
      <c r="L201" s="20">
        <v>20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15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+'22'!J202</f>
        <v>0</v>
      </c>
      <c r="F202" s="70"/>
      <c r="G202" s="46">
        <f t="shared" si="17"/>
        <v>0</v>
      </c>
      <c r="H202" s="77">
        <v>0</v>
      </c>
      <c r="I202" s="75">
        <v>0</v>
      </c>
      <c r="J202" s="46">
        <f t="shared" si="18"/>
        <v>0</v>
      </c>
      <c r="K202" s="71"/>
      <c r="L202" s="20">
        <v>800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15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+'22'!J203</f>
        <v>0</v>
      </c>
      <c r="F203" s="70"/>
      <c r="G203" s="46">
        <f t="shared" si="17"/>
        <v>0</v>
      </c>
      <c r="H203" s="77">
        <v>0</v>
      </c>
      <c r="I203" s="75">
        <v>0</v>
      </c>
      <c r="J203" s="46">
        <f t="shared" si="18"/>
        <v>0</v>
      </c>
      <c r="K203" s="71"/>
      <c r="L203" s="20">
        <v>150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15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+'22'!J204</f>
        <v>27</v>
      </c>
      <c r="F204" s="70"/>
      <c r="G204" s="46">
        <f t="shared" si="17"/>
        <v>27</v>
      </c>
      <c r="H204" s="77">
        <v>0</v>
      </c>
      <c r="I204" s="75">
        <v>0</v>
      </c>
      <c r="J204" s="46">
        <f t="shared" si="18"/>
        <v>27</v>
      </c>
      <c r="K204" s="71"/>
      <c r="L204" s="20">
        <v>200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>
        <v>100</v>
      </c>
      <c r="R204" s="43">
        <f t="shared" si="15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+'22'!J205</f>
        <v>16</v>
      </c>
      <c r="F205" s="70"/>
      <c r="G205" s="46">
        <f t="shared" si="17"/>
        <v>16</v>
      </c>
      <c r="H205" s="77">
        <v>0</v>
      </c>
      <c r="I205" s="75">
        <v>0</v>
      </c>
      <c r="J205" s="46">
        <f t="shared" si="18"/>
        <v>16</v>
      </c>
      <c r="K205" s="71"/>
      <c r="L205" s="20">
        <v>250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>
        <v>250</v>
      </c>
      <c r="R205" s="43">
        <f t="shared" si="15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+'22'!J206</f>
        <v>29</v>
      </c>
      <c r="F206" s="70"/>
      <c r="G206" s="46">
        <f t="shared" si="17"/>
        <v>29</v>
      </c>
      <c r="H206" s="77">
        <v>0</v>
      </c>
      <c r="I206" s="75">
        <v>0</v>
      </c>
      <c r="J206" s="46">
        <f t="shared" si="18"/>
        <v>29</v>
      </c>
      <c r="K206" s="71"/>
      <c r="L206" s="20">
        <v>50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15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+'22'!J207</f>
        <v>562</v>
      </c>
      <c r="F207" s="70"/>
      <c r="G207" s="46">
        <f t="shared" si="17"/>
        <v>562</v>
      </c>
      <c r="H207" s="77">
        <v>0</v>
      </c>
      <c r="I207" s="75">
        <v>0</v>
      </c>
      <c r="J207" s="46">
        <f t="shared" si="18"/>
        <v>562</v>
      </c>
      <c r="K207" s="71"/>
      <c r="L207" s="20">
        <v>0</v>
      </c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15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+'22'!J208</f>
        <v>0</v>
      </c>
      <c r="F208" s="70"/>
      <c r="G208" s="46">
        <f t="shared" si="17"/>
        <v>0</v>
      </c>
      <c r="H208" s="77">
        <v>0</v>
      </c>
      <c r="I208" s="75">
        <v>0</v>
      </c>
      <c r="J208" s="46">
        <f t="shared" si="18"/>
        <v>0</v>
      </c>
      <c r="K208" s="71"/>
      <c r="L208" s="20">
        <v>45</v>
      </c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15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+'22'!J209</f>
        <v>0</v>
      </c>
      <c r="F209" s="70"/>
      <c r="G209" s="46">
        <f t="shared" si="17"/>
        <v>0</v>
      </c>
      <c r="H209" s="77">
        <v>0</v>
      </c>
      <c r="I209" s="75">
        <v>0</v>
      </c>
      <c r="J209" s="46">
        <f t="shared" si="18"/>
        <v>0</v>
      </c>
      <c r="K209" s="71"/>
      <c r="L209" s="20">
        <v>35</v>
      </c>
      <c r="M209" s="64">
        <f t="shared" si="19"/>
        <v>0</v>
      </c>
      <c r="N209" s="17" t="s">
        <v>16</v>
      </c>
      <c r="O209" s="18"/>
      <c r="P209" s="23">
        <f t="shared" si="20"/>
        <v>0</v>
      </c>
      <c r="Q209" s="89">
        <v>23.7</v>
      </c>
      <c r="R209" s="43">
        <f t="shared" si="15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+'22'!J210</f>
        <v>0</v>
      </c>
      <c r="F210" s="70"/>
      <c r="G210" s="46">
        <f t="shared" si="17"/>
        <v>0</v>
      </c>
      <c r="H210" s="77">
        <v>0</v>
      </c>
      <c r="I210" s="75">
        <v>0</v>
      </c>
      <c r="J210" s="46">
        <f t="shared" si="18"/>
        <v>0</v>
      </c>
      <c r="K210" s="71"/>
      <c r="L210" s="20">
        <v>25</v>
      </c>
      <c r="M210" s="64">
        <f t="shared" si="19"/>
        <v>0</v>
      </c>
      <c r="N210" s="17" t="s">
        <v>16</v>
      </c>
      <c r="O210" s="18"/>
      <c r="P210" s="23">
        <f t="shared" si="20"/>
        <v>0</v>
      </c>
      <c r="Q210" s="89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+'22'!J211</f>
        <v>0</v>
      </c>
      <c r="F211" s="70"/>
      <c r="G211" s="46">
        <f t="shared" si="17"/>
        <v>0</v>
      </c>
      <c r="H211" s="77">
        <v>0</v>
      </c>
      <c r="I211" s="75">
        <v>0</v>
      </c>
      <c r="J211" s="46">
        <f t="shared" si="18"/>
        <v>0</v>
      </c>
      <c r="K211" s="71"/>
      <c r="L211" s="20">
        <v>50</v>
      </c>
      <c r="M211" s="64">
        <f t="shared" si="19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15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+'22'!J212</f>
        <v>0</v>
      </c>
      <c r="F212" s="70"/>
      <c r="G212" s="46">
        <f t="shared" si="17"/>
        <v>0</v>
      </c>
      <c r="H212" s="77">
        <v>0</v>
      </c>
      <c r="I212" s="75">
        <v>0</v>
      </c>
      <c r="J212" s="46">
        <f t="shared" si="18"/>
        <v>0</v>
      </c>
      <c r="K212" s="71"/>
      <c r="L212" s="20"/>
      <c r="M212" s="64">
        <f t="shared" si="19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15"/>
        <v>0</v>
      </c>
    </row>
    <row r="213" spans="1:19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+'22'!J213</f>
        <v>0</v>
      </c>
      <c r="F213" s="70"/>
      <c r="G213" s="46">
        <f t="shared" si="17"/>
        <v>0</v>
      </c>
      <c r="H213" s="77">
        <v>0</v>
      </c>
      <c r="I213" s="75">
        <v>0</v>
      </c>
      <c r="J213" s="46">
        <f t="shared" si="18"/>
        <v>0</v>
      </c>
      <c r="K213" s="71"/>
      <c r="L213" s="20">
        <v>35</v>
      </c>
      <c r="M213" s="64">
        <f t="shared" si="19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15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+'22'!J214</f>
        <v>0</v>
      </c>
      <c r="F214" s="70"/>
      <c r="G214" s="46">
        <f t="shared" si="17"/>
        <v>0</v>
      </c>
      <c r="H214" s="77">
        <v>0</v>
      </c>
      <c r="I214" s="75">
        <v>0</v>
      </c>
      <c r="J214" s="46">
        <f t="shared" si="18"/>
        <v>0</v>
      </c>
      <c r="K214" s="71"/>
      <c r="L214" s="20"/>
      <c r="M214" s="64">
        <f t="shared" si="19"/>
        <v>0</v>
      </c>
      <c r="N214" s="17" t="s">
        <v>16</v>
      </c>
      <c r="O214" s="18"/>
      <c r="P214" s="23">
        <f t="shared" si="20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+'22'!J215</f>
        <v>0</v>
      </c>
      <c r="F215" s="70"/>
      <c r="G215" s="46">
        <f t="shared" si="17"/>
        <v>0</v>
      </c>
      <c r="H215" s="77">
        <v>0</v>
      </c>
      <c r="I215" s="75">
        <v>0</v>
      </c>
      <c r="J215" s="46">
        <f t="shared" si="18"/>
        <v>0</v>
      </c>
      <c r="K215" s="71"/>
      <c r="L215" s="20"/>
      <c r="M215" s="64">
        <f t="shared" si="19"/>
        <v>0</v>
      </c>
      <c r="N215" s="17" t="s">
        <v>16</v>
      </c>
      <c r="O215" s="18"/>
      <c r="P215" s="23">
        <f t="shared" si="20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+'22'!J216</f>
        <v>0</v>
      </c>
      <c r="F216" s="70"/>
      <c r="G216" s="46">
        <f t="shared" si="17"/>
        <v>0</v>
      </c>
      <c r="H216" s="77">
        <v>0</v>
      </c>
      <c r="I216" s="75">
        <v>0</v>
      </c>
      <c r="J216" s="46">
        <f t="shared" si="18"/>
        <v>0</v>
      </c>
      <c r="K216" s="71"/>
      <c r="L216" s="20"/>
      <c r="M216" s="64">
        <f t="shared" si="19"/>
        <v>0</v>
      </c>
      <c r="N216" s="17" t="s">
        <v>16</v>
      </c>
      <c r="O216" s="18"/>
      <c r="P216" s="23">
        <f t="shared" si="20"/>
        <v>0</v>
      </c>
      <c r="Q216" s="89"/>
      <c r="R216" s="43">
        <f t="shared" si="15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>
        <f>+'22'!J217</f>
        <v>0</v>
      </c>
      <c r="F217" s="70"/>
      <c r="G217" s="46">
        <f t="shared" si="17"/>
        <v>0</v>
      </c>
      <c r="H217" s="77">
        <v>0</v>
      </c>
      <c r="I217" s="75">
        <v>0</v>
      </c>
      <c r="J217" s="46">
        <f t="shared" si="18"/>
        <v>0</v>
      </c>
      <c r="K217" s="71"/>
      <c r="L217" s="20"/>
      <c r="M217" s="64">
        <f t="shared" si="19"/>
        <v>0</v>
      </c>
      <c r="N217" s="17" t="s">
        <v>16</v>
      </c>
      <c r="O217" s="18"/>
      <c r="P217" s="23">
        <f t="shared" si="20"/>
        <v>0</v>
      </c>
      <c r="Q217" s="89"/>
      <c r="R217" s="43">
        <f t="shared" si="15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R218" s="74">
        <f>SUM(R5:R217)</f>
        <v>1226.6400000000001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122" t="s">
        <v>212</v>
      </c>
      <c r="L219" s="12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3270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300</v>
      </c>
      <c r="O222" s="2">
        <v>300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H224" s="2" t="s">
        <v>1425</v>
      </c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1090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1880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1880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">
    <mergeCell ref="A2:O2"/>
  </mergeCells>
  <phoneticPr fontId="2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0BA2-C698-4FDB-9D72-2E36DBFB9F6A}">
  <sheetPr>
    <tabColor rgb="FFFFCCFF"/>
  </sheetPr>
  <dimension ref="A1:S304"/>
  <sheetViews>
    <sheetView zoomScale="85" zoomScaleNormal="85" workbookViewId="0">
      <pane xSplit="10" ySplit="4" topLeftCell="K5" activePane="bottomRight" state="frozen"/>
      <selection activeCell="K218" sqref="K218"/>
      <selection pane="topRight" activeCell="K218" sqref="K218"/>
      <selection pane="bottomLeft" activeCell="K218" sqref="K218"/>
      <selection pane="bottomRight" activeCell="N16" sqref="N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1"/>
    </row>
    <row r="3" spans="1:18" s="5" customFormat="1" ht="26.45" customHeight="1" x14ac:dyDescent="0.55000000000000004">
      <c r="A3" s="151" t="s">
        <v>1</v>
      </c>
      <c r="B3" s="151" t="s">
        <v>1354</v>
      </c>
      <c r="C3" s="151" t="s">
        <v>2</v>
      </c>
      <c r="D3" s="151" t="s">
        <v>1355</v>
      </c>
      <c r="E3" s="153" t="s">
        <v>3</v>
      </c>
      <c r="F3" s="153" t="s">
        <v>4</v>
      </c>
      <c r="G3" s="153" t="s">
        <v>5</v>
      </c>
      <c r="H3" s="76" t="s">
        <v>6</v>
      </c>
      <c r="I3" s="143" t="s">
        <v>273</v>
      </c>
      <c r="J3" s="153" t="s">
        <v>7</v>
      </c>
      <c r="K3" s="154" t="s">
        <v>8</v>
      </c>
      <c r="L3" s="154"/>
      <c r="M3" s="154"/>
      <c r="N3" s="153" t="s">
        <v>9</v>
      </c>
      <c r="O3" s="155" t="s">
        <v>10</v>
      </c>
      <c r="Q3" s="145" t="s">
        <v>274</v>
      </c>
      <c r="R3" s="149" t="s">
        <v>275</v>
      </c>
    </row>
    <row r="4" spans="1:18" s="5" customFormat="1" ht="26.25" x14ac:dyDescent="0.55000000000000004">
      <c r="A4" s="152"/>
      <c r="B4" s="152"/>
      <c r="C4" s="152"/>
      <c r="D4" s="152"/>
      <c r="E4" s="153"/>
      <c r="F4" s="153"/>
      <c r="G4" s="153"/>
      <c r="H4" s="76" t="s">
        <v>11</v>
      </c>
      <c r="I4" s="144"/>
      <c r="J4" s="153"/>
      <c r="K4" s="154" t="s">
        <v>12</v>
      </c>
      <c r="L4" s="69" t="s">
        <v>13</v>
      </c>
      <c r="M4" s="154" t="s">
        <v>14</v>
      </c>
      <c r="N4" s="153"/>
      <c r="O4" s="155"/>
      <c r="Q4" s="146"/>
      <c r="R4" s="150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+'23'!J5</f>
        <v>17</v>
      </c>
      <c r="F5" s="70"/>
      <c r="G5" s="46">
        <f>E5+F5</f>
        <v>17</v>
      </c>
      <c r="H5" s="77">
        <v>0</v>
      </c>
      <c r="I5" s="75">
        <v>0</v>
      </c>
      <c r="J5" s="46">
        <f>G5-H5-K5-I5</f>
        <v>17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+'23'!J6</f>
        <v>6</v>
      </c>
      <c r="F6" s="70"/>
      <c r="G6" s="46">
        <f t="shared" ref="G6:G69" si="0">E6+F6</f>
        <v>6</v>
      </c>
      <c r="H6" s="77">
        <v>0</v>
      </c>
      <c r="I6" s="75">
        <v>0</v>
      </c>
      <c r="J6" s="46">
        <f t="shared" ref="J6:J69" si="1">G6-H6-K6-I6</f>
        <v>3</v>
      </c>
      <c r="K6" s="71">
        <v>3</v>
      </c>
      <c r="L6" s="15">
        <v>100</v>
      </c>
      <c r="M6" s="64">
        <f t="shared" ref="M6:M69" si="2">+L6*K6</f>
        <v>300</v>
      </c>
      <c r="N6" s="17" t="s">
        <v>16</v>
      </c>
      <c r="O6" s="18"/>
      <c r="P6" s="159">
        <f t="shared" ref="P6:P69" si="3">SUM(M6-O6)</f>
        <v>300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8857125002257</v>
      </c>
      <c r="C9" s="19" t="s">
        <v>1441</v>
      </c>
      <c r="D9" s="10" t="s">
        <v>564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>
        <v>8857125002264</v>
      </c>
      <c r="C10" s="19" t="s">
        <v>21</v>
      </c>
      <c r="D10" s="10" t="s">
        <v>564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+'23'!J11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15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15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15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9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15">
        <v>4</v>
      </c>
      <c r="R17" s="43">
        <f t="shared" si="4"/>
        <v>0</v>
      </c>
    </row>
    <row r="18" spans="1:19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15">
        <v>19.12</v>
      </c>
      <c r="R18" s="43">
        <f t="shared" si="4"/>
        <v>0</v>
      </c>
    </row>
    <row r="19" spans="1:19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15">
        <v>20.37</v>
      </c>
      <c r="R19" s="43">
        <f t="shared" si="4"/>
        <v>0</v>
      </c>
    </row>
    <row r="20" spans="1:19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9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9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+'23'!J22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10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59">
        <f t="shared" si="3"/>
        <v>50</v>
      </c>
      <c r="Q22" s="115">
        <v>27.98</v>
      </c>
      <c r="R22" s="43">
        <f t="shared" si="4"/>
        <v>27.98</v>
      </c>
    </row>
    <row r="23" spans="1:19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9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+'23'!J24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1</v>
      </c>
      <c r="K24" s="71">
        <v>2</v>
      </c>
      <c r="L24" s="15">
        <v>0</v>
      </c>
      <c r="M24" s="64">
        <f t="shared" si="2"/>
        <v>0</v>
      </c>
      <c r="N24" s="17" t="s">
        <v>1466</v>
      </c>
      <c r="O24" s="18"/>
      <c r="P24" s="23">
        <f t="shared" si="3"/>
        <v>0</v>
      </c>
      <c r="Q24" s="115">
        <v>38.659999999999997</v>
      </c>
      <c r="R24" s="43">
        <f t="shared" si="4"/>
        <v>77.319999999999993</v>
      </c>
    </row>
    <row r="25" spans="1:19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9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9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  <c r="S27" s="2" t="s">
        <v>1465</v>
      </c>
    </row>
    <row r="28" spans="1:19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+'23'!J28</f>
        <v>0</v>
      </c>
      <c r="F28" s="70">
        <v>2</v>
      </c>
      <c r="G28" s="46">
        <f t="shared" si="0"/>
        <v>2</v>
      </c>
      <c r="H28" s="77">
        <v>0</v>
      </c>
      <c r="I28" s="75">
        <v>0</v>
      </c>
      <c r="J28" s="46">
        <f t="shared" si="1"/>
        <v>0</v>
      </c>
      <c r="K28" s="71">
        <v>2</v>
      </c>
      <c r="L28" s="15">
        <v>0</v>
      </c>
      <c r="M28" s="64">
        <f t="shared" si="2"/>
        <v>0</v>
      </c>
      <c r="N28" s="17" t="s">
        <v>1466</v>
      </c>
      <c r="O28" s="18"/>
      <c r="P28" s="23">
        <f t="shared" si="3"/>
        <v>0</v>
      </c>
      <c r="Q28" s="115">
        <v>30.86</v>
      </c>
      <c r="R28" s="43">
        <f t="shared" si="4"/>
        <v>61.72</v>
      </c>
    </row>
    <row r="29" spans="1:19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  <c r="S29" s="2" t="s">
        <v>1425</v>
      </c>
    </row>
    <row r="30" spans="1:19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+'23'!J30</f>
        <v>2</v>
      </c>
      <c r="F30" s="70"/>
      <c r="G30" s="46">
        <f t="shared" si="0"/>
        <v>2</v>
      </c>
      <c r="H30" s="77">
        <v>0</v>
      </c>
      <c r="I30" s="75">
        <v>0</v>
      </c>
      <c r="J30" s="46">
        <f t="shared" si="1"/>
        <v>1</v>
      </c>
      <c r="K30" s="71">
        <v>1</v>
      </c>
      <c r="L30" s="15">
        <v>100</v>
      </c>
      <c r="M30" s="64">
        <f t="shared" si="2"/>
        <v>100</v>
      </c>
      <c r="N30" s="17" t="s">
        <v>16</v>
      </c>
      <c r="O30" s="18">
        <v>50</v>
      </c>
      <c r="P30" s="159">
        <f t="shared" si="3"/>
        <v>50</v>
      </c>
      <c r="Q30" s="115">
        <v>32.47</v>
      </c>
      <c r="R30" s="43">
        <f t="shared" si="4"/>
        <v>32.47</v>
      </c>
    </row>
    <row r="31" spans="1:19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+'23'!J31</f>
        <v>8</v>
      </c>
      <c r="F31" s="70"/>
      <c r="G31" s="46">
        <f t="shared" si="0"/>
        <v>8</v>
      </c>
      <c r="H31" s="77">
        <v>0</v>
      </c>
      <c r="I31" s="75">
        <v>0</v>
      </c>
      <c r="J31" s="46">
        <f t="shared" si="1"/>
        <v>7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59">
        <f t="shared" si="3"/>
        <v>100</v>
      </c>
      <c r="Q31" s="115">
        <v>34.64</v>
      </c>
      <c r="R31" s="43">
        <f t="shared" si="4"/>
        <v>34.64</v>
      </c>
    </row>
    <row r="32" spans="1:19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+'23'!J32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+'23'!J33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20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 t="shared" si="2"/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10">
        <v>1100045</v>
      </c>
      <c r="C39" s="19" t="s">
        <v>1442</v>
      </c>
      <c r="D39" s="10" t="s">
        <v>434</v>
      </c>
      <c r="E39" s="63">
        <f>+'23'!J39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15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+'23'!J40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+'23'!J41</f>
        <v>1</v>
      </c>
      <c r="F41" s="70"/>
      <c r="G41" s="46">
        <f t="shared" si="0"/>
        <v>1</v>
      </c>
      <c r="H41" s="77">
        <v>0</v>
      </c>
      <c r="I41" s="75">
        <v>0</v>
      </c>
      <c r="J41" s="46">
        <f t="shared" si="1"/>
        <v>0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59">
        <f t="shared" si="3"/>
        <v>50</v>
      </c>
      <c r="Q41" s="89">
        <v>27.12</v>
      </c>
      <c r="R41" s="43">
        <f t="shared" si="4"/>
        <v>27.12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+'23'!J43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15">
        <v>50</v>
      </c>
      <c r="M43" s="64">
        <f t="shared" si="2"/>
        <v>0</v>
      </c>
      <c r="N43" s="17" t="s">
        <v>16</v>
      </c>
      <c r="O43" s="18"/>
      <c r="P43" s="23">
        <f t="shared" si="3"/>
        <v>0</v>
      </c>
      <c r="Q43" s="89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+'23'!J44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1</v>
      </c>
      <c r="K44" s="71"/>
      <c r="L44" s="15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+'23'!J45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2</v>
      </c>
      <c r="K45" s="71">
        <v>1</v>
      </c>
      <c r="L45" s="15">
        <v>50</v>
      </c>
      <c r="M45" s="64">
        <f t="shared" si="2"/>
        <v>50</v>
      </c>
      <c r="N45" s="17" t="s">
        <v>16</v>
      </c>
      <c r="O45" s="18"/>
      <c r="P45" s="159">
        <f t="shared" si="3"/>
        <v>50</v>
      </c>
      <c r="Q45" s="89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+'23'!J46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+'23'!J47</f>
        <v>1</v>
      </c>
      <c r="F47" s="70"/>
      <c r="G47" s="46">
        <f t="shared" si="0"/>
        <v>1</v>
      </c>
      <c r="H47" s="77">
        <v>0</v>
      </c>
      <c r="I47" s="75">
        <v>0</v>
      </c>
      <c r="J47" s="46">
        <f t="shared" si="1"/>
        <v>0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59">
        <f t="shared" si="3"/>
        <v>50</v>
      </c>
      <c r="Q47" s="115">
        <v>20.32</v>
      </c>
      <c r="R47" s="43">
        <f t="shared" si="4"/>
        <v>20.32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+'23'!J48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 t="shared" si="2"/>
        <v>0</v>
      </c>
      <c r="N48" s="17" t="s">
        <v>16</v>
      </c>
      <c r="O48" s="18"/>
      <c r="P48" s="23">
        <f t="shared" si="3"/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+'23'!J49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 t="shared" si="2"/>
        <v>0</v>
      </c>
      <c r="N49" s="17" t="s">
        <v>16</v>
      </c>
      <c r="O49" s="18"/>
      <c r="P49" s="23">
        <f t="shared" si="3"/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+'23'!J50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120</v>
      </c>
      <c r="M51" s="64">
        <f t="shared" si="2"/>
        <v>0</v>
      </c>
      <c r="N51" s="17" t="s">
        <v>16</v>
      </c>
      <c r="O51" s="18"/>
      <c r="P51" s="23">
        <f t="shared" si="3"/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 t="shared" si="2"/>
        <v>0</v>
      </c>
      <c r="N52" s="17" t="s">
        <v>16</v>
      </c>
      <c r="O52" s="18"/>
      <c r="P52" s="23">
        <f t="shared" si="3"/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+'23'!J53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 t="shared" si="2"/>
        <v>0</v>
      </c>
      <c r="N53" s="17" t="s">
        <v>16</v>
      </c>
      <c r="O53" s="18"/>
      <c r="P53" s="23">
        <f t="shared" si="3"/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 t="shared" si="2"/>
        <v>0</v>
      </c>
      <c r="N55" s="17" t="s">
        <v>16</v>
      </c>
      <c r="O55" s="18"/>
      <c r="P55" s="23">
        <f t="shared" si="3"/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2"/>
        <v>0</v>
      </c>
      <c r="N56" s="17" t="s">
        <v>16</v>
      </c>
      <c r="O56" s="18"/>
      <c r="P56" s="23">
        <f t="shared" si="3"/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+'23'!J59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15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+'23'!J60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15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+'23'!J61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15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15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15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1380</v>
      </c>
      <c r="C69" s="19" t="s">
        <v>1379</v>
      </c>
      <c r="D69" s="10" t="s">
        <v>434</v>
      </c>
      <c r="E69" s="63">
        <f>+'23'!J69</f>
        <v>0</v>
      </c>
      <c r="F69" s="70"/>
      <c r="G69" s="46">
        <f t="shared" si="0"/>
        <v>0</v>
      </c>
      <c r="H69" s="77">
        <v>0</v>
      </c>
      <c r="I69" s="75">
        <v>0</v>
      </c>
      <c r="J69" s="46">
        <f t="shared" si="1"/>
        <v>0</v>
      </c>
      <c r="K69" s="71"/>
      <c r="L69" s="15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+'23'!J70</f>
        <v>1</v>
      </c>
      <c r="F70" s="70"/>
      <c r="G70" s="46">
        <f t="shared" ref="G70:G133" si="5">E70+F70</f>
        <v>1</v>
      </c>
      <c r="H70" s="77">
        <v>0</v>
      </c>
      <c r="I70" s="75">
        <v>0</v>
      </c>
      <c r="J70" s="46">
        <f t="shared" ref="J70:J133" si="6">G70-H70-K70-I70</f>
        <v>0</v>
      </c>
      <c r="K70" s="71">
        <v>1</v>
      </c>
      <c r="L70" s="15">
        <v>0</v>
      </c>
      <c r="M70" s="64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89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0"/>
      <c r="C71" s="19" t="s">
        <v>1395</v>
      </c>
      <c r="D71" s="10" t="s">
        <v>434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35</v>
      </c>
      <c r="M71" s="64">
        <f t="shared" si="7"/>
        <v>0</v>
      </c>
      <c r="N71" s="17" t="s">
        <v>16</v>
      </c>
      <c r="O71" s="18"/>
      <c r="P71" s="23">
        <f t="shared" si="8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35</v>
      </c>
      <c r="M72" s="64">
        <f t="shared" si="7"/>
        <v>0</v>
      </c>
      <c r="N72" s="17" t="s">
        <v>16</v>
      </c>
      <c r="O72" s="18"/>
      <c r="P72" s="23">
        <f t="shared" si="8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55</v>
      </c>
      <c r="M73" s="64">
        <f t="shared" si="7"/>
        <v>0</v>
      </c>
      <c r="N73" s="17" t="s">
        <v>16</v>
      </c>
      <c r="O73" s="18"/>
      <c r="P73" s="23">
        <f t="shared" si="8"/>
        <v>0</v>
      </c>
      <c r="Q73" s="89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55</v>
      </c>
      <c r="M74" s="64">
        <f t="shared" si="7"/>
        <v>0</v>
      </c>
      <c r="N74" s="17" t="s">
        <v>16</v>
      </c>
      <c r="O74" s="18"/>
      <c r="P74" s="23">
        <f t="shared" si="8"/>
        <v>0</v>
      </c>
      <c r="Q74" s="89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1318</v>
      </c>
      <c r="C75" s="19" t="s">
        <v>1373</v>
      </c>
      <c r="D75" s="10" t="s">
        <v>564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55</v>
      </c>
      <c r="M75" s="64">
        <f t="shared" si="7"/>
        <v>0</v>
      </c>
      <c r="N75" s="17" t="s">
        <v>16</v>
      </c>
      <c r="O75" s="18"/>
      <c r="P75" s="23">
        <f t="shared" si="8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12" t="s">
        <v>971</v>
      </c>
      <c r="C76" s="19" t="s">
        <v>101</v>
      </c>
      <c r="D76" s="10" t="s">
        <v>434</v>
      </c>
      <c r="E76" s="63">
        <f>+'23'!J76</f>
        <v>0</v>
      </c>
      <c r="F76" s="70"/>
      <c r="G76" s="46">
        <f t="shared" si="5"/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50</v>
      </c>
      <c r="M76" s="64">
        <f t="shared" si="7"/>
        <v>0</v>
      </c>
      <c r="N76" s="17" t="s">
        <v>16</v>
      </c>
      <c r="O76" s="18"/>
      <c r="P76" s="23">
        <f t="shared" si="8"/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7"/>
        <v>0</v>
      </c>
      <c r="N77" s="17" t="s">
        <v>16</v>
      </c>
      <c r="O77" s="18"/>
      <c r="P77" s="23">
        <f t="shared" si="8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9" t="s">
        <v>1382</v>
      </c>
      <c r="C78" s="19" t="s">
        <v>1381</v>
      </c>
      <c r="D78" s="10" t="s">
        <v>434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35</v>
      </c>
      <c r="M78" s="64">
        <f t="shared" si="7"/>
        <v>0</v>
      </c>
      <c r="N78" s="17" t="s">
        <v>16</v>
      </c>
      <c r="O78" s="18"/>
      <c r="P78" s="23">
        <f t="shared" si="8"/>
        <v>0</v>
      </c>
      <c r="Q78" s="89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45</v>
      </c>
      <c r="M79" s="64">
        <f t="shared" si="7"/>
        <v>0</v>
      </c>
      <c r="N79" s="17" t="s">
        <v>16</v>
      </c>
      <c r="O79" s="18"/>
      <c r="P79" s="23">
        <f t="shared" si="8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35</v>
      </c>
      <c r="M80" s="64">
        <f t="shared" si="7"/>
        <v>0</v>
      </c>
      <c r="N80" s="17" t="s">
        <v>16</v>
      </c>
      <c r="O80" s="18"/>
      <c r="P80" s="23">
        <f t="shared" si="8"/>
        <v>0</v>
      </c>
      <c r="Q80" s="89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si="7"/>
        <v>0</v>
      </c>
      <c r="N81" s="17" t="s">
        <v>16</v>
      </c>
      <c r="O81" s="18"/>
      <c r="P81" s="23">
        <f t="shared" si="8"/>
        <v>0</v>
      </c>
      <c r="Q81" s="89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+'23'!J82</f>
        <v>0</v>
      </c>
      <c r="F82" s="70"/>
      <c r="G82" s="46">
        <f t="shared" si="5"/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35</v>
      </c>
      <c r="M82" s="64">
        <f t="shared" si="7"/>
        <v>0</v>
      </c>
      <c r="N82" s="17" t="s">
        <v>16</v>
      </c>
      <c r="O82" s="18"/>
      <c r="P82" s="23">
        <f t="shared" si="8"/>
        <v>0</v>
      </c>
      <c r="Q82" s="89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49</v>
      </c>
      <c r="M83" s="64">
        <f t="shared" si="7"/>
        <v>0</v>
      </c>
      <c r="N83" s="17" t="s">
        <v>16</v>
      </c>
      <c r="O83" s="18"/>
      <c r="P83" s="23">
        <f t="shared" si="8"/>
        <v>0</v>
      </c>
      <c r="Q83" s="89"/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35</v>
      </c>
      <c r="M84" s="64">
        <f t="shared" si="7"/>
        <v>0</v>
      </c>
      <c r="N84" s="17" t="s">
        <v>16</v>
      </c>
      <c r="O84" s="18"/>
      <c r="P84" s="23">
        <f t="shared" si="8"/>
        <v>0</v>
      </c>
      <c r="Q84" s="89"/>
      <c r="R84" s="43">
        <f t="shared" si="10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0"/>
        <v>0</v>
      </c>
    </row>
    <row r="86" spans="1:18" ht="25.5" x14ac:dyDescent="0.55000000000000004">
      <c r="A86" s="10">
        <v>82</v>
      </c>
      <c r="B86" s="112" t="s">
        <v>1253</v>
      </c>
      <c r="C86" s="19" t="s">
        <v>367</v>
      </c>
      <c r="D86" s="10" t="s">
        <v>564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7"/>
        <v>0</v>
      </c>
      <c r="N86" s="17" t="s">
        <v>16</v>
      </c>
      <c r="O86" s="18"/>
      <c r="P86" s="23">
        <f t="shared" si="8"/>
        <v>0</v>
      </c>
      <c r="Q86" s="114"/>
      <c r="R86" s="43">
        <f t="shared" si="10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+'23'!J87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7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0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+'23'!J88</f>
        <v>20</v>
      </c>
      <c r="F88" s="70"/>
      <c r="G88" s="46">
        <f t="shared" si="5"/>
        <v>20</v>
      </c>
      <c r="H88" s="77">
        <v>0</v>
      </c>
      <c r="I88" s="75">
        <v>0</v>
      </c>
      <c r="J88" s="46">
        <f t="shared" si="6"/>
        <v>20</v>
      </c>
      <c r="K88" s="71"/>
      <c r="L88" s="20">
        <v>100</v>
      </c>
      <c r="M88" s="64">
        <f t="shared" si="7"/>
        <v>0</v>
      </c>
      <c r="N88" s="17" t="s">
        <v>16</v>
      </c>
      <c r="O88" s="18"/>
      <c r="P88" s="23">
        <f t="shared" si="8"/>
        <v>0</v>
      </c>
      <c r="Q88" s="89">
        <v>34.25</v>
      </c>
      <c r="R88" s="43">
        <f t="shared" si="10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+'23'!J89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7"/>
        <v>0</v>
      </c>
      <c r="N89" s="17" t="s">
        <v>16</v>
      </c>
      <c r="O89" s="18"/>
      <c r="P89" s="23">
        <f t="shared" si="8"/>
        <v>0</v>
      </c>
      <c r="Q89" s="114">
        <v>22.55</v>
      </c>
      <c r="R89" s="43">
        <f t="shared" si="10"/>
        <v>0</v>
      </c>
    </row>
    <row r="90" spans="1:18" ht="25.5" x14ac:dyDescent="0.55000000000000004">
      <c r="A90" s="10">
        <v>86</v>
      </c>
      <c r="B90" s="112" t="s">
        <v>962</v>
      </c>
      <c r="C90" s="19" t="s">
        <v>370</v>
      </c>
      <c r="D90" s="10" t="s">
        <v>601</v>
      </c>
      <c r="E90" s="63">
        <f>+'23'!J90</f>
        <v>16</v>
      </c>
      <c r="F90" s="70"/>
      <c r="G90" s="46">
        <f t="shared" si="5"/>
        <v>16</v>
      </c>
      <c r="H90" s="77">
        <v>0</v>
      </c>
      <c r="I90" s="75">
        <v>0</v>
      </c>
      <c r="J90" s="46">
        <f t="shared" si="6"/>
        <v>16</v>
      </c>
      <c r="K90" s="71"/>
      <c r="L90" s="20">
        <v>60</v>
      </c>
      <c r="M90" s="64">
        <f t="shared" si="7"/>
        <v>0</v>
      </c>
      <c r="N90" s="17" t="s">
        <v>16</v>
      </c>
      <c r="O90" s="18"/>
      <c r="P90" s="23">
        <f t="shared" si="8"/>
        <v>0</v>
      </c>
      <c r="Q90" s="114">
        <v>23.61</v>
      </c>
      <c r="R90" s="43">
        <f t="shared" si="10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+'23'!J91</f>
        <v>12</v>
      </c>
      <c r="F91" s="70"/>
      <c r="G91" s="46">
        <f t="shared" si="5"/>
        <v>12</v>
      </c>
      <c r="H91" s="77">
        <v>0</v>
      </c>
      <c r="I91" s="75">
        <v>0</v>
      </c>
      <c r="J91" s="46">
        <f t="shared" si="6"/>
        <v>11</v>
      </c>
      <c r="K91" s="71">
        <v>1</v>
      </c>
      <c r="L91" s="22">
        <v>0</v>
      </c>
      <c r="M91" s="64">
        <f t="shared" si="7"/>
        <v>0</v>
      </c>
      <c r="N91" s="17" t="s">
        <v>16</v>
      </c>
      <c r="O91" s="18"/>
      <c r="P91" s="23">
        <f t="shared" si="8"/>
        <v>0</v>
      </c>
      <c r="Q91" s="89">
        <v>13.03</v>
      </c>
      <c r="R91" s="43">
        <f t="shared" si="10"/>
        <v>13.03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+'23'!J92</f>
        <v>9</v>
      </c>
      <c r="F92" s="70"/>
      <c r="G92" s="46">
        <f t="shared" si="5"/>
        <v>9</v>
      </c>
      <c r="H92" s="77">
        <v>0</v>
      </c>
      <c r="I92" s="75">
        <v>0</v>
      </c>
      <c r="J92" s="46">
        <f t="shared" si="6"/>
        <v>9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1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12" t="s">
        <v>1045</v>
      </c>
      <c r="C99" s="19" t="s">
        <v>385</v>
      </c>
      <c r="D99" s="10" t="s">
        <v>434</v>
      </c>
      <c r="E99" s="63">
        <f>+'23'!J99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4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12" t="s">
        <v>963</v>
      </c>
      <c r="C100" s="19" t="s">
        <v>384</v>
      </c>
      <c r="D100" s="10" t="s">
        <v>613</v>
      </c>
      <c r="E100" s="63">
        <f>+'23'!J100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4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12" t="s">
        <v>1067</v>
      </c>
      <c r="C101" s="19" t="s">
        <v>386</v>
      </c>
      <c r="D101" s="10" t="s">
        <v>434</v>
      </c>
      <c r="E101" s="63">
        <f>+'23'!J101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4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4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+'23'!J103</f>
        <v>0</v>
      </c>
      <c r="F103" s="70"/>
      <c r="G103" s="46">
        <f t="shared" si="5"/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12" t="s">
        <v>977</v>
      </c>
      <c r="C104" s="19" t="s">
        <v>279</v>
      </c>
      <c r="D104" s="10" t="s">
        <v>434</v>
      </c>
      <c r="E104" s="63">
        <f>+'23'!J104</f>
        <v>0</v>
      </c>
      <c r="F104" s="70"/>
      <c r="G104" s="46">
        <f t="shared" si="5"/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12" t="s">
        <v>1075</v>
      </c>
      <c r="C105" s="19" t="s">
        <v>134</v>
      </c>
      <c r="D105" s="10" t="s">
        <v>434</v>
      </c>
      <c r="E105" s="63">
        <f>+'23'!J105</f>
        <v>0</v>
      </c>
      <c r="F105" s="70"/>
      <c r="G105" s="46">
        <f t="shared" si="5"/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 t="shared" si="7"/>
        <v>0</v>
      </c>
      <c r="N108" s="17" t="s">
        <v>16</v>
      </c>
      <c r="O108" s="18"/>
      <c r="P108" s="23">
        <f t="shared" si="8"/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 t="shared" si="7"/>
        <v>0</v>
      </c>
      <c r="N109" s="17" t="s">
        <v>16</v>
      </c>
      <c r="O109" s="18"/>
      <c r="P109" s="23">
        <f t="shared" si="8"/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 t="shared" si="7"/>
        <v>0</v>
      </c>
      <c r="N112" s="17" t="s">
        <v>16</v>
      </c>
      <c r="O112" s="18"/>
      <c r="P112" s="23">
        <f t="shared" si="8"/>
        <v>0</v>
      </c>
      <c r="Q112" s="115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15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15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2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2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+'23'!J121</f>
        <v>1</v>
      </c>
      <c r="F121" s="70"/>
      <c r="G121" s="46">
        <f t="shared" si="5"/>
        <v>1</v>
      </c>
      <c r="H121" s="77">
        <v>0</v>
      </c>
      <c r="I121" s="75">
        <v>0</v>
      </c>
      <c r="J121" s="46">
        <f t="shared" si="6"/>
        <v>1</v>
      </c>
      <c r="K121" s="71"/>
      <c r="L121" s="20">
        <v>60</v>
      </c>
      <c r="M121" s="64">
        <f t="shared" si="7"/>
        <v>0</v>
      </c>
      <c r="N121" s="17" t="s">
        <v>16</v>
      </c>
      <c r="O121" s="18"/>
      <c r="P121" s="23">
        <f t="shared" si="8"/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 t="shared" si="7"/>
        <v>0</v>
      </c>
      <c r="N124" s="17" t="s">
        <v>16</v>
      </c>
      <c r="O124" s="18"/>
      <c r="P124" s="23">
        <f t="shared" si="8"/>
        <v>0</v>
      </c>
      <c r="Q124" s="114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2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2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1053</v>
      </c>
      <c r="C129" s="19" t="s">
        <v>1054</v>
      </c>
      <c r="D129" s="10" t="s">
        <v>564</v>
      </c>
      <c r="E129" s="63">
        <f>+'23'!J129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+'23'!J131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2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12">
        <v>20060974</v>
      </c>
      <c r="C134" s="19" t="s">
        <v>1408</v>
      </c>
      <c r="D134" s="10" t="s">
        <v>434</v>
      </c>
      <c r="E134" s="63">
        <f>+'23'!J134</f>
        <v>0</v>
      </c>
      <c r="F134" s="70"/>
      <c r="G134" s="46">
        <f t="shared" ref="G134:G197" si="11">E134+F134</f>
        <v>0</v>
      </c>
      <c r="H134" s="77">
        <v>0</v>
      </c>
      <c r="I134" s="75">
        <v>0</v>
      </c>
      <c r="J134" s="46">
        <f t="shared" ref="J134:J197" si="12">G134-H134-K134-I134</f>
        <v>0</v>
      </c>
      <c r="K134" s="71"/>
      <c r="L134" s="20">
        <v>35</v>
      </c>
      <c r="M134" s="64">
        <f t="shared" ref="M134:M197" si="13">+L134*K134</f>
        <v>0</v>
      </c>
      <c r="N134" s="17" t="s">
        <v>16</v>
      </c>
      <c r="O134" s="18"/>
      <c r="P134" s="23">
        <f t="shared" ref="P134:P197" si="14">SUM(M134-O134)</f>
        <v>0</v>
      </c>
      <c r="Q134" s="114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12">
        <v>1004050</v>
      </c>
      <c r="C135" s="19" t="s">
        <v>135</v>
      </c>
      <c r="D135" s="10" t="s">
        <v>434</v>
      </c>
      <c r="E135" s="63">
        <f>+'23'!J135</f>
        <v>0</v>
      </c>
      <c r="F135" s="70"/>
      <c r="G135" s="46">
        <f t="shared" si="11"/>
        <v>0</v>
      </c>
      <c r="H135" s="77">
        <v>0</v>
      </c>
      <c r="I135" s="75">
        <v>0</v>
      </c>
      <c r="J135" s="46">
        <f t="shared" si="12"/>
        <v>0</v>
      </c>
      <c r="K135" s="71"/>
      <c r="L135" s="20">
        <v>40</v>
      </c>
      <c r="M135" s="64">
        <f t="shared" si="13"/>
        <v>0</v>
      </c>
      <c r="N135" s="17" t="s">
        <v>16</v>
      </c>
      <c r="O135" s="18"/>
      <c r="P135" s="23">
        <f t="shared" si="14"/>
        <v>0</v>
      </c>
      <c r="Q135" s="114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12">
        <v>20060764</v>
      </c>
      <c r="C136" s="19" t="s">
        <v>1409</v>
      </c>
      <c r="D136" s="10" t="s">
        <v>434</v>
      </c>
      <c r="E136" s="63">
        <f>+'23'!J136</f>
        <v>0</v>
      </c>
      <c r="F136" s="70"/>
      <c r="G136" s="46">
        <f t="shared" si="11"/>
        <v>0</v>
      </c>
      <c r="H136" s="77">
        <v>0</v>
      </c>
      <c r="I136" s="75">
        <v>0</v>
      </c>
      <c r="J136" s="46">
        <f t="shared" si="12"/>
        <v>0</v>
      </c>
      <c r="K136" s="71"/>
      <c r="L136" s="20">
        <v>15</v>
      </c>
      <c r="M136" s="64">
        <f t="shared" si="13"/>
        <v>0</v>
      </c>
      <c r="N136" s="17" t="s">
        <v>16</v>
      </c>
      <c r="O136" s="18"/>
      <c r="P136" s="23">
        <f t="shared" si="14"/>
        <v>0</v>
      </c>
      <c r="Q136" s="114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0" t="s">
        <v>1389</v>
      </c>
      <c r="C137" s="19" t="s">
        <v>1386</v>
      </c>
      <c r="D137" s="10" t="s">
        <v>564</v>
      </c>
      <c r="E137" s="63">
        <f>+'23'!J137</f>
        <v>0</v>
      </c>
      <c r="F137" s="70"/>
      <c r="G137" s="46">
        <f t="shared" si="11"/>
        <v>0</v>
      </c>
      <c r="H137" s="77">
        <v>0</v>
      </c>
      <c r="I137" s="75">
        <v>0</v>
      </c>
      <c r="J137" s="46">
        <f t="shared" si="12"/>
        <v>0</v>
      </c>
      <c r="K137" s="71"/>
      <c r="L137" s="20">
        <v>35</v>
      </c>
      <c r="M137" s="64">
        <f t="shared" si="13"/>
        <v>0</v>
      </c>
      <c r="N137" s="17" t="s">
        <v>16</v>
      </c>
      <c r="O137" s="18"/>
      <c r="P137" s="23">
        <f t="shared" si="14"/>
        <v>0</v>
      </c>
      <c r="Q137" s="114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+'23'!J138</f>
        <v>0</v>
      </c>
      <c r="F138" s="70"/>
      <c r="G138" s="46">
        <f t="shared" si="11"/>
        <v>0</v>
      </c>
      <c r="H138" s="77">
        <v>0</v>
      </c>
      <c r="I138" s="75">
        <v>0</v>
      </c>
      <c r="J138" s="46">
        <f t="shared" si="12"/>
        <v>0</v>
      </c>
      <c r="K138" s="71"/>
      <c r="L138" s="20">
        <v>65</v>
      </c>
      <c r="M138" s="64">
        <f t="shared" si="13"/>
        <v>0</v>
      </c>
      <c r="N138" s="17" t="s">
        <v>16</v>
      </c>
      <c r="O138" s="18"/>
      <c r="P138" s="23">
        <f t="shared" si="14"/>
        <v>0</v>
      </c>
      <c r="Q138" s="89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+'23'!J139</f>
        <v>1</v>
      </c>
      <c r="F139" s="70"/>
      <c r="G139" s="46">
        <f t="shared" si="11"/>
        <v>1</v>
      </c>
      <c r="H139" s="77">
        <v>0</v>
      </c>
      <c r="I139" s="75">
        <v>0</v>
      </c>
      <c r="J139" s="46">
        <f t="shared" si="12"/>
        <v>1</v>
      </c>
      <c r="K139" s="71"/>
      <c r="L139" s="20">
        <v>50</v>
      </c>
      <c r="M139" s="64">
        <f t="shared" si="13"/>
        <v>0</v>
      </c>
      <c r="N139" s="17" t="s">
        <v>16</v>
      </c>
      <c r="O139" s="18"/>
      <c r="P139" s="23">
        <f t="shared" si="14"/>
        <v>0</v>
      </c>
      <c r="Q139" s="89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1388</v>
      </c>
      <c r="C140" s="19" t="s">
        <v>1387</v>
      </c>
      <c r="D140" s="10" t="s">
        <v>434</v>
      </c>
      <c r="E140" s="63">
        <f>+'23'!J140</f>
        <v>0</v>
      </c>
      <c r="F140" s="70"/>
      <c r="G140" s="46">
        <f t="shared" si="11"/>
        <v>0</v>
      </c>
      <c r="H140" s="77">
        <v>0</v>
      </c>
      <c r="I140" s="75">
        <v>0</v>
      </c>
      <c r="J140" s="46">
        <f t="shared" si="12"/>
        <v>0</v>
      </c>
      <c r="K140" s="71"/>
      <c r="L140" s="20">
        <v>35</v>
      </c>
      <c r="M140" s="64">
        <f t="shared" si="13"/>
        <v>0</v>
      </c>
      <c r="N140" s="17" t="s">
        <v>16</v>
      </c>
      <c r="O140" s="18"/>
      <c r="P140" s="23">
        <f t="shared" si="14"/>
        <v>0</v>
      </c>
      <c r="Q140" s="89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+'23'!J141</f>
        <v>0</v>
      </c>
      <c r="F141" s="70"/>
      <c r="G141" s="46">
        <f t="shared" si="11"/>
        <v>0</v>
      </c>
      <c r="H141" s="77">
        <v>0</v>
      </c>
      <c r="I141" s="75">
        <v>0</v>
      </c>
      <c r="J141" s="46">
        <f t="shared" si="12"/>
        <v>0</v>
      </c>
      <c r="K141" s="71"/>
      <c r="L141" s="20">
        <v>55</v>
      </c>
      <c r="M141" s="64">
        <f t="shared" si="13"/>
        <v>0</v>
      </c>
      <c r="N141" s="17" t="s">
        <v>16</v>
      </c>
      <c r="O141" s="18"/>
      <c r="P141" s="23">
        <f t="shared" si="14"/>
        <v>0</v>
      </c>
      <c r="Q141" s="89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+'23'!J142</f>
        <v>7</v>
      </c>
      <c r="F142" s="70"/>
      <c r="G142" s="46">
        <f t="shared" si="11"/>
        <v>7</v>
      </c>
      <c r="H142" s="77">
        <v>0</v>
      </c>
      <c r="I142" s="75">
        <v>0</v>
      </c>
      <c r="J142" s="46">
        <f t="shared" si="12"/>
        <v>7</v>
      </c>
      <c r="K142" s="71"/>
      <c r="L142" s="20">
        <v>35</v>
      </c>
      <c r="M142" s="64">
        <f t="shared" si="13"/>
        <v>0</v>
      </c>
      <c r="N142" s="17" t="s">
        <v>16</v>
      </c>
      <c r="O142" s="18"/>
      <c r="P142" s="23">
        <f t="shared" si="14"/>
        <v>0</v>
      </c>
      <c r="Q142" s="89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+'23'!J143</f>
        <v>0</v>
      </c>
      <c r="F143" s="70"/>
      <c r="G143" s="46">
        <f t="shared" si="11"/>
        <v>0</v>
      </c>
      <c r="H143" s="77">
        <v>0</v>
      </c>
      <c r="I143" s="75">
        <v>0</v>
      </c>
      <c r="J143" s="46">
        <f t="shared" si="12"/>
        <v>0</v>
      </c>
      <c r="K143" s="71"/>
      <c r="L143" s="22">
        <v>10</v>
      </c>
      <c r="M143" s="64">
        <f t="shared" si="13"/>
        <v>0</v>
      </c>
      <c r="N143" s="17" t="s">
        <v>16</v>
      </c>
      <c r="O143" s="18"/>
      <c r="P143" s="23">
        <f t="shared" si="14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+'23'!J144</f>
        <v>0</v>
      </c>
      <c r="F144" s="70"/>
      <c r="G144" s="46">
        <f t="shared" si="11"/>
        <v>0</v>
      </c>
      <c r="H144" s="77">
        <v>0</v>
      </c>
      <c r="I144" s="75">
        <v>0</v>
      </c>
      <c r="J144" s="46">
        <f t="shared" si="12"/>
        <v>0</v>
      </c>
      <c r="K144" s="71"/>
      <c r="L144" s="22">
        <v>80</v>
      </c>
      <c r="M144" s="64">
        <f t="shared" si="13"/>
        <v>0</v>
      </c>
      <c r="N144" s="17" t="s">
        <v>16</v>
      </c>
      <c r="O144" s="18"/>
      <c r="P144" s="23">
        <f t="shared" si="14"/>
        <v>0</v>
      </c>
      <c r="Q144" s="89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+'23'!J145</f>
        <v>0</v>
      </c>
      <c r="F145" s="70"/>
      <c r="G145" s="46">
        <f t="shared" si="11"/>
        <v>0</v>
      </c>
      <c r="H145" s="77">
        <v>0</v>
      </c>
      <c r="I145" s="75">
        <v>0</v>
      </c>
      <c r="J145" s="46">
        <f t="shared" si="12"/>
        <v>0</v>
      </c>
      <c r="K145" s="71"/>
      <c r="L145" s="20">
        <v>15</v>
      </c>
      <c r="M145" s="64">
        <f t="shared" si="13"/>
        <v>0</v>
      </c>
      <c r="N145" s="17" t="s">
        <v>16</v>
      </c>
      <c r="O145" s="18"/>
      <c r="P145" s="23">
        <f t="shared" si="14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1390</v>
      </c>
      <c r="C146" s="19" t="s">
        <v>1374</v>
      </c>
      <c r="D146" s="10" t="s">
        <v>564</v>
      </c>
      <c r="E146" s="63">
        <f>+'23'!J146</f>
        <v>0</v>
      </c>
      <c r="F146" s="70"/>
      <c r="G146" s="46">
        <f t="shared" si="11"/>
        <v>0</v>
      </c>
      <c r="H146" s="77">
        <v>0</v>
      </c>
      <c r="I146" s="75">
        <v>0</v>
      </c>
      <c r="J146" s="46">
        <f t="shared" si="12"/>
        <v>0</v>
      </c>
      <c r="K146" s="71"/>
      <c r="L146" s="20">
        <v>15</v>
      </c>
      <c r="M146" s="64">
        <f t="shared" si="13"/>
        <v>0</v>
      </c>
      <c r="N146" s="17" t="s">
        <v>16</v>
      </c>
      <c r="O146" s="18"/>
      <c r="P146" s="23">
        <f t="shared" si="14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0" t="s">
        <v>1391</v>
      </c>
      <c r="C147" s="19" t="s">
        <v>1375</v>
      </c>
      <c r="D147" s="10" t="s">
        <v>564</v>
      </c>
      <c r="E147" s="63">
        <f>+'23'!J147</f>
        <v>0</v>
      </c>
      <c r="F147" s="70"/>
      <c r="G147" s="46">
        <f t="shared" si="11"/>
        <v>0</v>
      </c>
      <c r="H147" s="77">
        <v>0</v>
      </c>
      <c r="I147" s="75">
        <v>0</v>
      </c>
      <c r="J147" s="46">
        <f t="shared" si="12"/>
        <v>0</v>
      </c>
      <c r="K147" s="71"/>
      <c r="L147" s="20">
        <v>15</v>
      </c>
      <c r="M147" s="64">
        <f t="shared" si="13"/>
        <v>0</v>
      </c>
      <c r="N147" s="17" t="s">
        <v>16</v>
      </c>
      <c r="O147" s="18"/>
      <c r="P147" s="23">
        <f t="shared" si="14"/>
        <v>0</v>
      </c>
      <c r="Q147" s="89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1392</v>
      </c>
      <c r="C148" s="19" t="s">
        <v>1376</v>
      </c>
      <c r="D148" s="10" t="s">
        <v>564</v>
      </c>
      <c r="E148" s="63">
        <f>+'23'!J148</f>
        <v>0</v>
      </c>
      <c r="F148" s="70"/>
      <c r="G148" s="46">
        <f t="shared" si="11"/>
        <v>0</v>
      </c>
      <c r="H148" s="77">
        <v>0</v>
      </c>
      <c r="I148" s="75">
        <v>0</v>
      </c>
      <c r="J148" s="46">
        <f t="shared" si="12"/>
        <v>0</v>
      </c>
      <c r="K148" s="71"/>
      <c r="L148" s="20">
        <v>15</v>
      </c>
      <c r="M148" s="64">
        <f t="shared" si="13"/>
        <v>0</v>
      </c>
      <c r="N148" s="17" t="s">
        <v>16</v>
      </c>
      <c r="O148" s="18"/>
      <c r="P148" s="23">
        <f t="shared" si="14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0" t="s">
        <v>1192</v>
      </c>
      <c r="C149" s="19" t="s">
        <v>1370</v>
      </c>
      <c r="D149" s="10" t="s">
        <v>601</v>
      </c>
      <c r="E149" s="63">
        <f>+'23'!J149</f>
        <v>0</v>
      </c>
      <c r="F149" s="70"/>
      <c r="G149" s="46">
        <f t="shared" si="11"/>
        <v>0</v>
      </c>
      <c r="H149" s="77">
        <v>0</v>
      </c>
      <c r="I149" s="75">
        <v>0</v>
      </c>
      <c r="J149" s="46">
        <f t="shared" si="12"/>
        <v>0</v>
      </c>
      <c r="K149" s="71"/>
      <c r="L149" s="20">
        <v>80</v>
      </c>
      <c r="M149" s="64">
        <f t="shared" si="13"/>
        <v>0</v>
      </c>
      <c r="N149" s="17" t="s">
        <v>16</v>
      </c>
      <c r="O149" s="18"/>
      <c r="P149" s="23">
        <f t="shared" si="14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+'23'!J150</f>
        <v>6</v>
      </c>
      <c r="F150" s="70"/>
      <c r="G150" s="46">
        <f t="shared" si="11"/>
        <v>6</v>
      </c>
      <c r="H150" s="77">
        <v>0</v>
      </c>
      <c r="I150" s="75">
        <v>0</v>
      </c>
      <c r="J150" s="46">
        <f t="shared" si="12"/>
        <v>5</v>
      </c>
      <c r="K150" s="71">
        <v>1</v>
      </c>
      <c r="L150" s="20">
        <v>60</v>
      </c>
      <c r="M150" s="64">
        <f t="shared" si="13"/>
        <v>60</v>
      </c>
      <c r="N150" s="17" t="s">
        <v>16</v>
      </c>
      <c r="O150" s="18"/>
      <c r="P150" s="159">
        <f t="shared" si="14"/>
        <v>60</v>
      </c>
      <c r="Q150" s="89">
        <v>38</v>
      </c>
      <c r="R150" s="43">
        <f t="shared" si="9"/>
        <v>38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+'23'!J151</f>
        <v>7</v>
      </c>
      <c r="F151" s="70"/>
      <c r="G151" s="46">
        <f t="shared" si="11"/>
        <v>7</v>
      </c>
      <c r="H151" s="77">
        <v>0</v>
      </c>
      <c r="I151" s="75">
        <v>0</v>
      </c>
      <c r="J151" s="46">
        <f t="shared" si="12"/>
        <v>7</v>
      </c>
      <c r="K151" s="71"/>
      <c r="L151" s="20">
        <v>120</v>
      </c>
      <c r="M151" s="64">
        <f t="shared" si="13"/>
        <v>0</v>
      </c>
      <c r="N151" s="17" t="s">
        <v>16</v>
      </c>
      <c r="O151" s="18"/>
      <c r="P151" s="23">
        <f t="shared" si="14"/>
        <v>0</v>
      </c>
      <c r="Q151" s="89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+'23'!J152</f>
        <v>5</v>
      </c>
      <c r="F152" s="70"/>
      <c r="G152" s="46">
        <f t="shared" si="11"/>
        <v>5</v>
      </c>
      <c r="H152" s="77">
        <v>0</v>
      </c>
      <c r="I152" s="75">
        <v>0</v>
      </c>
      <c r="J152" s="46">
        <f t="shared" si="12"/>
        <v>5</v>
      </c>
      <c r="K152" s="71"/>
      <c r="L152" s="20">
        <v>60</v>
      </c>
      <c r="M152" s="64">
        <f t="shared" si="13"/>
        <v>0</v>
      </c>
      <c r="N152" s="17" t="s">
        <v>16</v>
      </c>
      <c r="O152" s="18"/>
      <c r="P152" s="23">
        <f t="shared" si="14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+'23'!J153</f>
        <v>0</v>
      </c>
      <c r="F153" s="70"/>
      <c r="G153" s="46">
        <f t="shared" si="11"/>
        <v>0</v>
      </c>
      <c r="H153" s="77">
        <v>0</v>
      </c>
      <c r="I153" s="75">
        <v>0</v>
      </c>
      <c r="J153" s="46">
        <f t="shared" si="12"/>
        <v>0</v>
      </c>
      <c r="K153" s="71"/>
      <c r="L153" s="20">
        <v>120</v>
      </c>
      <c r="M153" s="64">
        <f t="shared" si="13"/>
        <v>0</v>
      </c>
      <c r="N153" s="17" t="s">
        <v>16</v>
      </c>
      <c r="O153" s="18"/>
      <c r="P153" s="23">
        <f t="shared" si="14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+'23'!J154</f>
        <v>0</v>
      </c>
      <c r="F154" s="70"/>
      <c r="G154" s="46">
        <f t="shared" si="11"/>
        <v>0</v>
      </c>
      <c r="H154" s="77">
        <v>0</v>
      </c>
      <c r="I154" s="75">
        <v>0</v>
      </c>
      <c r="J154" s="46">
        <f t="shared" si="12"/>
        <v>0</v>
      </c>
      <c r="K154" s="71"/>
      <c r="L154" s="20">
        <v>50</v>
      </c>
      <c r="M154" s="64">
        <f t="shared" si="13"/>
        <v>0</v>
      </c>
      <c r="N154" s="17" t="s">
        <v>16</v>
      </c>
      <c r="O154" s="18"/>
      <c r="P154" s="23">
        <f t="shared" si="14"/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+'23'!J155</f>
        <v>7</v>
      </c>
      <c r="F155" s="70"/>
      <c r="G155" s="46">
        <f t="shared" si="11"/>
        <v>7</v>
      </c>
      <c r="H155" s="77">
        <v>0</v>
      </c>
      <c r="I155" s="75">
        <v>0</v>
      </c>
      <c r="J155" s="46">
        <f t="shared" si="12"/>
        <v>7</v>
      </c>
      <c r="K155" s="71"/>
      <c r="L155" s="20">
        <v>150</v>
      </c>
      <c r="M155" s="64">
        <f t="shared" si="13"/>
        <v>0</v>
      </c>
      <c r="N155" s="17" t="s">
        <v>16</v>
      </c>
      <c r="O155" s="18"/>
      <c r="P155" s="23">
        <f t="shared" si="14"/>
        <v>0</v>
      </c>
      <c r="Q155" s="89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+'23'!J156</f>
        <v>0</v>
      </c>
      <c r="F156" s="70"/>
      <c r="G156" s="46">
        <f t="shared" si="11"/>
        <v>0</v>
      </c>
      <c r="H156" s="77">
        <v>0</v>
      </c>
      <c r="I156" s="75">
        <v>0</v>
      </c>
      <c r="J156" s="46">
        <f t="shared" si="12"/>
        <v>0</v>
      </c>
      <c r="K156" s="71"/>
      <c r="L156" s="20">
        <v>135</v>
      </c>
      <c r="M156" s="64">
        <f t="shared" si="13"/>
        <v>0</v>
      </c>
      <c r="N156" s="17" t="s">
        <v>16</v>
      </c>
      <c r="O156" s="18"/>
      <c r="P156" s="23">
        <f t="shared" si="14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+'23'!J157</f>
        <v>0</v>
      </c>
      <c r="F157" s="70"/>
      <c r="G157" s="46">
        <f t="shared" si="11"/>
        <v>0</v>
      </c>
      <c r="H157" s="77">
        <v>0</v>
      </c>
      <c r="I157" s="75">
        <v>0</v>
      </c>
      <c r="J157" s="46">
        <f t="shared" si="12"/>
        <v>0</v>
      </c>
      <c r="K157" s="71"/>
      <c r="L157" s="20">
        <v>100</v>
      </c>
      <c r="M157" s="64">
        <f t="shared" si="13"/>
        <v>0</v>
      </c>
      <c r="N157" s="17" t="s">
        <v>16</v>
      </c>
      <c r="O157" s="18"/>
      <c r="P157" s="23">
        <f t="shared" si="14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+'23'!J158</f>
        <v>0</v>
      </c>
      <c r="F158" s="70"/>
      <c r="G158" s="46">
        <f t="shared" si="11"/>
        <v>0</v>
      </c>
      <c r="H158" s="77">
        <v>0</v>
      </c>
      <c r="I158" s="75">
        <v>0</v>
      </c>
      <c r="J158" s="46">
        <f t="shared" si="12"/>
        <v>0</v>
      </c>
      <c r="K158" s="71"/>
      <c r="L158" s="20">
        <v>90</v>
      </c>
      <c r="M158" s="64">
        <f t="shared" si="13"/>
        <v>0</v>
      </c>
      <c r="N158" s="17" t="s">
        <v>16</v>
      </c>
      <c r="O158" s="18"/>
      <c r="P158" s="23">
        <f t="shared" si="14"/>
        <v>0</v>
      </c>
      <c r="Q158" s="89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+'23'!J159</f>
        <v>0</v>
      </c>
      <c r="F159" s="70"/>
      <c r="G159" s="46">
        <f t="shared" si="11"/>
        <v>0</v>
      </c>
      <c r="H159" s="77">
        <v>0</v>
      </c>
      <c r="I159" s="75">
        <v>0</v>
      </c>
      <c r="J159" s="46">
        <f t="shared" si="12"/>
        <v>0</v>
      </c>
      <c r="K159" s="71"/>
      <c r="L159" s="20">
        <v>90</v>
      </c>
      <c r="M159" s="64">
        <f t="shared" si="13"/>
        <v>0</v>
      </c>
      <c r="N159" s="17" t="s">
        <v>16</v>
      </c>
      <c r="O159" s="18"/>
      <c r="P159" s="23">
        <f t="shared" si="14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+'23'!J160</f>
        <v>0</v>
      </c>
      <c r="F160" s="70"/>
      <c r="G160" s="46">
        <f t="shared" si="11"/>
        <v>0</v>
      </c>
      <c r="H160" s="77">
        <v>0</v>
      </c>
      <c r="I160" s="75">
        <v>0</v>
      </c>
      <c r="J160" s="46">
        <f t="shared" si="12"/>
        <v>0</v>
      </c>
      <c r="K160" s="71"/>
      <c r="L160" s="20">
        <v>90</v>
      </c>
      <c r="M160" s="64">
        <f t="shared" si="13"/>
        <v>0</v>
      </c>
      <c r="N160" s="17" t="s">
        <v>16</v>
      </c>
      <c r="O160" s="18"/>
      <c r="P160" s="23">
        <f t="shared" si="14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+'23'!J161</f>
        <v>0</v>
      </c>
      <c r="F161" s="70"/>
      <c r="G161" s="46">
        <f t="shared" si="11"/>
        <v>0</v>
      </c>
      <c r="H161" s="77">
        <v>0</v>
      </c>
      <c r="I161" s="75">
        <v>0</v>
      </c>
      <c r="J161" s="46">
        <f t="shared" si="12"/>
        <v>0</v>
      </c>
      <c r="K161" s="71"/>
      <c r="L161" s="20">
        <v>90</v>
      </c>
      <c r="M161" s="64">
        <f t="shared" si="13"/>
        <v>0</v>
      </c>
      <c r="N161" s="17" t="s">
        <v>16</v>
      </c>
      <c r="O161" s="18"/>
      <c r="P161" s="23">
        <f t="shared" si="14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+'23'!J162</f>
        <v>0</v>
      </c>
      <c r="F162" s="70"/>
      <c r="G162" s="46">
        <f t="shared" si="11"/>
        <v>0</v>
      </c>
      <c r="H162" s="77">
        <v>0</v>
      </c>
      <c r="I162" s="75">
        <v>0</v>
      </c>
      <c r="J162" s="46">
        <f t="shared" si="12"/>
        <v>0</v>
      </c>
      <c r="K162" s="71"/>
      <c r="L162" s="20">
        <v>55</v>
      </c>
      <c r="M162" s="64">
        <f t="shared" si="13"/>
        <v>0</v>
      </c>
      <c r="N162" s="17" t="s">
        <v>16</v>
      </c>
      <c r="O162" s="18"/>
      <c r="P162" s="23">
        <f t="shared" si="14"/>
        <v>0</v>
      </c>
      <c r="Q162" s="89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+'23'!J163</f>
        <v>0</v>
      </c>
      <c r="F163" s="70"/>
      <c r="G163" s="46">
        <f t="shared" si="11"/>
        <v>0</v>
      </c>
      <c r="H163" s="77">
        <v>0</v>
      </c>
      <c r="I163" s="75">
        <v>0</v>
      </c>
      <c r="J163" s="46">
        <f t="shared" si="12"/>
        <v>0</v>
      </c>
      <c r="K163" s="71"/>
      <c r="L163" s="20">
        <v>50</v>
      </c>
      <c r="M163" s="64">
        <f t="shared" si="13"/>
        <v>0</v>
      </c>
      <c r="N163" s="17" t="s">
        <v>16</v>
      </c>
      <c r="O163" s="18"/>
      <c r="P163" s="23">
        <f t="shared" si="14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+'23'!J164</f>
        <v>4</v>
      </c>
      <c r="F164" s="70"/>
      <c r="G164" s="46">
        <f t="shared" si="11"/>
        <v>4</v>
      </c>
      <c r="H164" s="77">
        <v>0</v>
      </c>
      <c r="I164" s="75">
        <v>0</v>
      </c>
      <c r="J164" s="46">
        <f t="shared" si="12"/>
        <v>4</v>
      </c>
      <c r="K164" s="71"/>
      <c r="L164" s="20">
        <v>120</v>
      </c>
      <c r="M164" s="64">
        <f t="shared" si="13"/>
        <v>0</v>
      </c>
      <c r="N164" s="17" t="s">
        <v>16</v>
      </c>
      <c r="O164" s="18"/>
      <c r="P164" s="23">
        <f t="shared" si="14"/>
        <v>0</v>
      </c>
      <c r="Q164" s="89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+'23'!J165</f>
        <v>0</v>
      </c>
      <c r="F165" s="70"/>
      <c r="G165" s="46">
        <f t="shared" si="11"/>
        <v>0</v>
      </c>
      <c r="H165" s="77">
        <v>0</v>
      </c>
      <c r="I165" s="75">
        <v>0</v>
      </c>
      <c r="J165" s="46">
        <f t="shared" si="12"/>
        <v>0</v>
      </c>
      <c r="K165" s="71"/>
      <c r="L165" s="20">
        <v>35</v>
      </c>
      <c r="M165" s="64">
        <f t="shared" si="13"/>
        <v>0</v>
      </c>
      <c r="N165" s="17" t="s">
        <v>16</v>
      </c>
      <c r="O165" s="18"/>
      <c r="P165" s="23">
        <f t="shared" si="14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+'23'!J166</f>
        <v>0</v>
      </c>
      <c r="F166" s="70"/>
      <c r="G166" s="46">
        <f t="shared" si="11"/>
        <v>0</v>
      </c>
      <c r="H166" s="77">
        <v>0</v>
      </c>
      <c r="I166" s="75">
        <v>0</v>
      </c>
      <c r="J166" s="46">
        <f t="shared" si="12"/>
        <v>0</v>
      </c>
      <c r="K166" s="71"/>
      <c r="L166" s="20">
        <v>35</v>
      </c>
      <c r="M166" s="64">
        <f t="shared" si="13"/>
        <v>0</v>
      </c>
      <c r="N166" s="17" t="s">
        <v>16</v>
      </c>
      <c r="O166" s="18"/>
      <c r="P166" s="23">
        <f t="shared" si="14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+'23'!J167</f>
        <v>0</v>
      </c>
      <c r="F167" s="70"/>
      <c r="G167" s="46">
        <f t="shared" si="11"/>
        <v>0</v>
      </c>
      <c r="H167" s="77">
        <v>0</v>
      </c>
      <c r="I167" s="75">
        <v>0</v>
      </c>
      <c r="J167" s="46">
        <f t="shared" si="12"/>
        <v>0</v>
      </c>
      <c r="K167" s="71"/>
      <c r="L167" s="20">
        <v>35</v>
      </c>
      <c r="M167" s="64">
        <f t="shared" si="13"/>
        <v>0</v>
      </c>
      <c r="N167" s="17" t="s">
        <v>16</v>
      </c>
      <c r="O167" s="18"/>
      <c r="P167" s="23">
        <f t="shared" si="14"/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+'23'!J168</f>
        <v>0</v>
      </c>
      <c r="F168" s="70"/>
      <c r="G168" s="46">
        <f t="shared" si="11"/>
        <v>0</v>
      </c>
      <c r="H168" s="77">
        <v>0</v>
      </c>
      <c r="I168" s="75">
        <v>0</v>
      </c>
      <c r="J168" s="46">
        <f t="shared" si="12"/>
        <v>0</v>
      </c>
      <c r="K168" s="71"/>
      <c r="L168" s="20">
        <v>40</v>
      </c>
      <c r="M168" s="64">
        <f t="shared" si="13"/>
        <v>0</v>
      </c>
      <c r="N168" s="17" t="s">
        <v>16</v>
      </c>
      <c r="O168" s="18"/>
      <c r="P168" s="23">
        <f t="shared" si="14"/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12"/>
      <c r="C169" s="19" t="s">
        <v>1397</v>
      </c>
      <c r="D169" s="10" t="s">
        <v>434</v>
      </c>
      <c r="E169" s="63">
        <f>+'23'!J169</f>
        <v>0</v>
      </c>
      <c r="F169" s="70"/>
      <c r="G169" s="46">
        <f t="shared" si="11"/>
        <v>0</v>
      </c>
      <c r="H169" s="77">
        <v>0</v>
      </c>
      <c r="I169" s="75">
        <v>0</v>
      </c>
      <c r="J169" s="46">
        <f t="shared" si="12"/>
        <v>0</v>
      </c>
      <c r="K169" s="71"/>
      <c r="L169" s="20">
        <v>49</v>
      </c>
      <c r="M169" s="64">
        <f t="shared" si="13"/>
        <v>0</v>
      </c>
      <c r="N169" s="17" t="s">
        <v>16</v>
      </c>
      <c r="O169" s="18"/>
      <c r="P169" s="23">
        <f t="shared" si="14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+'23'!J170</f>
        <v>0</v>
      </c>
      <c r="F170" s="70"/>
      <c r="G170" s="46">
        <f t="shared" si="11"/>
        <v>0</v>
      </c>
      <c r="H170" s="77">
        <v>0</v>
      </c>
      <c r="I170" s="75">
        <v>0</v>
      </c>
      <c r="J170" s="46">
        <f t="shared" si="12"/>
        <v>0</v>
      </c>
      <c r="K170" s="71"/>
      <c r="L170" s="22">
        <v>39</v>
      </c>
      <c r="M170" s="64">
        <f t="shared" si="13"/>
        <v>0</v>
      </c>
      <c r="N170" s="17" t="s">
        <v>16</v>
      </c>
      <c r="O170" s="18"/>
      <c r="P170" s="23">
        <f t="shared" si="14"/>
        <v>0</v>
      </c>
      <c r="Q170" s="89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+'23'!J171</f>
        <v>0</v>
      </c>
      <c r="F171" s="70"/>
      <c r="G171" s="46">
        <f t="shared" si="11"/>
        <v>0</v>
      </c>
      <c r="H171" s="77">
        <v>0</v>
      </c>
      <c r="I171" s="75">
        <v>0</v>
      </c>
      <c r="J171" s="46">
        <f t="shared" si="12"/>
        <v>0</v>
      </c>
      <c r="K171" s="71"/>
      <c r="L171" s="22">
        <v>50</v>
      </c>
      <c r="M171" s="64">
        <f t="shared" si="13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+'23'!J172</f>
        <v>0</v>
      </c>
      <c r="F172" s="70"/>
      <c r="G172" s="46">
        <f t="shared" si="11"/>
        <v>0</v>
      </c>
      <c r="H172" s="77">
        <v>0</v>
      </c>
      <c r="I172" s="75">
        <v>0</v>
      </c>
      <c r="J172" s="46">
        <f t="shared" si="12"/>
        <v>0</v>
      </c>
      <c r="K172" s="71"/>
      <c r="L172" s="20">
        <v>50</v>
      </c>
      <c r="M172" s="64">
        <f t="shared" si="13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2">
        <v>2005827</v>
      </c>
      <c r="C173" s="19" t="s">
        <v>1401</v>
      </c>
      <c r="D173" s="10" t="s">
        <v>434</v>
      </c>
      <c r="E173" s="63">
        <f>+'23'!J173</f>
        <v>0</v>
      </c>
      <c r="F173" s="70"/>
      <c r="G173" s="46">
        <f t="shared" si="11"/>
        <v>0</v>
      </c>
      <c r="H173" s="77">
        <v>0</v>
      </c>
      <c r="I173" s="75">
        <v>0</v>
      </c>
      <c r="J173" s="46">
        <f t="shared" si="12"/>
        <v>0</v>
      </c>
      <c r="K173" s="71"/>
      <c r="L173" s="20">
        <v>35</v>
      </c>
      <c r="M173" s="64">
        <f t="shared" si="13"/>
        <v>0</v>
      </c>
      <c r="N173" s="17" t="s">
        <v>16</v>
      </c>
      <c r="O173" s="18"/>
      <c r="P173" s="23">
        <f t="shared" si="14"/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+'23'!J174</f>
        <v>0</v>
      </c>
      <c r="F174" s="70"/>
      <c r="G174" s="46">
        <f t="shared" si="11"/>
        <v>0</v>
      </c>
      <c r="H174" s="77">
        <v>0</v>
      </c>
      <c r="I174" s="75">
        <v>0</v>
      </c>
      <c r="J174" s="46">
        <f t="shared" si="12"/>
        <v>0</v>
      </c>
      <c r="K174" s="71"/>
      <c r="L174" s="15">
        <v>80</v>
      </c>
      <c r="M174" s="64">
        <f t="shared" si="13"/>
        <v>0</v>
      </c>
      <c r="N174" s="17" t="s">
        <v>16</v>
      </c>
      <c r="O174" s="18"/>
      <c r="P174" s="23">
        <f t="shared" si="14"/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+'23'!J175</f>
        <v>0</v>
      </c>
      <c r="F175" s="70"/>
      <c r="G175" s="46">
        <f t="shared" si="11"/>
        <v>0</v>
      </c>
      <c r="H175" s="77">
        <v>0</v>
      </c>
      <c r="I175" s="75">
        <v>0</v>
      </c>
      <c r="J175" s="46">
        <f t="shared" si="12"/>
        <v>0</v>
      </c>
      <c r="K175" s="71"/>
      <c r="L175" s="15">
        <v>35</v>
      </c>
      <c r="M175" s="64">
        <f t="shared" si="13"/>
        <v>0</v>
      </c>
      <c r="N175" s="17" t="s">
        <v>16</v>
      </c>
      <c r="O175" s="18"/>
      <c r="P175" s="23">
        <f t="shared" si="14"/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12">
        <v>20060184</v>
      </c>
      <c r="C176" s="19" t="s">
        <v>1404</v>
      </c>
      <c r="D176" s="10" t="s">
        <v>434</v>
      </c>
      <c r="E176" s="63">
        <f>+'23'!J176</f>
        <v>0</v>
      </c>
      <c r="F176" s="70"/>
      <c r="G176" s="46">
        <f t="shared" si="11"/>
        <v>0</v>
      </c>
      <c r="H176" s="77">
        <v>0</v>
      </c>
      <c r="I176" s="75">
        <v>0</v>
      </c>
      <c r="J176" s="46">
        <f t="shared" si="12"/>
        <v>0</v>
      </c>
      <c r="K176" s="71"/>
      <c r="L176" s="20">
        <v>19</v>
      </c>
      <c r="M176" s="64">
        <f t="shared" si="13"/>
        <v>0</v>
      </c>
      <c r="N176" s="17" t="s">
        <v>16</v>
      </c>
      <c r="O176" s="18"/>
      <c r="P176" s="23">
        <f t="shared" si="14"/>
        <v>0</v>
      </c>
      <c r="Q176" s="114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+'23'!J177</f>
        <v>0</v>
      </c>
      <c r="F177" s="70"/>
      <c r="G177" s="46">
        <f t="shared" si="11"/>
        <v>0</v>
      </c>
      <c r="H177" s="77">
        <v>0</v>
      </c>
      <c r="I177" s="75">
        <v>0</v>
      </c>
      <c r="J177" s="46">
        <f t="shared" si="12"/>
        <v>0</v>
      </c>
      <c r="K177" s="71"/>
      <c r="L177" s="20">
        <v>25</v>
      </c>
      <c r="M177" s="64">
        <f t="shared" si="13"/>
        <v>0</v>
      </c>
      <c r="N177" s="17" t="s">
        <v>16</v>
      </c>
      <c r="O177" s="18"/>
      <c r="P177" s="23">
        <f t="shared" si="14"/>
        <v>0</v>
      </c>
      <c r="Q177" s="89">
        <v>10.47</v>
      </c>
      <c r="R177" s="43">
        <f t="shared" ref="R177:R217" si="15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+'23'!J178</f>
        <v>0</v>
      </c>
      <c r="F178" s="70"/>
      <c r="G178" s="46">
        <f t="shared" si="11"/>
        <v>0</v>
      </c>
      <c r="H178" s="77">
        <v>0</v>
      </c>
      <c r="I178" s="75">
        <v>0</v>
      </c>
      <c r="J178" s="46">
        <f t="shared" si="12"/>
        <v>0</v>
      </c>
      <c r="K178" s="71"/>
      <c r="L178" s="20">
        <v>29</v>
      </c>
      <c r="M178" s="64">
        <f t="shared" si="13"/>
        <v>0</v>
      </c>
      <c r="N178" s="17" t="s">
        <v>16</v>
      </c>
      <c r="O178" s="18"/>
      <c r="P178" s="23">
        <f t="shared" si="14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+'23'!J179</f>
        <v>0</v>
      </c>
      <c r="F179" s="70"/>
      <c r="G179" s="46">
        <f t="shared" si="11"/>
        <v>0</v>
      </c>
      <c r="H179" s="77">
        <v>0</v>
      </c>
      <c r="I179" s="75">
        <v>0</v>
      </c>
      <c r="J179" s="46">
        <f t="shared" si="12"/>
        <v>0</v>
      </c>
      <c r="K179" s="71"/>
      <c r="L179" s="20">
        <v>29</v>
      </c>
      <c r="M179" s="64">
        <f t="shared" si="13"/>
        <v>0</v>
      </c>
      <c r="N179" s="17" t="s">
        <v>16</v>
      </c>
      <c r="O179" s="18"/>
      <c r="P179" s="23">
        <f t="shared" si="14"/>
        <v>0</v>
      </c>
      <c r="Q179" s="89">
        <v>7.9</v>
      </c>
      <c r="R179" s="43">
        <f t="shared" si="15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+'23'!J180</f>
        <v>0</v>
      </c>
      <c r="F180" s="70"/>
      <c r="G180" s="46">
        <f t="shared" si="11"/>
        <v>0</v>
      </c>
      <c r="H180" s="77">
        <v>0</v>
      </c>
      <c r="I180" s="75">
        <v>0</v>
      </c>
      <c r="J180" s="46">
        <f t="shared" si="12"/>
        <v>0</v>
      </c>
      <c r="K180" s="71"/>
      <c r="L180" s="20">
        <v>29</v>
      </c>
      <c r="M180" s="64">
        <f t="shared" si="13"/>
        <v>0</v>
      </c>
      <c r="N180" s="17" t="s">
        <v>16</v>
      </c>
      <c r="O180" s="18"/>
      <c r="P180" s="23">
        <f t="shared" si="14"/>
        <v>0</v>
      </c>
      <c r="Q180" s="89">
        <v>6.27</v>
      </c>
      <c r="R180" s="43">
        <f t="shared" si="15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+'23'!J181</f>
        <v>0</v>
      </c>
      <c r="F181" s="70"/>
      <c r="G181" s="46">
        <f t="shared" si="11"/>
        <v>0</v>
      </c>
      <c r="H181" s="77">
        <v>0</v>
      </c>
      <c r="I181" s="75">
        <v>0</v>
      </c>
      <c r="J181" s="46">
        <f t="shared" si="12"/>
        <v>0</v>
      </c>
      <c r="K181" s="71"/>
      <c r="L181" s="20">
        <v>29</v>
      </c>
      <c r="M181" s="64">
        <f t="shared" si="13"/>
        <v>0</v>
      </c>
      <c r="N181" s="17" t="s">
        <v>16</v>
      </c>
      <c r="O181" s="18"/>
      <c r="P181" s="23">
        <f t="shared" si="14"/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+'23'!J182</f>
        <v>0</v>
      </c>
      <c r="F182" s="70"/>
      <c r="G182" s="46">
        <f t="shared" si="11"/>
        <v>0</v>
      </c>
      <c r="H182" s="77">
        <v>0</v>
      </c>
      <c r="I182" s="75">
        <v>0</v>
      </c>
      <c r="J182" s="46">
        <f t="shared" si="12"/>
        <v>0</v>
      </c>
      <c r="K182" s="71"/>
      <c r="L182" s="20">
        <v>29</v>
      </c>
      <c r="M182" s="64">
        <f t="shared" si="13"/>
        <v>0</v>
      </c>
      <c r="N182" s="17" t="s">
        <v>16</v>
      </c>
      <c r="O182" s="18"/>
      <c r="P182" s="23">
        <f t="shared" si="14"/>
        <v>0</v>
      </c>
      <c r="Q182" s="89">
        <v>8.31</v>
      </c>
      <c r="R182" s="43">
        <f t="shared" si="15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+'23'!J183</f>
        <v>0</v>
      </c>
      <c r="F183" s="70"/>
      <c r="G183" s="46">
        <f t="shared" si="11"/>
        <v>0</v>
      </c>
      <c r="H183" s="77">
        <v>0</v>
      </c>
      <c r="I183" s="75">
        <v>0</v>
      </c>
      <c r="J183" s="46">
        <f t="shared" si="12"/>
        <v>0</v>
      </c>
      <c r="K183" s="71"/>
      <c r="L183" s="20">
        <v>20</v>
      </c>
      <c r="M183" s="64">
        <f t="shared" si="13"/>
        <v>0</v>
      </c>
      <c r="N183" s="17" t="s">
        <v>16</v>
      </c>
      <c r="O183" s="18"/>
      <c r="P183" s="23">
        <f t="shared" si="14"/>
        <v>0</v>
      </c>
      <c r="Q183" s="89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+'23'!J184</f>
        <v>0</v>
      </c>
      <c r="F184" s="70"/>
      <c r="G184" s="46">
        <f t="shared" si="11"/>
        <v>0</v>
      </c>
      <c r="H184" s="77">
        <v>0</v>
      </c>
      <c r="I184" s="75">
        <v>0</v>
      </c>
      <c r="J184" s="46">
        <f t="shared" si="12"/>
        <v>0</v>
      </c>
      <c r="K184" s="71"/>
      <c r="L184" s="20">
        <v>20</v>
      </c>
      <c r="M184" s="64">
        <f t="shared" si="13"/>
        <v>0</v>
      </c>
      <c r="N184" s="17" t="s">
        <v>16</v>
      </c>
      <c r="O184" s="18"/>
      <c r="P184" s="23">
        <f t="shared" si="14"/>
        <v>0</v>
      </c>
      <c r="Q184" s="89"/>
      <c r="R184" s="43">
        <f t="shared" si="15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+'23'!J185</f>
        <v>0</v>
      </c>
      <c r="F185" s="70"/>
      <c r="G185" s="46">
        <f t="shared" si="11"/>
        <v>0</v>
      </c>
      <c r="H185" s="77">
        <v>0</v>
      </c>
      <c r="I185" s="75">
        <v>0</v>
      </c>
      <c r="J185" s="46">
        <f t="shared" si="12"/>
        <v>0</v>
      </c>
      <c r="K185" s="71"/>
      <c r="L185" s="20">
        <v>30</v>
      </c>
      <c r="M185" s="64">
        <f t="shared" si="13"/>
        <v>0</v>
      </c>
      <c r="N185" s="17" t="s">
        <v>16</v>
      </c>
      <c r="O185" s="18"/>
      <c r="P185" s="23">
        <f t="shared" si="14"/>
        <v>0</v>
      </c>
      <c r="Q185" s="89">
        <v>10.09</v>
      </c>
      <c r="R185" s="43">
        <f t="shared" si="15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+'23'!J186</f>
        <v>0</v>
      </c>
      <c r="F186" s="70"/>
      <c r="G186" s="46">
        <f t="shared" si="11"/>
        <v>0</v>
      </c>
      <c r="H186" s="77">
        <v>0</v>
      </c>
      <c r="I186" s="75">
        <v>0</v>
      </c>
      <c r="J186" s="46">
        <f t="shared" si="12"/>
        <v>0</v>
      </c>
      <c r="K186" s="71"/>
      <c r="L186" s="20">
        <v>35</v>
      </c>
      <c r="M186" s="64">
        <f t="shared" si="13"/>
        <v>0</v>
      </c>
      <c r="N186" s="17" t="s">
        <v>16</v>
      </c>
      <c r="O186" s="18"/>
      <c r="P186" s="23">
        <f t="shared" si="14"/>
        <v>0</v>
      </c>
      <c r="Q186" s="89">
        <v>11.03</v>
      </c>
      <c r="R186" s="43">
        <f t="shared" si="15"/>
        <v>0</v>
      </c>
    </row>
    <row r="187" spans="1:18" ht="24" customHeight="1" x14ac:dyDescent="0.55000000000000004">
      <c r="A187" s="10">
        <v>183</v>
      </c>
      <c r="B187" s="112">
        <v>20060765</v>
      </c>
      <c r="C187" s="19" t="s">
        <v>1419</v>
      </c>
      <c r="D187" s="10" t="s">
        <v>434</v>
      </c>
      <c r="E187" s="63">
        <f>+'23'!J187</f>
        <v>0</v>
      </c>
      <c r="F187" s="70"/>
      <c r="G187" s="46">
        <f t="shared" si="11"/>
        <v>0</v>
      </c>
      <c r="H187" s="77">
        <v>0</v>
      </c>
      <c r="I187" s="75">
        <v>0</v>
      </c>
      <c r="J187" s="46">
        <f t="shared" si="12"/>
        <v>0</v>
      </c>
      <c r="K187" s="71"/>
      <c r="L187" s="20">
        <v>35</v>
      </c>
      <c r="M187" s="64">
        <f t="shared" si="13"/>
        <v>0</v>
      </c>
      <c r="N187" s="17" t="s">
        <v>16</v>
      </c>
      <c r="O187" s="18"/>
      <c r="P187" s="23">
        <f t="shared" si="14"/>
        <v>0</v>
      </c>
      <c r="Q187" s="89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2">
        <v>20060976</v>
      </c>
      <c r="C188" s="19" t="s">
        <v>1420</v>
      </c>
      <c r="D188" s="10" t="s">
        <v>434</v>
      </c>
      <c r="E188" s="63">
        <f>+'23'!J188</f>
        <v>0</v>
      </c>
      <c r="F188" s="70"/>
      <c r="G188" s="46">
        <f t="shared" si="11"/>
        <v>0</v>
      </c>
      <c r="H188" s="77">
        <v>0</v>
      </c>
      <c r="I188" s="75">
        <v>0</v>
      </c>
      <c r="J188" s="46">
        <f t="shared" si="12"/>
        <v>0</v>
      </c>
      <c r="K188" s="71"/>
      <c r="L188" s="20">
        <v>29</v>
      </c>
      <c r="M188" s="64">
        <f t="shared" si="13"/>
        <v>0</v>
      </c>
      <c r="N188" s="17" t="s">
        <v>16</v>
      </c>
      <c r="O188" s="18"/>
      <c r="P188" s="23">
        <f t="shared" si="14"/>
        <v>0</v>
      </c>
      <c r="Q188" s="89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2">
        <v>1113223</v>
      </c>
      <c r="C189" s="19" t="s">
        <v>1421</v>
      </c>
      <c r="D189" s="10" t="s">
        <v>434</v>
      </c>
      <c r="E189" s="63">
        <f>+'23'!J189</f>
        <v>0</v>
      </c>
      <c r="F189" s="70"/>
      <c r="G189" s="46">
        <f t="shared" si="11"/>
        <v>0</v>
      </c>
      <c r="H189" s="77">
        <v>0</v>
      </c>
      <c r="I189" s="75">
        <v>0</v>
      </c>
      <c r="J189" s="46">
        <f t="shared" si="12"/>
        <v>0</v>
      </c>
      <c r="K189" s="71"/>
      <c r="L189" s="20">
        <v>25</v>
      </c>
      <c r="M189" s="64">
        <f t="shared" si="13"/>
        <v>0</v>
      </c>
      <c r="N189" s="17" t="s">
        <v>16</v>
      </c>
      <c r="O189" s="18"/>
      <c r="P189" s="23">
        <f t="shared" si="14"/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12">
        <v>20060978</v>
      </c>
      <c r="C190" s="19" t="s">
        <v>1422</v>
      </c>
      <c r="D190" s="10" t="s">
        <v>434</v>
      </c>
      <c r="E190" s="63">
        <f>+'23'!J190</f>
        <v>0</v>
      </c>
      <c r="F190" s="70"/>
      <c r="G190" s="46">
        <f t="shared" si="11"/>
        <v>0</v>
      </c>
      <c r="H190" s="77">
        <v>0</v>
      </c>
      <c r="I190" s="75">
        <v>0</v>
      </c>
      <c r="J190" s="46">
        <f t="shared" si="12"/>
        <v>0</v>
      </c>
      <c r="K190" s="71"/>
      <c r="L190" s="20">
        <v>15</v>
      </c>
      <c r="M190" s="64">
        <f t="shared" si="13"/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16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+'23'!J191</f>
        <v>0</v>
      </c>
      <c r="F191" s="70"/>
      <c r="G191" s="46">
        <f t="shared" si="11"/>
        <v>0</v>
      </c>
      <c r="H191" s="77">
        <v>0</v>
      </c>
      <c r="I191" s="75">
        <v>0</v>
      </c>
      <c r="J191" s="46">
        <f t="shared" si="12"/>
        <v>0</v>
      </c>
      <c r="K191" s="71"/>
      <c r="L191" s="20">
        <v>16</v>
      </c>
      <c r="M191" s="64">
        <f t="shared" si="13"/>
        <v>0</v>
      </c>
      <c r="N191" s="17" t="s">
        <v>16</v>
      </c>
      <c r="O191" s="18"/>
      <c r="P191" s="23">
        <f t="shared" si="14"/>
        <v>0</v>
      </c>
      <c r="Q191" s="89"/>
      <c r="R191" s="43">
        <f t="shared" si="15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+'23'!J192</f>
        <v>0</v>
      </c>
      <c r="F192" s="70"/>
      <c r="G192" s="46">
        <f t="shared" si="11"/>
        <v>0</v>
      </c>
      <c r="H192" s="77">
        <v>0</v>
      </c>
      <c r="I192" s="75">
        <v>0</v>
      </c>
      <c r="J192" s="46">
        <f t="shared" si="12"/>
        <v>0</v>
      </c>
      <c r="K192" s="71"/>
      <c r="L192" s="20">
        <v>20</v>
      </c>
      <c r="M192" s="64">
        <f t="shared" si="13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5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+'23'!J193</f>
        <v>0</v>
      </c>
      <c r="F193" s="70"/>
      <c r="G193" s="46">
        <f t="shared" si="11"/>
        <v>0</v>
      </c>
      <c r="H193" s="77">
        <v>0</v>
      </c>
      <c r="I193" s="75">
        <v>0</v>
      </c>
      <c r="J193" s="46">
        <f t="shared" si="12"/>
        <v>0</v>
      </c>
      <c r="K193" s="71"/>
      <c r="L193" s="20">
        <v>25</v>
      </c>
      <c r="M193" s="64">
        <f t="shared" si="13"/>
        <v>0</v>
      </c>
      <c r="N193" s="17" t="s">
        <v>16</v>
      </c>
      <c r="O193" s="18"/>
      <c r="P193" s="23">
        <f t="shared" si="14"/>
        <v>0</v>
      </c>
      <c r="Q193" s="89">
        <v>15</v>
      </c>
      <c r="R193" s="43">
        <f t="shared" si="15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+'23'!J194</f>
        <v>0</v>
      </c>
      <c r="F194" s="70"/>
      <c r="G194" s="46">
        <f t="shared" si="11"/>
        <v>0</v>
      </c>
      <c r="H194" s="77">
        <v>0</v>
      </c>
      <c r="I194" s="75">
        <v>0</v>
      </c>
      <c r="J194" s="46">
        <f t="shared" si="12"/>
        <v>0</v>
      </c>
      <c r="K194" s="71"/>
      <c r="L194" s="20">
        <v>25</v>
      </c>
      <c r="M194" s="64">
        <f t="shared" si="13"/>
        <v>0</v>
      </c>
      <c r="N194" s="17" t="s">
        <v>16</v>
      </c>
      <c r="O194" s="18"/>
      <c r="P194" s="23">
        <f t="shared" si="14"/>
        <v>0</v>
      </c>
      <c r="Q194" s="89">
        <v>15</v>
      </c>
      <c r="R194" s="43">
        <f t="shared" si="15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+'23'!J195</f>
        <v>0</v>
      </c>
      <c r="F195" s="70"/>
      <c r="G195" s="46">
        <f t="shared" si="11"/>
        <v>0</v>
      </c>
      <c r="H195" s="77">
        <v>0</v>
      </c>
      <c r="I195" s="75">
        <v>0</v>
      </c>
      <c r="J195" s="46">
        <f t="shared" si="12"/>
        <v>0</v>
      </c>
      <c r="K195" s="71"/>
      <c r="L195" s="20">
        <v>25</v>
      </c>
      <c r="M195" s="64">
        <f t="shared" si="13"/>
        <v>0</v>
      </c>
      <c r="N195" s="17" t="s">
        <v>16</v>
      </c>
      <c r="O195" s="18"/>
      <c r="P195" s="23">
        <f t="shared" si="14"/>
        <v>0</v>
      </c>
      <c r="Q195" s="89">
        <v>15</v>
      </c>
      <c r="R195" s="43">
        <f t="shared" si="15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+'23'!J196</f>
        <v>0</v>
      </c>
      <c r="F196" s="70"/>
      <c r="G196" s="46">
        <f t="shared" si="11"/>
        <v>0</v>
      </c>
      <c r="H196" s="77">
        <v>0</v>
      </c>
      <c r="I196" s="75">
        <v>0</v>
      </c>
      <c r="J196" s="46">
        <f t="shared" si="12"/>
        <v>0</v>
      </c>
      <c r="K196" s="71"/>
      <c r="L196" s="20">
        <v>25</v>
      </c>
      <c r="M196" s="64">
        <f t="shared" si="13"/>
        <v>0</v>
      </c>
      <c r="N196" s="17" t="s">
        <v>16</v>
      </c>
      <c r="O196" s="18"/>
      <c r="P196" s="23">
        <f t="shared" si="14"/>
        <v>0</v>
      </c>
      <c r="Q196" s="89">
        <v>15</v>
      </c>
      <c r="R196" s="43">
        <f t="shared" si="15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+'23'!J197</f>
        <v>0</v>
      </c>
      <c r="F197" s="70"/>
      <c r="G197" s="46">
        <f t="shared" si="11"/>
        <v>0</v>
      </c>
      <c r="H197" s="77">
        <v>0</v>
      </c>
      <c r="I197" s="75">
        <v>0</v>
      </c>
      <c r="J197" s="46">
        <f t="shared" si="12"/>
        <v>0</v>
      </c>
      <c r="K197" s="71"/>
      <c r="L197" s="20">
        <v>25</v>
      </c>
      <c r="M197" s="64">
        <f t="shared" si="13"/>
        <v>0</v>
      </c>
      <c r="N197" s="17" t="s">
        <v>16</v>
      </c>
      <c r="O197" s="18"/>
      <c r="P197" s="23">
        <f t="shared" si="14"/>
        <v>0</v>
      </c>
      <c r="Q197" s="89">
        <v>15</v>
      </c>
      <c r="R197" s="43">
        <f t="shared" si="15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+'23'!J198</f>
        <v>0</v>
      </c>
      <c r="F198" s="70"/>
      <c r="G198" s="46">
        <f t="shared" ref="G198:G215" si="17">E198+F198</f>
        <v>0</v>
      </c>
      <c r="H198" s="77">
        <v>0</v>
      </c>
      <c r="I198" s="75">
        <v>0</v>
      </c>
      <c r="J198" s="46">
        <f t="shared" ref="J198:J215" si="18">G198-H198-K198-I198</f>
        <v>0</v>
      </c>
      <c r="K198" s="71"/>
      <c r="L198" s="20">
        <v>10</v>
      </c>
      <c r="M198" s="64">
        <f t="shared" ref="M198:M216" si="19">+L198*K198</f>
        <v>0</v>
      </c>
      <c r="N198" s="17" t="s">
        <v>16</v>
      </c>
      <c r="O198" s="18"/>
      <c r="P198" s="23">
        <f t="shared" ref="P198:P216" si="20">SUM(M198-O198)</f>
        <v>0</v>
      </c>
      <c r="Q198" s="89">
        <v>10.4</v>
      </c>
      <c r="R198" s="43">
        <f t="shared" si="15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+'23'!J199</f>
        <v>190</v>
      </c>
      <c r="F199" s="70"/>
      <c r="G199" s="46">
        <f t="shared" si="17"/>
        <v>190</v>
      </c>
      <c r="H199" s="77">
        <v>0</v>
      </c>
      <c r="I199" s="75">
        <v>0</v>
      </c>
      <c r="J199" s="46">
        <f t="shared" si="18"/>
        <v>175</v>
      </c>
      <c r="K199" s="71">
        <v>15</v>
      </c>
      <c r="L199" s="20">
        <v>0</v>
      </c>
      <c r="M199" s="64">
        <f t="shared" si="19"/>
        <v>0</v>
      </c>
      <c r="N199" s="17" t="s">
        <v>1466</v>
      </c>
      <c r="O199" s="18"/>
      <c r="P199" s="23">
        <f t="shared" si="20"/>
        <v>0</v>
      </c>
      <c r="Q199" s="89">
        <v>9</v>
      </c>
      <c r="R199" s="43">
        <f t="shared" si="15"/>
        <v>135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+'23'!J200</f>
        <v>1</v>
      </c>
      <c r="F200" s="70"/>
      <c r="G200" s="46">
        <f t="shared" si="17"/>
        <v>1</v>
      </c>
      <c r="H200" s="77">
        <v>0</v>
      </c>
      <c r="I200" s="75">
        <v>0</v>
      </c>
      <c r="J200" s="46">
        <f t="shared" si="18"/>
        <v>1</v>
      </c>
      <c r="K200" s="71"/>
      <c r="L200" s="20">
        <v>10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3.77</v>
      </c>
      <c r="R200" s="43">
        <f t="shared" si="15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+'23'!J201</f>
        <v>0</v>
      </c>
      <c r="F201" s="70"/>
      <c r="G201" s="46">
        <f t="shared" si="17"/>
        <v>0</v>
      </c>
      <c r="H201" s="77">
        <v>0</v>
      </c>
      <c r="I201" s="75">
        <v>0</v>
      </c>
      <c r="J201" s="46">
        <f t="shared" si="18"/>
        <v>0</v>
      </c>
      <c r="K201" s="71"/>
      <c r="L201" s="20">
        <v>20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16.670000000000002</v>
      </c>
      <c r="R201" s="43">
        <f t="shared" si="15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+'23'!J202</f>
        <v>0</v>
      </c>
      <c r="F202" s="70"/>
      <c r="G202" s="46">
        <f t="shared" si="17"/>
        <v>0</v>
      </c>
      <c r="H202" s="77">
        <v>0</v>
      </c>
      <c r="I202" s="75">
        <v>0</v>
      </c>
      <c r="J202" s="46">
        <f t="shared" si="18"/>
        <v>0</v>
      </c>
      <c r="K202" s="71"/>
      <c r="L202" s="20">
        <v>800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15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+'23'!J203</f>
        <v>0</v>
      </c>
      <c r="F203" s="70"/>
      <c r="G203" s="46">
        <f t="shared" si="17"/>
        <v>0</v>
      </c>
      <c r="H203" s="77">
        <v>0</v>
      </c>
      <c r="I203" s="75">
        <v>0</v>
      </c>
      <c r="J203" s="46">
        <f t="shared" si="18"/>
        <v>0</v>
      </c>
      <c r="K203" s="71"/>
      <c r="L203" s="20">
        <v>150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>
        <v>85</v>
      </c>
      <c r="R203" s="43">
        <f t="shared" si="15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+'23'!J204</f>
        <v>27</v>
      </c>
      <c r="F204" s="70"/>
      <c r="G204" s="46">
        <f t="shared" si="17"/>
        <v>27</v>
      </c>
      <c r="H204" s="77">
        <v>0</v>
      </c>
      <c r="I204" s="75">
        <v>0</v>
      </c>
      <c r="J204" s="46">
        <f t="shared" si="18"/>
        <v>27</v>
      </c>
      <c r="K204" s="71"/>
      <c r="L204" s="20">
        <v>200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>
        <v>100</v>
      </c>
      <c r="R204" s="43">
        <f t="shared" si="15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+'23'!J205</f>
        <v>16</v>
      </c>
      <c r="F205" s="70"/>
      <c r="G205" s="46">
        <f t="shared" si="17"/>
        <v>16</v>
      </c>
      <c r="H205" s="77">
        <v>0</v>
      </c>
      <c r="I205" s="75">
        <v>0</v>
      </c>
      <c r="J205" s="46">
        <f t="shared" si="18"/>
        <v>16</v>
      </c>
      <c r="K205" s="71"/>
      <c r="L205" s="20">
        <v>250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>
        <v>250</v>
      </c>
      <c r="R205" s="43">
        <f t="shared" si="15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+'23'!J206</f>
        <v>29</v>
      </c>
      <c r="F206" s="70"/>
      <c r="G206" s="46">
        <f t="shared" si="17"/>
        <v>29</v>
      </c>
      <c r="H206" s="77">
        <v>0</v>
      </c>
      <c r="I206" s="75">
        <v>0</v>
      </c>
      <c r="J206" s="46">
        <f t="shared" si="18"/>
        <v>29</v>
      </c>
      <c r="K206" s="71"/>
      <c r="L206" s="20">
        <v>50</v>
      </c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15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+'23'!J207</f>
        <v>562</v>
      </c>
      <c r="F207" s="70"/>
      <c r="G207" s="46">
        <f t="shared" si="17"/>
        <v>562</v>
      </c>
      <c r="H207" s="77">
        <v>0</v>
      </c>
      <c r="I207" s="75">
        <v>0</v>
      </c>
      <c r="J207" s="46">
        <f t="shared" si="18"/>
        <v>547</v>
      </c>
      <c r="K207" s="71">
        <v>15</v>
      </c>
      <c r="L207" s="20">
        <v>0</v>
      </c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15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+'23'!J208</f>
        <v>0</v>
      </c>
      <c r="F208" s="70"/>
      <c r="G208" s="46">
        <f t="shared" si="17"/>
        <v>0</v>
      </c>
      <c r="H208" s="77">
        <v>0</v>
      </c>
      <c r="I208" s="75">
        <v>0</v>
      </c>
      <c r="J208" s="46">
        <f t="shared" si="18"/>
        <v>0</v>
      </c>
      <c r="K208" s="71"/>
      <c r="L208" s="20">
        <v>45</v>
      </c>
      <c r="M208" s="64">
        <f t="shared" si="19"/>
        <v>0</v>
      </c>
      <c r="N208" s="17" t="s">
        <v>16</v>
      </c>
      <c r="O208" s="18"/>
      <c r="P208" s="23">
        <f t="shared" si="20"/>
        <v>0</v>
      </c>
      <c r="Q208" s="89">
        <v>28.59</v>
      </c>
      <c r="R208" s="43">
        <f t="shared" si="15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+'23'!J209</f>
        <v>0</v>
      </c>
      <c r="F209" s="70">
        <v>15</v>
      </c>
      <c r="G209" s="46">
        <f t="shared" si="17"/>
        <v>15</v>
      </c>
      <c r="H209" s="77">
        <v>0</v>
      </c>
      <c r="I209" s="75">
        <v>0</v>
      </c>
      <c r="J209" s="46">
        <f t="shared" si="18"/>
        <v>0</v>
      </c>
      <c r="K209" s="71">
        <v>15</v>
      </c>
      <c r="L209" s="20">
        <v>35</v>
      </c>
      <c r="M209" s="64">
        <f t="shared" si="19"/>
        <v>525</v>
      </c>
      <c r="N209" s="17" t="s">
        <v>16</v>
      </c>
      <c r="O209" s="18"/>
      <c r="P209" s="159">
        <f t="shared" si="20"/>
        <v>525</v>
      </c>
      <c r="Q209" s="89">
        <v>23.7</v>
      </c>
      <c r="R209" s="43">
        <f t="shared" si="15"/>
        <v>355.5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+'23'!J210</f>
        <v>0</v>
      </c>
      <c r="F210" s="70"/>
      <c r="G210" s="46">
        <f t="shared" si="17"/>
        <v>0</v>
      </c>
      <c r="H210" s="77">
        <v>0</v>
      </c>
      <c r="I210" s="75">
        <v>0</v>
      </c>
      <c r="J210" s="46">
        <f t="shared" si="18"/>
        <v>0</v>
      </c>
      <c r="K210" s="71"/>
      <c r="L210" s="20">
        <v>25</v>
      </c>
      <c r="M210" s="64">
        <f t="shared" si="19"/>
        <v>0</v>
      </c>
      <c r="N210" s="17" t="s">
        <v>16</v>
      </c>
      <c r="O210" s="18"/>
      <c r="P210" s="23">
        <f t="shared" si="20"/>
        <v>0</v>
      </c>
      <c r="Q210" s="89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+'23'!J211</f>
        <v>0</v>
      </c>
      <c r="F211" s="70"/>
      <c r="G211" s="46">
        <f t="shared" si="17"/>
        <v>0</v>
      </c>
      <c r="H211" s="77">
        <v>0</v>
      </c>
      <c r="I211" s="75">
        <v>0</v>
      </c>
      <c r="J211" s="46">
        <f t="shared" si="18"/>
        <v>0</v>
      </c>
      <c r="K211" s="71"/>
      <c r="L211" s="20">
        <v>50</v>
      </c>
      <c r="M211" s="64">
        <f t="shared" si="19"/>
        <v>0</v>
      </c>
      <c r="N211" s="17" t="s">
        <v>16</v>
      </c>
      <c r="O211" s="18"/>
      <c r="P211" s="23">
        <f t="shared" si="20"/>
        <v>0</v>
      </c>
      <c r="Q211" s="89">
        <v>15</v>
      </c>
      <c r="R211" s="43">
        <f t="shared" si="15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+'23'!J212</f>
        <v>0</v>
      </c>
      <c r="F212" s="70"/>
      <c r="G212" s="46">
        <f t="shared" si="17"/>
        <v>0</v>
      </c>
      <c r="H212" s="77">
        <v>0</v>
      </c>
      <c r="I212" s="75">
        <v>0</v>
      </c>
      <c r="J212" s="46">
        <f t="shared" si="18"/>
        <v>0</v>
      </c>
      <c r="K212" s="71"/>
      <c r="L212" s="20"/>
      <c r="M212" s="64">
        <f t="shared" si="19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15"/>
        <v>0</v>
      </c>
    </row>
    <row r="213" spans="1:19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+'23'!J213</f>
        <v>0</v>
      </c>
      <c r="F213" s="70"/>
      <c r="G213" s="46">
        <f t="shared" si="17"/>
        <v>0</v>
      </c>
      <c r="H213" s="77">
        <v>0</v>
      </c>
      <c r="I213" s="75">
        <v>0</v>
      </c>
      <c r="J213" s="46">
        <f t="shared" si="18"/>
        <v>0</v>
      </c>
      <c r="K213" s="71"/>
      <c r="L213" s="20">
        <v>35</v>
      </c>
      <c r="M213" s="64">
        <f t="shared" si="19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15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+'23'!J214</f>
        <v>0</v>
      </c>
      <c r="F214" s="70"/>
      <c r="G214" s="46">
        <f t="shared" si="17"/>
        <v>0</v>
      </c>
      <c r="H214" s="77">
        <v>0</v>
      </c>
      <c r="I214" s="75">
        <v>0</v>
      </c>
      <c r="J214" s="46">
        <f t="shared" si="18"/>
        <v>0</v>
      </c>
      <c r="K214" s="71"/>
      <c r="L214" s="20"/>
      <c r="M214" s="64">
        <f t="shared" si="19"/>
        <v>0</v>
      </c>
      <c r="N214" s="17" t="s">
        <v>16</v>
      </c>
      <c r="O214" s="18"/>
      <c r="P214" s="23">
        <f t="shared" si="20"/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+'23'!J215</f>
        <v>0</v>
      </c>
      <c r="F215" s="70"/>
      <c r="G215" s="46">
        <f t="shared" si="17"/>
        <v>0</v>
      </c>
      <c r="H215" s="77">
        <v>0</v>
      </c>
      <c r="I215" s="75">
        <v>0</v>
      </c>
      <c r="J215" s="46">
        <f t="shared" si="18"/>
        <v>0</v>
      </c>
      <c r="K215" s="71"/>
      <c r="L215" s="20"/>
      <c r="M215" s="64">
        <f t="shared" si="19"/>
        <v>0</v>
      </c>
      <c r="N215" s="17" t="s">
        <v>16</v>
      </c>
      <c r="O215" s="18"/>
      <c r="P215" s="23">
        <f t="shared" si="20"/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+'23'!J216</f>
        <v>0</v>
      </c>
      <c r="F216" s="70"/>
      <c r="G216" s="46">
        <v>0</v>
      </c>
      <c r="H216" s="77">
        <v>0</v>
      </c>
      <c r="I216" s="75">
        <v>0</v>
      </c>
      <c r="J216" s="46">
        <v>0</v>
      </c>
      <c r="K216" s="71"/>
      <c r="L216" s="20"/>
      <c r="M216" s="64">
        <f t="shared" si="19"/>
        <v>0</v>
      </c>
      <c r="N216" s="17" t="s">
        <v>16</v>
      </c>
      <c r="O216" s="18"/>
      <c r="P216" s="23">
        <f t="shared" si="20"/>
        <v>0</v>
      </c>
      <c r="Q216" s="89"/>
      <c r="R216" s="43">
        <f t="shared" si="15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/>
      <c r="F217" s="70"/>
      <c r="G217" s="46">
        <v>0</v>
      </c>
      <c r="H217" s="77">
        <v>0</v>
      </c>
      <c r="I217" s="75">
        <v>0</v>
      </c>
      <c r="J217" s="46">
        <v>0</v>
      </c>
      <c r="K217" s="71"/>
      <c r="L217" s="20"/>
      <c r="M217" s="64">
        <v>0</v>
      </c>
      <c r="N217" s="17" t="s">
        <v>16</v>
      </c>
      <c r="O217" s="18"/>
      <c r="P217" s="23">
        <v>0</v>
      </c>
      <c r="Q217" s="89"/>
      <c r="R217" s="43">
        <f t="shared" si="15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R218" s="74">
        <f>SUM(R5:R217)</f>
        <v>957.54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147" t="s">
        <v>212</v>
      </c>
      <c r="L219" s="148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58" t="s">
        <v>202</v>
      </c>
      <c r="M220" s="158"/>
      <c r="N220" s="33">
        <f>SUM(M5:M219)</f>
        <v>1335</v>
      </c>
    </row>
    <row r="221" spans="1:19" ht="25.5" x14ac:dyDescent="0.55000000000000004">
      <c r="A221" s="1"/>
      <c r="E221" s="1"/>
      <c r="F221" s="1"/>
      <c r="G221" s="31"/>
      <c r="J221" s="31"/>
      <c r="L221" s="156" t="s">
        <v>203</v>
      </c>
      <c r="M221" s="157"/>
      <c r="N221" s="36"/>
    </row>
    <row r="222" spans="1:19" ht="25.5" x14ac:dyDescent="0.55000000000000004">
      <c r="A222" s="1"/>
      <c r="E222" s="1"/>
      <c r="F222" s="1"/>
      <c r="G222" s="31"/>
      <c r="J222" s="31"/>
      <c r="L222" s="156" t="s">
        <v>204</v>
      </c>
      <c r="M222" s="157"/>
      <c r="N222" s="36">
        <f>SUM(O222:AF222)</f>
        <v>500</v>
      </c>
      <c r="O222" s="2">
        <v>150</v>
      </c>
      <c r="P222" s="2">
        <v>50</v>
      </c>
      <c r="Q222" s="2">
        <v>300</v>
      </c>
    </row>
    <row r="223" spans="1:19" ht="25.5" x14ac:dyDescent="0.55000000000000004">
      <c r="A223" s="1"/>
      <c r="E223" s="1"/>
      <c r="F223" s="1"/>
      <c r="G223" s="31"/>
      <c r="J223" s="31"/>
      <c r="L223" s="156" t="s">
        <v>205</v>
      </c>
      <c r="M223" s="157"/>
      <c r="N223" s="36">
        <v>0</v>
      </c>
    </row>
    <row r="224" spans="1:19" ht="25.5" x14ac:dyDescent="0.55000000000000004">
      <c r="A224" s="1"/>
      <c r="E224" s="1"/>
      <c r="F224" s="1"/>
      <c r="G224" s="31"/>
      <c r="H224" s="2" t="s">
        <v>1425</v>
      </c>
      <c r="J224" s="31"/>
      <c r="L224" s="156" t="s">
        <v>206</v>
      </c>
      <c r="M224" s="157"/>
      <c r="N224" s="36"/>
    </row>
    <row r="225" spans="1:14" ht="25.5" x14ac:dyDescent="0.55000000000000004">
      <c r="A225" s="1"/>
      <c r="E225" s="1"/>
      <c r="F225" s="1"/>
      <c r="G225" s="31"/>
      <c r="J225" s="31"/>
      <c r="L225" s="156" t="s">
        <v>207</v>
      </c>
      <c r="M225" s="157"/>
      <c r="N225" s="37">
        <f>SUM(O5:O218)</f>
        <v>100</v>
      </c>
    </row>
    <row r="226" spans="1:14" ht="25.5" x14ac:dyDescent="0.55000000000000004">
      <c r="A226" s="1"/>
      <c r="E226" s="1"/>
      <c r="F226" s="1"/>
      <c r="G226" s="31"/>
      <c r="J226" s="31"/>
      <c r="L226" s="156" t="s">
        <v>208</v>
      </c>
      <c r="M226" s="157"/>
      <c r="N226" s="33">
        <f>N220-N221-N222-N224-N225</f>
        <v>735</v>
      </c>
    </row>
    <row r="227" spans="1:14" ht="25.5" x14ac:dyDescent="0.55000000000000004">
      <c r="A227" s="1"/>
      <c r="E227" s="1"/>
      <c r="F227" s="1"/>
      <c r="G227" s="31"/>
      <c r="J227" s="31"/>
      <c r="L227" s="156" t="s">
        <v>209</v>
      </c>
      <c r="M227" s="157"/>
      <c r="N227" s="37">
        <v>735</v>
      </c>
    </row>
    <row r="228" spans="1:14" ht="25.5" x14ac:dyDescent="0.55000000000000004">
      <c r="A228" s="1"/>
      <c r="E228" s="1"/>
      <c r="F228" s="1"/>
      <c r="G228" s="31"/>
      <c r="J228" s="31"/>
      <c r="L228" s="156" t="s">
        <v>210</v>
      </c>
      <c r="M228" s="157"/>
      <c r="N228" s="33">
        <f>+N227-N226</f>
        <v>0</v>
      </c>
    </row>
    <row r="229" spans="1:14" ht="25.5" x14ac:dyDescent="0.55000000000000004">
      <c r="E229" s="1"/>
      <c r="F229" s="1"/>
      <c r="J229" s="2"/>
      <c r="L229" s="156" t="s">
        <v>211</v>
      </c>
      <c r="M229" s="157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04"/>
  <sheetViews>
    <sheetView zoomScale="85" zoomScaleNormal="85" workbookViewId="0">
      <pane xSplit="10" ySplit="4" topLeftCell="K5" activePane="bottomRight" state="frozen"/>
      <selection activeCell="K218" sqref="K218"/>
      <selection pane="topRight" activeCell="K218" sqref="K218"/>
      <selection pane="bottomLeft" activeCell="K218" sqref="K218"/>
      <selection pane="bottomRight" activeCell="I16" sqref="I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+'24'!J5</f>
        <v>17</v>
      </c>
      <c r="F5" s="70"/>
      <c r="G5" s="46">
        <f t="shared" ref="G5:G68" si="0">E5+F5</f>
        <v>17</v>
      </c>
      <c r="H5" s="77">
        <v>0</v>
      </c>
      <c r="I5" s="75">
        <v>0</v>
      </c>
      <c r="J5" s="46">
        <f t="shared" ref="J5:J68" si="1">+G5-H5-K5-I5</f>
        <v>15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59">
        <f>SUM(M5-O5)</f>
        <v>100</v>
      </c>
      <c r="Q5" s="115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+'24'!J6</f>
        <v>3</v>
      </c>
      <c r="F6" s="70"/>
      <c r="G6" s="46">
        <f t="shared" si="0"/>
        <v>3</v>
      </c>
      <c r="H6" s="77">
        <v>0</v>
      </c>
      <c r="I6" s="75">
        <v>0</v>
      </c>
      <c r="J6" s="46">
        <f t="shared" si="1"/>
        <v>3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+'24'!J11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+'24'!J22</f>
        <v>10</v>
      </c>
      <c r="F22" s="70"/>
      <c r="G22" s="46">
        <f t="shared" si="0"/>
        <v>10</v>
      </c>
      <c r="H22" s="77">
        <v>0</v>
      </c>
      <c r="I22" s="75">
        <v>0</v>
      </c>
      <c r="J22" s="46">
        <f t="shared" si="1"/>
        <v>9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59">
        <f t="shared" si="3"/>
        <v>50</v>
      </c>
      <c r="Q22" s="115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+'24'!J24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+'24'!J28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+'24'!J30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+'24'!J31</f>
        <v>7</v>
      </c>
      <c r="F31" s="70"/>
      <c r="G31" s="46">
        <f t="shared" si="0"/>
        <v>7</v>
      </c>
      <c r="H31" s="77">
        <v>0</v>
      </c>
      <c r="I31" s="75">
        <v>0</v>
      </c>
      <c r="J31" s="46">
        <f t="shared" si="1"/>
        <v>5</v>
      </c>
      <c r="K31" s="71">
        <v>2</v>
      </c>
      <c r="L31" s="20">
        <v>100</v>
      </c>
      <c r="M31" s="64">
        <f t="shared" si="2"/>
        <v>200</v>
      </c>
      <c r="N31" s="17" t="s">
        <v>16</v>
      </c>
      <c r="O31" s="18">
        <v>50</v>
      </c>
      <c r="P31" s="159">
        <f t="shared" si="3"/>
        <v>150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+'24'!J32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+'24'!J39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+'24'!J40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+'24'!J42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+'24'!J43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1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59">
        <f>SUM(M43-O43)</f>
        <v>50</v>
      </c>
      <c r="Q43" s="115">
        <v>17.78</v>
      </c>
      <c r="R43" s="43">
        <f>+K43*Q43</f>
        <v>17.78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+'24'!J44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0</v>
      </c>
      <c r="K44" s="71">
        <v>1</v>
      </c>
      <c r="L44" s="20">
        <v>50</v>
      </c>
      <c r="M44" s="64">
        <f t="shared" si="2"/>
        <v>50</v>
      </c>
      <c r="N44" s="17" t="s">
        <v>16</v>
      </c>
      <c r="O44" s="18"/>
      <c r="P44" s="159">
        <f t="shared" si="3"/>
        <v>50</v>
      </c>
      <c r="Q44" s="115">
        <v>17.989999999999998</v>
      </c>
      <c r="R44" s="43">
        <f t="shared" si="4"/>
        <v>17.989999999999998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+'24'!J45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+'24'!J46</f>
        <v>0</v>
      </c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+'24'!J47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+'24'!J48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+'24'!J49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+'24'!J50</f>
        <v>0</v>
      </c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+'24'!J53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+'24'!J59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+'24'!J60</f>
        <v>2</v>
      </c>
      <c r="F60" s="70"/>
      <c r="G60" s="46">
        <f t="shared" si="0"/>
        <v>2</v>
      </c>
      <c r="H60" s="77">
        <v>0</v>
      </c>
      <c r="I60" s="75">
        <v>0</v>
      </c>
      <c r="J60" s="46">
        <f t="shared" si="1"/>
        <v>2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+'24'!J61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+'24'!J70</f>
        <v>0</v>
      </c>
      <c r="F70" s="70">
        <v>2</v>
      </c>
      <c r="G70" s="46">
        <f t="shared" si="5"/>
        <v>2</v>
      </c>
      <c r="H70" s="77">
        <v>0</v>
      </c>
      <c r="I70" s="75">
        <v>0</v>
      </c>
      <c r="J70" s="46">
        <f t="shared" si="6"/>
        <v>0</v>
      </c>
      <c r="K70" s="71">
        <v>2</v>
      </c>
      <c r="L70" s="20">
        <v>50</v>
      </c>
      <c r="M70" s="64">
        <f t="shared" si="2"/>
        <v>100</v>
      </c>
      <c r="N70" s="17" t="s">
        <v>16</v>
      </c>
      <c r="O70" s="18">
        <v>50</v>
      </c>
      <c r="P70" s="159">
        <f t="shared" si="3"/>
        <v>50</v>
      </c>
      <c r="Q70" s="115">
        <v>25.15</v>
      </c>
      <c r="R70" s="43">
        <f t="shared" si="4"/>
        <v>50.3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+'24'!J87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+'24'!J88</f>
        <v>20</v>
      </c>
      <c r="F88" s="70"/>
      <c r="G88" s="46">
        <f t="shared" si="5"/>
        <v>20</v>
      </c>
      <c r="H88" s="77">
        <v>0</v>
      </c>
      <c r="I88" s="75">
        <v>0</v>
      </c>
      <c r="J88" s="46">
        <f t="shared" si="6"/>
        <v>20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+'24'!J89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+'24'!J90</f>
        <v>16</v>
      </c>
      <c r="F90" s="70"/>
      <c r="G90" s="46">
        <f t="shared" si="5"/>
        <v>16</v>
      </c>
      <c r="H90" s="77">
        <v>0</v>
      </c>
      <c r="I90" s="75">
        <v>0</v>
      </c>
      <c r="J90" s="46">
        <f t="shared" si="6"/>
        <v>16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+'24'!J91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+'24'!J92</f>
        <v>9</v>
      </c>
      <c r="F92" s="70"/>
      <c r="G92" s="46">
        <f t="shared" si="5"/>
        <v>9</v>
      </c>
      <c r="H92" s="77">
        <v>0</v>
      </c>
      <c r="I92" s="75">
        <v>0</v>
      </c>
      <c r="J92" s="46">
        <f t="shared" si="6"/>
        <v>9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+'24'!J99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+'24'!J100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0</v>
      </c>
      <c r="K100" s="71">
        <v>3</v>
      </c>
      <c r="L100" s="20">
        <v>50</v>
      </c>
      <c r="M100" s="64">
        <f t="shared" si="7"/>
        <v>150</v>
      </c>
      <c r="N100" s="17" t="s">
        <v>16</v>
      </c>
      <c r="O100" s="18">
        <v>75</v>
      </c>
      <c r="P100" s="159">
        <f t="shared" si="8"/>
        <v>75</v>
      </c>
      <c r="Q100" s="115">
        <v>9.91</v>
      </c>
      <c r="R100" s="43">
        <f t="shared" si="9"/>
        <v>29.73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+'24'!J116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+'24'!J121</f>
        <v>1</v>
      </c>
      <c r="F121" s="70"/>
      <c r="G121" s="46">
        <f t="shared" si="5"/>
        <v>1</v>
      </c>
      <c r="H121" s="77">
        <v>0</v>
      </c>
      <c r="I121" s="75">
        <v>0</v>
      </c>
      <c r="J121" s="46">
        <f t="shared" si="6"/>
        <v>1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+'24'!J129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+'24'!J131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+'24'!J136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+'24'!J137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+'24'!J138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+'24'!J139</f>
        <v>1</v>
      </c>
      <c r="F139" s="70"/>
      <c r="G139" s="46">
        <f t="shared" si="13"/>
        <v>1</v>
      </c>
      <c r="H139" s="77">
        <v>0</v>
      </c>
      <c r="I139" s="75">
        <v>0</v>
      </c>
      <c r="J139" s="46">
        <f t="shared" si="14"/>
        <v>1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+'24'!J140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+'24'!J141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+'24'!J142</f>
        <v>7</v>
      </c>
      <c r="F142" s="70"/>
      <c r="G142" s="46">
        <f t="shared" si="13"/>
        <v>7</v>
      </c>
      <c r="H142" s="77">
        <v>0</v>
      </c>
      <c r="I142" s="75">
        <v>0</v>
      </c>
      <c r="J142" s="46">
        <f t="shared" si="14"/>
        <v>7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+'24'!J143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+'24'!J144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+'24'!J145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+'24'!J146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+'24'!J147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+'24'!J148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+'24'!J149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+'24'!J150</f>
        <v>5</v>
      </c>
      <c r="F150" s="70"/>
      <c r="G150" s="46">
        <f t="shared" si="13"/>
        <v>5</v>
      </c>
      <c r="H150" s="77">
        <v>0</v>
      </c>
      <c r="I150" s="75">
        <v>0</v>
      </c>
      <c r="J150" s="46">
        <f t="shared" si="14"/>
        <v>3</v>
      </c>
      <c r="K150" s="71">
        <v>2</v>
      </c>
      <c r="L150" s="20">
        <v>60</v>
      </c>
      <c r="M150" s="64">
        <f t="shared" si="7"/>
        <v>120</v>
      </c>
      <c r="N150" s="17" t="s">
        <v>16</v>
      </c>
      <c r="O150" s="18">
        <v>60</v>
      </c>
      <c r="P150" s="159">
        <f t="shared" si="8"/>
        <v>60</v>
      </c>
      <c r="Q150" s="115">
        <v>38</v>
      </c>
      <c r="R150" s="43">
        <f t="shared" si="9"/>
        <v>76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+'24'!J151</f>
        <v>7</v>
      </c>
      <c r="F151" s="70"/>
      <c r="G151" s="46">
        <f t="shared" si="13"/>
        <v>7</v>
      </c>
      <c r="H151" s="77">
        <v>0</v>
      </c>
      <c r="I151" s="75">
        <v>0</v>
      </c>
      <c r="J151" s="46">
        <f t="shared" si="14"/>
        <v>6</v>
      </c>
      <c r="K151" s="71">
        <v>1</v>
      </c>
      <c r="L151" s="20">
        <v>120</v>
      </c>
      <c r="M151" s="64">
        <f t="shared" si="7"/>
        <v>120</v>
      </c>
      <c r="N151" s="17" t="s">
        <v>16</v>
      </c>
      <c r="O151" s="18">
        <v>60</v>
      </c>
      <c r="P151" s="159">
        <f t="shared" si="8"/>
        <v>60</v>
      </c>
      <c r="Q151" s="115">
        <v>73</v>
      </c>
      <c r="R151" s="43">
        <f t="shared" si="9"/>
        <v>73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+'24'!J152</f>
        <v>5</v>
      </c>
      <c r="F152" s="70"/>
      <c r="G152" s="46">
        <f t="shared" si="13"/>
        <v>5</v>
      </c>
      <c r="H152" s="77">
        <v>0</v>
      </c>
      <c r="I152" s="75">
        <v>0</v>
      </c>
      <c r="J152" s="46">
        <f t="shared" si="14"/>
        <v>5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+'24'!J153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+'24'!J154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+'24'!J155</f>
        <v>7</v>
      </c>
      <c r="F155" s="70"/>
      <c r="G155" s="46">
        <f t="shared" si="13"/>
        <v>7</v>
      </c>
      <c r="H155" s="77">
        <v>0</v>
      </c>
      <c r="I155" s="75">
        <v>0</v>
      </c>
      <c r="J155" s="46">
        <f t="shared" si="14"/>
        <v>6</v>
      </c>
      <c r="K155" s="71">
        <v>1</v>
      </c>
      <c r="L155" s="20">
        <v>150</v>
      </c>
      <c r="M155" s="64">
        <f t="shared" si="7"/>
        <v>150</v>
      </c>
      <c r="N155" s="17" t="s">
        <v>16</v>
      </c>
      <c r="O155" s="18"/>
      <c r="P155" s="159">
        <f t="shared" si="8"/>
        <v>150</v>
      </c>
      <c r="Q155" s="115">
        <v>64.38</v>
      </c>
      <c r="R155" s="43">
        <f t="shared" si="9"/>
        <v>64.38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+'24'!J156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+'24'!J157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+'24'!J158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+'24'!J159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+'24'!J160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+'24'!J161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+'24'!J162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+'24'!J163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+'24'!J164</f>
        <v>4</v>
      </c>
      <c r="F164" s="70"/>
      <c r="G164" s="46">
        <f t="shared" si="13"/>
        <v>4</v>
      </c>
      <c r="H164" s="77">
        <v>0</v>
      </c>
      <c r="I164" s="75">
        <v>0</v>
      </c>
      <c r="J164" s="46">
        <f t="shared" si="14"/>
        <v>1</v>
      </c>
      <c r="K164" s="71">
        <v>3</v>
      </c>
      <c r="L164" s="20">
        <v>120</v>
      </c>
      <c r="M164" s="64">
        <f t="shared" si="7"/>
        <v>360</v>
      </c>
      <c r="N164" s="17" t="s">
        <v>16</v>
      </c>
      <c r="O164" s="18">
        <v>180</v>
      </c>
      <c r="P164" s="159">
        <f t="shared" si="8"/>
        <v>180</v>
      </c>
      <c r="Q164" s="115">
        <v>83</v>
      </c>
      <c r="R164" s="43">
        <f t="shared" si="9"/>
        <v>249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+'24'!J165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+'24'!J166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+'24'!J167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+'24'!J168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+'24'!J169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+'24'!J170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+'24'!J171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+'24'!J172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+'24'!J174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+'24'!J175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+'24'!J176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+'24'!J177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+'24'!J178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+'24'!J179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+'24'!J180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+'24'!J181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+'24'!J182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+'24'!J183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+'24'!J184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+'24'!J185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+'24'!J186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+'24'!J190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+'24'!J191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+'24'!J192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+'24'!J193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+'24'!J194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+'24'!J195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+'24'!J196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+'24'!J197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+'24'!J198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+'24'!J199</f>
        <v>175</v>
      </c>
      <c r="F199" s="70"/>
      <c r="G199" s="46">
        <f t="shared" si="13"/>
        <v>175</v>
      </c>
      <c r="H199" s="77">
        <v>0</v>
      </c>
      <c r="I199" s="75">
        <v>0</v>
      </c>
      <c r="J199" s="46">
        <f t="shared" si="14"/>
        <v>175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+'24'!J200</f>
        <v>1</v>
      </c>
      <c r="F200" s="70"/>
      <c r="G200" s="46">
        <f t="shared" si="13"/>
        <v>1</v>
      </c>
      <c r="H200" s="77">
        <v>0</v>
      </c>
      <c r="I200" s="75">
        <v>0</v>
      </c>
      <c r="J200" s="46">
        <f t="shared" si="14"/>
        <v>1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+'24'!J201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+'24'!J202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+'24'!J203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+'24'!J204</f>
        <v>27</v>
      </c>
      <c r="F204" s="70"/>
      <c r="G204" s="46">
        <f t="shared" ref="G204:G217" si="23">E204+F204</f>
        <v>27</v>
      </c>
      <c r="H204" s="77">
        <v>0</v>
      </c>
      <c r="I204" s="75">
        <v>0</v>
      </c>
      <c r="J204" s="46">
        <f t="shared" ref="J204:J217" si="24">+G204-H204-K204-I204</f>
        <v>27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+'24'!J205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+'24'!J206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+'24'!J207</f>
        <v>547</v>
      </c>
      <c r="F207" s="70"/>
      <c r="G207" s="46">
        <f>E207+F207</f>
        <v>547</v>
      </c>
      <c r="H207" s="77">
        <v>0</v>
      </c>
      <c r="I207" s="75">
        <v>0</v>
      </c>
      <c r="J207" s="46">
        <f>+G207-H207-K207-I207</f>
        <v>547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+'24'!J208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+'24'!J209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+'24'!J210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+'24'!J211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+'24'!J212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+'24'!J213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35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+'24'!J214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+'24'!J215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+'24'!J216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/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R218" s="74">
        <f>SUM(R5:R217)</f>
        <v>713.38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122" t="s">
        <v>212</v>
      </c>
      <c r="L219" s="12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1500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370</v>
      </c>
      <c r="O222" s="2">
        <v>170</v>
      </c>
      <c r="P222" s="2">
        <v>200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525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605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605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04"/>
  <sheetViews>
    <sheetView zoomScale="85" zoomScaleNormal="85" workbookViewId="0">
      <pane xSplit="10" ySplit="4" topLeftCell="K5" activePane="bottomRight" state="frozen"/>
      <selection activeCell="K218" sqref="K218"/>
      <selection pane="topRight" activeCell="K218" sqref="K218"/>
      <selection pane="bottomLeft" activeCell="K218" sqref="K218"/>
      <selection pane="bottomRight" activeCell="S17" sqref="S17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+'25'!J5</f>
        <v>15</v>
      </c>
      <c r="F5" s="70">
        <v>10</v>
      </c>
      <c r="G5" s="46">
        <f t="shared" ref="G5:G68" si="0">E5+F5</f>
        <v>25</v>
      </c>
      <c r="H5" s="77">
        <v>0</v>
      </c>
      <c r="I5" s="75">
        <v>0</v>
      </c>
      <c r="J5" s="46">
        <f t="shared" ref="J5:J68" si="1">+G5-H5-K5-I5</f>
        <v>5</v>
      </c>
      <c r="K5" s="71">
        <v>20</v>
      </c>
      <c r="L5" s="20">
        <v>50</v>
      </c>
      <c r="M5" s="64">
        <f>+L5*K5</f>
        <v>1000</v>
      </c>
      <c r="N5" s="17" t="s">
        <v>16</v>
      </c>
      <c r="O5" s="18">
        <v>200</v>
      </c>
      <c r="P5" s="159">
        <f>SUM(M5-O5)</f>
        <v>800</v>
      </c>
      <c r="Q5" s="115">
        <v>18.97</v>
      </c>
      <c r="R5" s="43">
        <f>+K5*Q5</f>
        <v>379.4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+'25'!J6</f>
        <v>3</v>
      </c>
      <c r="F6" s="70">
        <v>59</v>
      </c>
      <c r="G6" s="46">
        <f t="shared" si="0"/>
        <v>62</v>
      </c>
      <c r="H6" s="77">
        <v>0</v>
      </c>
      <c r="I6" s="75">
        <v>0</v>
      </c>
      <c r="J6" s="46">
        <f t="shared" si="1"/>
        <v>62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+'25'!J11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+'25'!J20</f>
        <v>0</v>
      </c>
      <c r="F20" s="70">
        <v>2</v>
      </c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+'25'!J21</f>
        <v>0</v>
      </c>
      <c r="F21" s="70">
        <v>2</v>
      </c>
      <c r="G21" s="46">
        <f t="shared" si="0"/>
        <v>2</v>
      </c>
      <c r="H21" s="77">
        <v>0</v>
      </c>
      <c r="I21" s="75">
        <v>0</v>
      </c>
      <c r="J21" s="46">
        <f t="shared" si="1"/>
        <v>1</v>
      </c>
      <c r="K21" s="71">
        <v>1</v>
      </c>
      <c r="L21" s="20">
        <v>0</v>
      </c>
      <c r="M21" s="64">
        <f t="shared" si="2"/>
        <v>0</v>
      </c>
      <c r="N21" s="17" t="s">
        <v>1443</v>
      </c>
      <c r="O21" s="18"/>
      <c r="P21" s="23">
        <f t="shared" si="3"/>
        <v>0</v>
      </c>
      <c r="Q21" s="89">
        <v>25.2</v>
      </c>
      <c r="R21" s="43">
        <f t="shared" si="4"/>
        <v>25.2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+'25'!J22</f>
        <v>9</v>
      </c>
      <c r="F22" s="70">
        <v>10</v>
      </c>
      <c r="G22" s="46">
        <f t="shared" si="0"/>
        <v>19</v>
      </c>
      <c r="H22" s="77">
        <v>0</v>
      </c>
      <c r="I22" s="75">
        <v>0</v>
      </c>
      <c r="J22" s="46">
        <f t="shared" si="1"/>
        <v>15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59">
        <f t="shared" si="3"/>
        <v>400</v>
      </c>
      <c r="Q22" s="115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+'25'!J24</f>
        <v>1</v>
      </c>
      <c r="F24" s="70">
        <v>4</v>
      </c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+'25'!J28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+'25'!J30</f>
        <v>1</v>
      </c>
      <c r="F30" s="70"/>
      <c r="G30" s="46">
        <f t="shared" si="0"/>
        <v>1</v>
      </c>
      <c r="H30" s="77">
        <v>1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1463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+'25'!J31</f>
        <v>5</v>
      </c>
      <c r="F31" s="70">
        <v>10</v>
      </c>
      <c r="G31" s="46">
        <f t="shared" si="0"/>
        <v>15</v>
      </c>
      <c r="H31" s="77">
        <v>0</v>
      </c>
      <c r="I31" s="75">
        <v>1</v>
      </c>
      <c r="J31" s="46">
        <f t="shared" si="1"/>
        <v>11</v>
      </c>
      <c r="K31" s="71">
        <v>3</v>
      </c>
      <c r="L31" s="20">
        <v>100</v>
      </c>
      <c r="M31" s="64">
        <f t="shared" si="2"/>
        <v>300</v>
      </c>
      <c r="N31" s="17" t="s">
        <v>16</v>
      </c>
      <c r="O31" s="18"/>
      <c r="P31" s="159">
        <f t="shared" si="3"/>
        <v>300</v>
      </c>
      <c r="Q31" s="115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+'25'!J32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+'25'!J39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+'25'!J40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+'25'!J41</f>
        <v>0</v>
      </c>
      <c r="F41" s="70">
        <v>3</v>
      </c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+'25'!J42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+'25'!J43</f>
        <v>1</v>
      </c>
      <c r="F43" s="70">
        <v>2</v>
      </c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+'25'!J44</f>
        <v>0</v>
      </c>
      <c r="F44" s="70">
        <v>2</v>
      </c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+'25'!J45</f>
        <v>2</v>
      </c>
      <c r="F45" s="70">
        <v>2</v>
      </c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+'25'!J46</f>
        <v>0</v>
      </c>
      <c r="F46" s="70">
        <v>2</v>
      </c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+'25'!J47</f>
        <v>0</v>
      </c>
      <c r="F47" s="70">
        <v>2</v>
      </c>
      <c r="G47" s="46">
        <f t="shared" si="0"/>
        <v>2</v>
      </c>
      <c r="H47" s="77">
        <v>0</v>
      </c>
      <c r="I47" s="75">
        <v>0</v>
      </c>
      <c r="J47" s="46">
        <f t="shared" si="1"/>
        <v>0</v>
      </c>
      <c r="K47" s="71">
        <v>2</v>
      </c>
      <c r="L47" s="20">
        <v>50</v>
      </c>
      <c r="M47" s="64">
        <f t="shared" si="2"/>
        <v>100</v>
      </c>
      <c r="N47" s="17" t="s">
        <v>16</v>
      </c>
      <c r="O47" s="18"/>
      <c r="P47" s="159">
        <f t="shared" si="3"/>
        <v>100</v>
      </c>
      <c r="Q47" s="115">
        <v>20.32</v>
      </c>
      <c r="R47" s="43">
        <f t="shared" si="4"/>
        <v>40.64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+'25'!J48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+'25'!J49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+'25'!J50</f>
        <v>0</v>
      </c>
      <c r="F50" s="70">
        <v>2</v>
      </c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+'25'!J53</f>
        <v>1</v>
      </c>
      <c r="F53" s="70">
        <v>2</v>
      </c>
      <c r="G53" s="46">
        <f t="shared" si="0"/>
        <v>3</v>
      </c>
      <c r="H53" s="77">
        <v>0</v>
      </c>
      <c r="I53" s="75">
        <v>0</v>
      </c>
      <c r="J53" s="46">
        <f t="shared" si="1"/>
        <v>3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+'25'!J54</f>
        <v>0</v>
      </c>
      <c r="F54" s="70">
        <v>2</v>
      </c>
      <c r="G54" s="46">
        <f t="shared" si="0"/>
        <v>2</v>
      </c>
      <c r="H54" s="77">
        <v>0</v>
      </c>
      <c r="I54" s="75">
        <v>0</v>
      </c>
      <c r="J54" s="46">
        <f t="shared" si="1"/>
        <v>1</v>
      </c>
      <c r="K54" s="71">
        <v>1</v>
      </c>
      <c r="L54" s="20">
        <v>120</v>
      </c>
      <c r="M54" s="64">
        <f t="shared" si="2"/>
        <v>120</v>
      </c>
      <c r="N54" s="17" t="s">
        <v>16</v>
      </c>
      <c r="O54" s="18">
        <v>35</v>
      </c>
      <c r="P54" s="159">
        <f t="shared" si="3"/>
        <v>85</v>
      </c>
      <c r="Q54" s="115">
        <v>31.07</v>
      </c>
      <c r="R54" s="43">
        <f t="shared" si="4"/>
        <v>31.07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+'25'!J58</f>
        <v>0</v>
      </c>
      <c r="F58" s="70">
        <v>2</v>
      </c>
      <c r="G58" s="46">
        <f t="shared" si="0"/>
        <v>2</v>
      </c>
      <c r="H58" s="77">
        <v>0</v>
      </c>
      <c r="I58" s="75">
        <v>0</v>
      </c>
      <c r="J58" s="46">
        <f t="shared" si="1"/>
        <v>1</v>
      </c>
      <c r="K58" s="71">
        <v>1</v>
      </c>
      <c r="L58" s="20">
        <v>120</v>
      </c>
      <c r="M58" s="64">
        <f t="shared" si="2"/>
        <v>120</v>
      </c>
      <c r="N58" s="17" t="s">
        <v>16</v>
      </c>
      <c r="O58" s="18">
        <v>35</v>
      </c>
      <c r="P58" s="159">
        <f t="shared" si="3"/>
        <v>85</v>
      </c>
      <c r="Q58" s="115">
        <v>26.69</v>
      </c>
      <c r="R58" s="43">
        <f t="shared" si="4"/>
        <v>26.69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+'25'!J59</f>
        <v>3</v>
      </c>
      <c r="F59" s="70">
        <v>3</v>
      </c>
      <c r="G59" s="46">
        <f t="shared" si="0"/>
        <v>6</v>
      </c>
      <c r="H59" s="77">
        <v>0</v>
      </c>
      <c r="I59" s="75">
        <v>0</v>
      </c>
      <c r="J59" s="46">
        <f t="shared" si="1"/>
        <v>5</v>
      </c>
      <c r="K59" s="71">
        <v>1</v>
      </c>
      <c r="L59" s="20">
        <v>50</v>
      </c>
      <c r="M59" s="64">
        <f t="shared" si="2"/>
        <v>50</v>
      </c>
      <c r="N59" s="17" t="s">
        <v>16</v>
      </c>
      <c r="O59" s="18">
        <v>25</v>
      </c>
      <c r="P59" s="159">
        <f t="shared" si="3"/>
        <v>25</v>
      </c>
      <c r="Q59" s="115">
        <v>23.69</v>
      </c>
      <c r="R59" s="43">
        <f t="shared" si="4"/>
        <v>23.69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+'25'!J60</f>
        <v>2</v>
      </c>
      <c r="F60" s="70">
        <v>3</v>
      </c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+'25'!J61</f>
        <v>3</v>
      </c>
      <c r="F61" s="70">
        <v>3</v>
      </c>
      <c r="G61" s="46">
        <f t="shared" si="0"/>
        <v>6</v>
      </c>
      <c r="H61" s="77">
        <v>0</v>
      </c>
      <c r="I61" s="75">
        <v>0</v>
      </c>
      <c r="J61" s="46">
        <f t="shared" si="1"/>
        <v>3</v>
      </c>
      <c r="K61" s="71">
        <v>3</v>
      </c>
      <c r="L61" s="20">
        <v>50</v>
      </c>
      <c r="M61" s="64">
        <f t="shared" si="2"/>
        <v>150</v>
      </c>
      <c r="N61" s="17" t="s">
        <v>16</v>
      </c>
      <c r="O61" s="18">
        <v>75</v>
      </c>
      <c r="P61" s="159">
        <f t="shared" si="3"/>
        <v>75</v>
      </c>
      <c r="Q61" s="115">
        <v>23.12</v>
      </c>
      <c r="R61" s="43">
        <f t="shared" si="4"/>
        <v>69.36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+'25'!J68</f>
        <v>0</v>
      </c>
      <c r="F68" s="70">
        <v>3</v>
      </c>
      <c r="G68" s="46">
        <f t="shared" si="0"/>
        <v>3</v>
      </c>
      <c r="H68" s="77">
        <v>0</v>
      </c>
      <c r="I68" s="75">
        <v>0</v>
      </c>
      <c r="J68" s="46">
        <f t="shared" si="1"/>
        <v>2</v>
      </c>
      <c r="K68" s="71">
        <v>1</v>
      </c>
      <c r="L68" s="20">
        <v>50</v>
      </c>
      <c r="M68" s="64">
        <f t="shared" si="2"/>
        <v>50</v>
      </c>
      <c r="N68" s="17" t="s">
        <v>16</v>
      </c>
      <c r="O68" s="18"/>
      <c r="P68" s="159">
        <f t="shared" si="3"/>
        <v>50</v>
      </c>
      <c r="Q68" s="115">
        <v>17.09</v>
      </c>
      <c r="R68" s="43">
        <f t="shared" si="4"/>
        <v>17.09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+'25'!J70</f>
        <v>0</v>
      </c>
      <c r="F70" s="70">
        <v>5</v>
      </c>
      <c r="G70" s="46">
        <f t="shared" si="5"/>
        <v>5</v>
      </c>
      <c r="H70" s="77">
        <v>0</v>
      </c>
      <c r="I70" s="75">
        <v>0</v>
      </c>
      <c r="J70" s="46">
        <f t="shared" si="6"/>
        <v>5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+'25'!J87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+'25'!J88</f>
        <v>20</v>
      </c>
      <c r="F88" s="70"/>
      <c r="G88" s="46">
        <f t="shared" si="5"/>
        <v>20</v>
      </c>
      <c r="H88" s="77">
        <v>0</v>
      </c>
      <c r="I88" s="75">
        <v>0</v>
      </c>
      <c r="J88" s="46">
        <f t="shared" si="6"/>
        <v>20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+'25'!J89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+'25'!J90</f>
        <v>16</v>
      </c>
      <c r="F90" s="70"/>
      <c r="G90" s="46">
        <f t="shared" si="5"/>
        <v>16</v>
      </c>
      <c r="H90" s="77">
        <v>0</v>
      </c>
      <c r="I90" s="75">
        <v>0</v>
      </c>
      <c r="J90" s="46">
        <f t="shared" si="6"/>
        <v>16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+'25'!J91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+'25'!J92</f>
        <v>9</v>
      </c>
      <c r="F92" s="70"/>
      <c r="G92" s="46">
        <f t="shared" si="5"/>
        <v>9</v>
      </c>
      <c r="H92" s="77">
        <v>0</v>
      </c>
      <c r="I92" s="75">
        <v>0</v>
      </c>
      <c r="J92" s="46">
        <f t="shared" si="6"/>
        <v>9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+'25'!J99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+'25'!J100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+'25'!J101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+'25'!J121</f>
        <v>1</v>
      </c>
      <c r="F121" s="70"/>
      <c r="G121" s="46">
        <f t="shared" si="5"/>
        <v>1</v>
      </c>
      <c r="H121" s="77">
        <v>0</v>
      </c>
      <c r="I121" s="75">
        <v>0</v>
      </c>
      <c r="J121" s="46">
        <f t="shared" si="6"/>
        <v>1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+'25'!J131</f>
        <v>1</v>
      </c>
      <c r="F131" s="70">
        <v>1</v>
      </c>
      <c r="G131" s="46">
        <f t="shared" si="5"/>
        <v>2</v>
      </c>
      <c r="H131" s="77">
        <v>0</v>
      </c>
      <c r="I131" s="75">
        <v>0</v>
      </c>
      <c r="J131" s="46">
        <f t="shared" si="6"/>
        <v>1</v>
      </c>
      <c r="K131" s="71">
        <v>1</v>
      </c>
      <c r="L131" s="20">
        <v>35</v>
      </c>
      <c r="M131" s="64">
        <f t="shared" si="7"/>
        <v>35</v>
      </c>
      <c r="N131" s="17" t="s">
        <v>16</v>
      </c>
      <c r="O131" s="18"/>
      <c r="P131" s="159">
        <f t="shared" si="8"/>
        <v>35</v>
      </c>
      <c r="Q131" s="89">
        <v>16.29</v>
      </c>
      <c r="R131" s="43">
        <f t="shared" si="9"/>
        <v>16.29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+'25'!J132</f>
        <v>0</v>
      </c>
      <c r="F132" s="70">
        <v>2</v>
      </c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+'25'!J136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+'25'!J137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+'25'!J138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+'25'!J139</f>
        <v>1</v>
      </c>
      <c r="F139" s="70">
        <v>10</v>
      </c>
      <c r="G139" s="46">
        <f t="shared" si="13"/>
        <v>11</v>
      </c>
      <c r="H139" s="77">
        <v>0</v>
      </c>
      <c r="I139" s="75">
        <v>0</v>
      </c>
      <c r="J139" s="46">
        <f t="shared" si="14"/>
        <v>11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+'25'!J140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+'25'!J141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+'25'!J142</f>
        <v>7</v>
      </c>
      <c r="F142" s="70">
        <v>20</v>
      </c>
      <c r="G142" s="46">
        <f t="shared" si="13"/>
        <v>27</v>
      </c>
      <c r="H142" s="77">
        <v>0</v>
      </c>
      <c r="I142" s="75">
        <v>0</v>
      </c>
      <c r="J142" s="46">
        <f t="shared" si="14"/>
        <v>27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+'25'!J143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+'25'!J144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+'25'!J145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+'25'!J146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+'25'!J147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+'25'!J148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+'25'!J149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+'25'!J150</f>
        <v>3</v>
      </c>
      <c r="F150" s="70"/>
      <c r="G150" s="46">
        <f t="shared" si="13"/>
        <v>3</v>
      </c>
      <c r="H150" s="77">
        <v>0</v>
      </c>
      <c r="I150" s="75">
        <v>0</v>
      </c>
      <c r="J150" s="46">
        <f t="shared" si="14"/>
        <v>3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+'25'!J151</f>
        <v>6</v>
      </c>
      <c r="F151" s="70">
        <v>5</v>
      </c>
      <c r="G151" s="46">
        <f t="shared" si="13"/>
        <v>11</v>
      </c>
      <c r="H151" s="77">
        <v>0</v>
      </c>
      <c r="I151" s="75">
        <v>0</v>
      </c>
      <c r="J151" s="46">
        <f t="shared" si="14"/>
        <v>9</v>
      </c>
      <c r="K151" s="71">
        <v>2</v>
      </c>
      <c r="L151" s="20">
        <v>120</v>
      </c>
      <c r="M151" s="64">
        <f t="shared" si="7"/>
        <v>240</v>
      </c>
      <c r="N151" s="17" t="s">
        <v>16</v>
      </c>
      <c r="O151" s="18">
        <v>60</v>
      </c>
      <c r="P151" s="159">
        <f t="shared" si="8"/>
        <v>180</v>
      </c>
      <c r="Q151" s="115">
        <v>73</v>
      </c>
      <c r="R151" s="43">
        <f t="shared" si="9"/>
        <v>146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+'25'!J152</f>
        <v>5</v>
      </c>
      <c r="F152" s="70"/>
      <c r="G152" s="46">
        <f t="shared" si="13"/>
        <v>5</v>
      </c>
      <c r="H152" s="77">
        <v>0</v>
      </c>
      <c r="I152" s="75">
        <v>0</v>
      </c>
      <c r="J152" s="46">
        <f t="shared" si="14"/>
        <v>5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+'25'!J153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+'25'!J154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+'25'!J155</f>
        <v>6</v>
      </c>
      <c r="F155" s="70"/>
      <c r="G155" s="46">
        <f t="shared" si="13"/>
        <v>6</v>
      </c>
      <c r="H155" s="77">
        <v>0</v>
      </c>
      <c r="I155" s="75">
        <v>0</v>
      </c>
      <c r="J155" s="46">
        <f t="shared" si="14"/>
        <v>6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+'25'!J156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+'25'!J157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+'25'!J158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+'25'!J159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+'25'!J160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+'25'!J161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+'25'!J162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+'25'!J163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+'25'!J164</f>
        <v>1</v>
      </c>
      <c r="F164" s="70">
        <v>5</v>
      </c>
      <c r="G164" s="46">
        <f t="shared" si="13"/>
        <v>6</v>
      </c>
      <c r="H164" s="77">
        <v>0</v>
      </c>
      <c r="I164" s="75">
        <v>0</v>
      </c>
      <c r="J164" s="46">
        <f t="shared" si="14"/>
        <v>3</v>
      </c>
      <c r="K164" s="71">
        <v>3</v>
      </c>
      <c r="L164" s="20">
        <v>120</v>
      </c>
      <c r="M164" s="64">
        <f t="shared" si="7"/>
        <v>360</v>
      </c>
      <c r="N164" s="17" t="s">
        <v>16</v>
      </c>
      <c r="O164" s="18"/>
      <c r="P164" s="159">
        <f t="shared" si="8"/>
        <v>360</v>
      </c>
      <c r="Q164" s="115">
        <v>83</v>
      </c>
      <c r="R164" s="43">
        <f t="shared" si="9"/>
        <v>249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+'25'!J165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+'25'!J166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+'25'!J167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+'25'!J168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+'25'!J169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+'25'!J170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+'25'!J171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+'25'!J172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+'25'!J174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+'25'!J175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+'25'!J176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+'25'!J177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+'25'!J178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+'25'!J179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+'25'!J180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+'25'!J181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+'25'!J182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+'25'!J183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+'25'!J184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+'25'!J185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+'25'!J186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+'25'!J190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+'25'!J191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+'25'!J192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+'25'!J193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+'25'!J194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+'25'!J195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+'25'!J196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+'25'!J197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+'25'!J198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+'25'!J199</f>
        <v>175</v>
      </c>
      <c r="F199" s="70"/>
      <c r="G199" s="46">
        <f t="shared" si="13"/>
        <v>175</v>
      </c>
      <c r="H199" s="77">
        <v>0</v>
      </c>
      <c r="I199" s="75">
        <v>90</v>
      </c>
      <c r="J199" s="46">
        <f t="shared" si="14"/>
        <v>82</v>
      </c>
      <c r="K199" s="71">
        <v>3</v>
      </c>
      <c r="L199" s="20">
        <v>10</v>
      </c>
      <c r="M199" s="64">
        <f t="shared" si="17"/>
        <v>30</v>
      </c>
      <c r="N199" s="17" t="s">
        <v>1467</v>
      </c>
      <c r="O199" s="18"/>
      <c r="P199" s="159">
        <f t="shared" si="18"/>
        <v>30</v>
      </c>
      <c r="Q199" s="115">
        <v>9</v>
      </c>
      <c r="R199" s="43">
        <f t="shared" si="19"/>
        <v>27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+'25'!J200</f>
        <v>1</v>
      </c>
      <c r="F200" s="70"/>
      <c r="G200" s="46">
        <f t="shared" si="13"/>
        <v>1</v>
      </c>
      <c r="H200" s="77">
        <v>0</v>
      </c>
      <c r="I200" s="75">
        <v>0</v>
      </c>
      <c r="J200" s="46">
        <f t="shared" si="14"/>
        <v>1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+'25'!J201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+'25'!J202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+'25'!J203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+'25'!J204</f>
        <v>27</v>
      </c>
      <c r="F204" s="70"/>
      <c r="G204" s="46">
        <f t="shared" ref="G204:G217" si="23">E204+F204</f>
        <v>27</v>
      </c>
      <c r="H204" s="77">
        <v>0</v>
      </c>
      <c r="I204" s="75">
        <v>0</v>
      </c>
      <c r="J204" s="46">
        <f t="shared" ref="J204:J217" si="24">+G204-H204-K204-I204</f>
        <v>26</v>
      </c>
      <c r="K204" s="71">
        <v>1</v>
      </c>
      <c r="L204" s="20">
        <v>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100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+'25'!J205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+'25'!J206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+'25'!J207</f>
        <v>547</v>
      </c>
      <c r="F207" s="70"/>
      <c r="G207" s="46">
        <f>E207+F207</f>
        <v>547</v>
      </c>
      <c r="H207" s="77">
        <v>0</v>
      </c>
      <c r="I207" s="75">
        <v>0</v>
      </c>
      <c r="J207" s="46">
        <f>+G207-H207-K207-I207</f>
        <v>457</v>
      </c>
      <c r="K207" s="71">
        <v>90</v>
      </c>
      <c r="L207" s="20">
        <v>0</v>
      </c>
      <c r="M207" s="64">
        <f t="shared" si="17"/>
        <v>0</v>
      </c>
      <c r="N207" s="17" t="s">
        <v>1467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+'25'!J208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+'25'!J209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+'25'!J210</f>
        <v>0</v>
      </c>
      <c r="F210" s="70">
        <v>90</v>
      </c>
      <c r="G210" s="46">
        <f t="shared" si="23"/>
        <v>90</v>
      </c>
      <c r="H210" s="77">
        <v>0</v>
      </c>
      <c r="I210" s="75">
        <v>0</v>
      </c>
      <c r="J210" s="46">
        <f t="shared" si="24"/>
        <v>0</v>
      </c>
      <c r="K210" s="71">
        <v>90</v>
      </c>
      <c r="L210" s="20">
        <v>25</v>
      </c>
      <c r="M210" s="64">
        <f>+L210*K210</f>
        <v>2250</v>
      </c>
      <c r="N210" s="17" t="s">
        <v>16</v>
      </c>
      <c r="O210" s="18"/>
      <c r="P210" s="159">
        <f>SUM(M210-O210)</f>
        <v>2250</v>
      </c>
      <c r="Q210" s="115">
        <v>20.36</v>
      </c>
      <c r="R210" s="43">
        <f>+K210*Q210</f>
        <v>1832.3999999999999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+'25'!J211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+'25'!J212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+'25'!J213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35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+'25'!J214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+'25'!J215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+'25'!J216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/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R218" s="74">
        <f>SUM(R5:R217)</f>
        <v>3199.67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122" t="s">
        <v>212</v>
      </c>
      <c r="L219" s="12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5205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4695</v>
      </c>
      <c r="O222" s="2">
        <v>2990</v>
      </c>
      <c r="P222" s="2">
        <v>1000</v>
      </c>
      <c r="Q222" s="2">
        <v>215</v>
      </c>
      <c r="R222" s="2">
        <v>490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430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80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80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04"/>
  <sheetViews>
    <sheetView zoomScale="85" zoomScaleNormal="85" workbookViewId="0">
      <pane xSplit="10" ySplit="4" topLeftCell="K5" activePane="bottomRight" state="frozen"/>
      <selection activeCell="K218" sqref="K218"/>
      <selection pane="topRight" activeCell="K218" sqref="K218"/>
      <selection pane="bottomLeft" activeCell="K218" sqref="K218"/>
      <selection pane="bottomRight" activeCell="J14" sqref="J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+'26'!J5</f>
        <v>5</v>
      </c>
      <c r="F5" s="70"/>
      <c r="G5" s="46">
        <f t="shared" ref="G5:G68" si="0">E5+F5</f>
        <v>5</v>
      </c>
      <c r="H5" s="77">
        <v>0</v>
      </c>
      <c r="I5" s="75">
        <v>0</v>
      </c>
      <c r="J5" s="46">
        <f t="shared" ref="J5:J68" si="1">+G5-H5-K5-I5</f>
        <v>5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+'26'!J6</f>
        <v>62</v>
      </c>
      <c r="F6" s="70"/>
      <c r="G6" s="46">
        <f t="shared" si="0"/>
        <v>62</v>
      </c>
      <c r="H6" s="77">
        <v>0</v>
      </c>
      <c r="I6" s="75">
        <v>0</v>
      </c>
      <c r="J6" s="46">
        <f t="shared" si="1"/>
        <v>59</v>
      </c>
      <c r="K6" s="71">
        <v>3</v>
      </c>
      <c r="L6" s="20">
        <v>100</v>
      </c>
      <c r="M6" s="64">
        <f t="shared" ref="M6:M80" si="2">+L6*K6</f>
        <v>300</v>
      </c>
      <c r="N6" s="17" t="s">
        <v>16</v>
      </c>
      <c r="O6" s="18"/>
      <c r="P6" s="159">
        <f t="shared" ref="P6:P80" si="3">SUM(M6-O6)</f>
        <v>300</v>
      </c>
      <c r="Q6" s="115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+'26'!J11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+'26'!J20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+'26'!J21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+'26'!J22</f>
        <v>15</v>
      </c>
      <c r="F22" s="70"/>
      <c r="G22" s="46">
        <f t="shared" si="0"/>
        <v>15</v>
      </c>
      <c r="H22" s="77">
        <v>0</v>
      </c>
      <c r="I22" s="75">
        <v>0</v>
      </c>
      <c r="J22" s="46">
        <f t="shared" si="1"/>
        <v>12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>
        <v>150</v>
      </c>
      <c r="P22" s="159">
        <f t="shared" si="3"/>
        <v>150</v>
      </c>
      <c r="Q22" s="115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+'26'!J24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4</v>
      </c>
      <c r="K24" s="71">
        <v>1</v>
      </c>
      <c r="L24" s="20">
        <v>100</v>
      </c>
      <c r="M24" s="64">
        <f t="shared" si="2"/>
        <v>100</v>
      </c>
      <c r="N24" s="17" t="s">
        <v>16</v>
      </c>
      <c r="O24" s="18">
        <v>20</v>
      </c>
      <c r="P24" s="159">
        <f t="shared" si="3"/>
        <v>80</v>
      </c>
      <c r="Q24" s="115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+'26'!J28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+'26'!J31</f>
        <v>11</v>
      </c>
      <c r="F31" s="70"/>
      <c r="G31" s="46">
        <f t="shared" si="0"/>
        <v>11</v>
      </c>
      <c r="H31" s="77">
        <v>0</v>
      </c>
      <c r="I31" s="75">
        <v>0</v>
      </c>
      <c r="J31" s="46">
        <f t="shared" si="1"/>
        <v>9</v>
      </c>
      <c r="K31" s="71">
        <v>2</v>
      </c>
      <c r="L31" s="20">
        <v>100</v>
      </c>
      <c r="M31" s="64">
        <f t="shared" si="2"/>
        <v>200</v>
      </c>
      <c r="N31" s="17" t="s">
        <v>16</v>
      </c>
      <c r="O31" s="18"/>
      <c r="P31" s="159">
        <f t="shared" si="3"/>
        <v>200</v>
      </c>
      <c r="Q31" s="115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+'26'!J32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+'26'!J33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+'26'!J39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+'26'!J40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+'26'!J41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+'26'!J42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+'26'!J43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+'26'!J44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+'26'!J45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+'26'!J46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1</v>
      </c>
      <c r="K46" s="71">
        <v>1</v>
      </c>
      <c r="L46" s="20">
        <v>50</v>
      </c>
      <c r="M46" s="64">
        <f t="shared" si="2"/>
        <v>50</v>
      </c>
      <c r="N46" s="17" t="s">
        <v>16</v>
      </c>
      <c r="O46" s="18"/>
      <c r="P46" s="159">
        <f t="shared" si="3"/>
        <v>50</v>
      </c>
      <c r="Q46" s="115">
        <v>20.059999999999999</v>
      </c>
      <c r="R46" s="43">
        <f t="shared" si="4"/>
        <v>20.059999999999999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+'26'!J47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+'26'!J48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+'26'!J49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+'26'!J50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1</v>
      </c>
      <c r="K50" s="71">
        <v>1</v>
      </c>
      <c r="L50" s="20">
        <v>50</v>
      </c>
      <c r="M50" s="64">
        <f t="shared" si="2"/>
        <v>50</v>
      </c>
      <c r="N50" s="17" t="s">
        <v>16</v>
      </c>
      <c r="O50" s="18"/>
      <c r="P50" s="159">
        <f t="shared" si="3"/>
        <v>50</v>
      </c>
      <c r="Q50" s="115">
        <v>16.37</v>
      </c>
      <c r="R50" s="43">
        <f t="shared" si="4"/>
        <v>16.37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+'26'!J53</f>
        <v>3</v>
      </c>
      <c r="F53" s="70"/>
      <c r="G53" s="46">
        <f t="shared" si="0"/>
        <v>3</v>
      </c>
      <c r="H53" s="77">
        <v>0</v>
      </c>
      <c r="I53" s="75">
        <v>0</v>
      </c>
      <c r="J53" s="46">
        <f t="shared" si="1"/>
        <v>3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+'26'!J54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+'26'!J58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+'26'!J59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5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+'26'!J60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+'26'!J61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+'26'!J68</f>
        <v>2</v>
      </c>
      <c r="F68" s="70"/>
      <c r="G68" s="46">
        <f t="shared" si="0"/>
        <v>2</v>
      </c>
      <c r="H68" s="77">
        <v>0</v>
      </c>
      <c r="I68" s="75">
        <v>0</v>
      </c>
      <c r="J68" s="46">
        <f t="shared" si="1"/>
        <v>2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+'26'!J70</f>
        <v>5</v>
      </c>
      <c r="F70" s="70"/>
      <c r="G70" s="46">
        <f t="shared" si="5"/>
        <v>5</v>
      </c>
      <c r="H70" s="77">
        <v>0</v>
      </c>
      <c r="I70" s="75">
        <v>0</v>
      </c>
      <c r="J70" s="46">
        <f t="shared" si="6"/>
        <v>4</v>
      </c>
      <c r="K70" s="71">
        <v>1</v>
      </c>
      <c r="L70" s="20">
        <v>50</v>
      </c>
      <c r="M70" s="64">
        <f t="shared" si="2"/>
        <v>50</v>
      </c>
      <c r="N70" s="17" t="s">
        <v>16</v>
      </c>
      <c r="O70" s="18"/>
      <c r="P70" s="159">
        <f t="shared" si="3"/>
        <v>50</v>
      </c>
      <c r="Q70" s="115">
        <v>25.15</v>
      </c>
      <c r="R70" s="43">
        <f t="shared" si="4"/>
        <v>25.15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+'26'!J87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+'26'!J88</f>
        <v>20</v>
      </c>
      <c r="F88" s="70"/>
      <c r="G88" s="46">
        <f t="shared" si="5"/>
        <v>20</v>
      </c>
      <c r="H88" s="77">
        <v>0</v>
      </c>
      <c r="I88" s="75">
        <v>0</v>
      </c>
      <c r="J88" s="46">
        <f t="shared" si="6"/>
        <v>20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+'26'!J89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+'26'!J90</f>
        <v>16</v>
      </c>
      <c r="F90" s="70"/>
      <c r="G90" s="46">
        <f t="shared" si="5"/>
        <v>16</v>
      </c>
      <c r="H90" s="77">
        <v>0</v>
      </c>
      <c r="I90" s="75">
        <v>0</v>
      </c>
      <c r="J90" s="46">
        <f t="shared" si="6"/>
        <v>16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+'26'!J91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+'26'!J92</f>
        <v>9</v>
      </c>
      <c r="F92" s="70"/>
      <c r="G92" s="46">
        <f t="shared" si="5"/>
        <v>9</v>
      </c>
      <c r="H92" s="77">
        <v>0</v>
      </c>
      <c r="I92" s="75">
        <v>0</v>
      </c>
      <c r="J92" s="46">
        <f t="shared" si="6"/>
        <v>9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+'26'!J93</f>
        <v>0</v>
      </c>
      <c r="F93" s="70">
        <v>4</v>
      </c>
      <c r="G93" s="46">
        <f t="shared" si="5"/>
        <v>4</v>
      </c>
      <c r="H93" s="77">
        <v>0</v>
      </c>
      <c r="I93" s="75">
        <v>0</v>
      </c>
      <c r="J93" s="46">
        <f t="shared" si="6"/>
        <v>3</v>
      </c>
      <c r="K93" s="71">
        <v>1</v>
      </c>
      <c r="L93" s="20">
        <v>35</v>
      </c>
      <c r="M93" s="64">
        <f t="shared" si="7"/>
        <v>35</v>
      </c>
      <c r="N93" s="17" t="s">
        <v>16</v>
      </c>
      <c r="O93" s="18"/>
      <c r="P93" s="159">
        <f t="shared" si="8"/>
        <v>35</v>
      </c>
      <c r="Q93" s="89">
        <v>30</v>
      </c>
      <c r="R93" s="43">
        <f t="shared" si="9"/>
        <v>30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+'26'!J99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+'26'!J100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+'26'!J101</f>
        <v>0</v>
      </c>
      <c r="F101" s="70">
        <v>5</v>
      </c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+'26'!J102</f>
        <v>0</v>
      </c>
      <c r="F102" s="70">
        <v>5</v>
      </c>
      <c r="G102" s="46">
        <f t="shared" si="5"/>
        <v>5</v>
      </c>
      <c r="H102" s="77">
        <v>0</v>
      </c>
      <c r="I102" s="75">
        <v>0</v>
      </c>
      <c r="J102" s="46">
        <f t="shared" si="6"/>
        <v>4</v>
      </c>
      <c r="K102" s="71">
        <v>1</v>
      </c>
      <c r="L102" s="20">
        <v>50</v>
      </c>
      <c r="M102" s="64">
        <f t="shared" si="7"/>
        <v>50</v>
      </c>
      <c r="N102" s="17" t="s">
        <v>16</v>
      </c>
      <c r="O102" s="18"/>
      <c r="P102" s="159">
        <f t="shared" si="8"/>
        <v>50</v>
      </c>
      <c r="Q102" s="115">
        <v>24.21</v>
      </c>
      <c r="R102" s="43">
        <f t="shared" si="9"/>
        <v>24.21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+'26'!J116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+'26'!J121</f>
        <v>1</v>
      </c>
      <c r="F121" s="70"/>
      <c r="G121" s="46">
        <f t="shared" si="5"/>
        <v>1</v>
      </c>
      <c r="H121" s="77">
        <v>0</v>
      </c>
      <c r="I121" s="75">
        <v>0</v>
      </c>
      <c r="J121" s="46">
        <f t="shared" si="6"/>
        <v>1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+'26'!J129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+'26'!J131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+'26'!J132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+'26'!J136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+'26'!J137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+'26'!J138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+'26'!J139</f>
        <v>11</v>
      </c>
      <c r="F139" s="70"/>
      <c r="G139" s="46">
        <f t="shared" si="13"/>
        <v>11</v>
      </c>
      <c r="H139" s="77">
        <v>0</v>
      </c>
      <c r="I139" s="75">
        <v>0</v>
      </c>
      <c r="J139" s="46">
        <f t="shared" si="14"/>
        <v>11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+'26'!J140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+'26'!J141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+'26'!J142</f>
        <v>27</v>
      </c>
      <c r="F142" s="70"/>
      <c r="G142" s="46">
        <f t="shared" si="13"/>
        <v>27</v>
      </c>
      <c r="H142" s="77">
        <v>0</v>
      </c>
      <c r="I142" s="75">
        <v>0</v>
      </c>
      <c r="J142" s="46">
        <f t="shared" si="14"/>
        <v>27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+'26'!J143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+'26'!J144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+'26'!J145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+'26'!J146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+'26'!J147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+'26'!J148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+'26'!J149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+'26'!J150</f>
        <v>3</v>
      </c>
      <c r="F150" s="70"/>
      <c r="G150" s="46">
        <f t="shared" si="13"/>
        <v>3</v>
      </c>
      <c r="H150" s="77">
        <v>0</v>
      </c>
      <c r="I150" s="75">
        <v>0</v>
      </c>
      <c r="J150" s="46">
        <f t="shared" si="14"/>
        <v>3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+'26'!J151</f>
        <v>9</v>
      </c>
      <c r="F151" s="70"/>
      <c r="G151" s="46">
        <f t="shared" si="13"/>
        <v>9</v>
      </c>
      <c r="H151" s="77">
        <v>0</v>
      </c>
      <c r="I151" s="75">
        <v>0</v>
      </c>
      <c r="J151" s="46">
        <f t="shared" si="14"/>
        <v>9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+'26'!J152</f>
        <v>5</v>
      </c>
      <c r="F152" s="70"/>
      <c r="G152" s="46">
        <f t="shared" si="13"/>
        <v>5</v>
      </c>
      <c r="H152" s="77">
        <v>0</v>
      </c>
      <c r="I152" s="75">
        <v>0</v>
      </c>
      <c r="J152" s="46">
        <f t="shared" si="14"/>
        <v>4</v>
      </c>
      <c r="K152" s="71">
        <v>1</v>
      </c>
      <c r="L152" s="20">
        <v>60</v>
      </c>
      <c r="M152" s="64">
        <f t="shared" si="7"/>
        <v>60</v>
      </c>
      <c r="N152" s="17" t="s">
        <v>16</v>
      </c>
      <c r="O152" s="18">
        <v>25</v>
      </c>
      <c r="P152" s="159">
        <f t="shared" si="8"/>
        <v>35</v>
      </c>
      <c r="Q152" s="89">
        <v>38</v>
      </c>
      <c r="R152" s="43">
        <f t="shared" si="9"/>
        <v>38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+'26'!J153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+'26'!J154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+'26'!J155</f>
        <v>6</v>
      </c>
      <c r="F155" s="70"/>
      <c r="G155" s="46">
        <f t="shared" si="13"/>
        <v>6</v>
      </c>
      <c r="H155" s="77">
        <v>0</v>
      </c>
      <c r="I155" s="75">
        <v>0</v>
      </c>
      <c r="J155" s="46">
        <f t="shared" si="14"/>
        <v>6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+'26'!J156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+'26'!J157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+'26'!J158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+'26'!J159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+'26'!J160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+'26'!J161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+'26'!J162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+'26'!J163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+'26'!J164</f>
        <v>3</v>
      </c>
      <c r="F164" s="70"/>
      <c r="G164" s="46">
        <f t="shared" si="13"/>
        <v>3</v>
      </c>
      <c r="H164" s="77">
        <v>0</v>
      </c>
      <c r="I164" s="75">
        <v>0</v>
      </c>
      <c r="J164" s="46">
        <f t="shared" si="14"/>
        <v>3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+'26'!J165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+'26'!J166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+'26'!J167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+'26'!J168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+'26'!J169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+'26'!J170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+'26'!J171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+'26'!J172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+'26'!J175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+'26'!J176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+'26'!J177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+'26'!J178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+'26'!J179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+'26'!J180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+'26'!J181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+'26'!J182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+'26'!J183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+'26'!J184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+'26'!J185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+'26'!J186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+'26'!J190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+'26'!J191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+'26'!J192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+'26'!J193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+'26'!J194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+'26'!J195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+'26'!J196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+'26'!J197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+'26'!J198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+'26'!J199</f>
        <v>82</v>
      </c>
      <c r="F199" s="70"/>
      <c r="G199" s="46">
        <f t="shared" si="13"/>
        <v>82</v>
      </c>
      <c r="H199" s="77">
        <v>0</v>
      </c>
      <c r="I199" s="75">
        <v>0</v>
      </c>
      <c r="J199" s="46">
        <f t="shared" si="14"/>
        <v>82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+'26'!J200</f>
        <v>1</v>
      </c>
      <c r="F200" s="70"/>
      <c r="G200" s="46">
        <f t="shared" si="13"/>
        <v>1</v>
      </c>
      <c r="H200" s="77">
        <v>0</v>
      </c>
      <c r="I200" s="75">
        <v>0</v>
      </c>
      <c r="J200" s="46">
        <f t="shared" si="14"/>
        <v>1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+'26'!J201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+'26'!J202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+'26'!J203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+'26'!J204</f>
        <v>26</v>
      </c>
      <c r="F204" s="70"/>
      <c r="G204" s="46">
        <f t="shared" ref="G204:G217" si="23">E204+F204</f>
        <v>26</v>
      </c>
      <c r="H204" s="77">
        <v>0</v>
      </c>
      <c r="I204" s="75">
        <v>0</v>
      </c>
      <c r="J204" s="46">
        <f t="shared" ref="J204:J217" si="24">+G204-H204-K204-I204</f>
        <v>26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+'26'!J205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+'26'!J206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+'26'!J207</f>
        <v>457</v>
      </c>
      <c r="F207" s="70"/>
      <c r="G207" s="46">
        <f>E207+F207</f>
        <v>457</v>
      </c>
      <c r="H207" s="77">
        <v>0</v>
      </c>
      <c r="I207" s="75">
        <v>0</v>
      </c>
      <c r="J207" s="46">
        <f>+G207-H207-K207-I207</f>
        <v>448</v>
      </c>
      <c r="K207" s="71">
        <v>9</v>
      </c>
      <c r="L207" s="20">
        <v>0</v>
      </c>
      <c r="M207" s="64">
        <f t="shared" si="17"/>
        <v>0</v>
      </c>
      <c r="N207" s="17" t="s">
        <v>1468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+'26'!J208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+'26'!J209</f>
        <v>0</v>
      </c>
      <c r="F209" s="70">
        <v>9</v>
      </c>
      <c r="G209" s="46">
        <f t="shared" si="23"/>
        <v>9</v>
      </c>
      <c r="H209" s="77">
        <v>0</v>
      </c>
      <c r="I209" s="75">
        <v>0</v>
      </c>
      <c r="J209" s="46">
        <f t="shared" si="24"/>
        <v>0</v>
      </c>
      <c r="K209" s="71">
        <v>9</v>
      </c>
      <c r="L209" s="20">
        <v>35</v>
      </c>
      <c r="M209" s="64">
        <f t="shared" si="17"/>
        <v>315</v>
      </c>
      <c r="N209" s="17" t="s">
        <v>16</v>
      </c>
      <c r="O209" s="18"/>
      <c r="P209" s="159">
        <f t="shared" si="18"/>
        <v>315</v>
      </c>
      <c r="Q209" s="115">
        <v>23.7</v>
      </c>
      <c r="R209" s="43">
        <f t="shared" si="19"/>
        <v>213.29999999999998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+'26'!J210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+'26'!J211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+'26'!J212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+'26'!J213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35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+'26'!J214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+'26'!J215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+'26'!J216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/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R218" s="74">
        <f>SUM(R5:R217)</f>
        <v>668.25999999999988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122" t="s">
        <v>212</v>
      </c>
      <c r="L219" s="12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1510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915</v>
      </c>
      <c r="O222" s="2">
        <v>300</v>
      </c>
      <c r="P222" s="2">
        <v>315</v>
      </c>
      <c r="Q222" s="2">
        <v>300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195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400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>
        <v>400</v>
      </c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C00000"/>
  </sheetPr>
  <dimension ref="A1:S304"/>
  <sheetViews>
    <sheetView zoomScale="85" zoomScaleNormal="85" workbookViewId="0">
      <pane xSplit="10" ySplit="4" topLeftCell="K5" activePane="bottomRight" state="frozen"/>
      <selection activeCell="K218" sqref="K218"/>
      <selection pane="topRight" activeCell="K218" sqref="K218"/>
      <selection pane="bottomLeft" activeCell="K218" sqref="K218"/>
      <selection pane="bottomRight" activeCell="S21" sqref="S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>
        <f>+'27'!J5</f>
        <v>5</v>
      </c>
      <c r="F5" s="70"/>
      <c r="G5" s="46">
        <f t="shared" ref="G5:G68" si="0">E5+F5</f>
        <v>5</v>
      </c>
      <c r="H5" s="77">
        <v>0</v>
      </c>
      <c r="I5" s="75">
        <v>0</v>
      </c>
      <c r="J5" s="46">
        <f t="shared" ref="J5:J68" si="1">+G5-H5-K5-I5</f>
        <v>5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>
        <f>+'27'!J6</f>
        <v>59</v>
      </c>
      <c r="F6" s="70"/>
      <c r="G6" s="46">
        <f t="shared" si="0"/>
        <v>59</v>
      </c>
      <c r="H6" s="77">
        <v>0</v>
      </c>
      <c r="I6" s="75">
        <v>0</v>
      </c>
      <c r="J6" s="46">
        <f t="shared" si="1"/>
        <v>59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>
        <f>+'27'!J11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>
        <f>+'27'!J18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>
        <f>+'27'!J20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>
        <f>+'27'!J21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>
        <f>+'27'!J22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12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>
        <f>+'27'!J24</f>
        <v>4</v>
      </c>
      <c r="F24" s="70"/>
      <c r="G24" s="46">
        <f t="shared" si="0"/>
        <v>4</v>
      </c>
      <c r="H24" s="77">
        <v>0</v>
      </c>
      <c r="I24" s="75">
        <v>0</v>
      </c>
      <c r="J24" s="46">
        <f t="shared" si="1"/>
        <v>4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>
        <f>+'27'!J27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>
        <f>+'27'!J28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>
        <f>+'27'!J29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>
        <f>+'27'!J30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>
        <f>+'27'!J31</f>
        <v>9</v>
      </c>
      <c r="F31" s="70"/>
      <c r="G31" s="46">
        <f t="shared" si="0"/>
        <v>9</v>
      </c>
      <c r="H31" s="77">
        <v>0</v>
      </c>
      <c r="I31" s="75">
        <v>0</v>
      </c>
      <c r="J31" s="46">
        <f t="shared" si="1"/>
        <v>9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>
        <f>+'27'!J32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>
        <f>+'27'!J33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>
        <f>+'27'!J34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>
        <f>+'27'!J35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>
        <f>+'27'!J36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>
        <f>+'27'!J37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>
        <f>+'27'!J38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>
        <f>+'27'!J39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>
        <f>+'27'!J40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>
        <f>+'27'!J41</f>
        <v>3</v>
      </c>
      <c r="F41" s="70"/>
      <c r="G41" s="46">
        <f t="shared" si="0"/>
        <v>3</v>
      </c>
      <c r="H41" s="77">
        <v>0</v>
      </c>
      <c r="I41" s="75">
        <v>0</v>
      </c>
      <c r="J41" s="46">
        <f t="shared" si="1"/>
        <v>3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>
        <f>+'27'!J42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>
        <f>+'27'!J43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>
        <f>+'27'!J44</f>
        <v>2</v>
      </c>
      <c r="F44" s="70"/>
      <c r="G44" s="46">
        <f t="shared" si="0"/>
        <v>2</v>
      </c>
      <c r="H44" s="77">
        <v>0</v>
      </c>
      <c r="I44" s="75">
        <v>0</v>
      </c>
      <c r="J44" s="46">
        <f t="shared" si="1"/>
        <v>2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>
        <f>+'27'!J45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>
        <f>+'27'!J46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>
        <f>+'27'!J47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>
        <f>+'27'!J48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>
        <f>+'27'!J49</f>
        <v>0</v>
      </c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>
        <f>+'27'!J50</f>
        <v>1</v>
      </c>
      <c r="F50" s="70"/>
      <c r="G50" s="46">
        <f t="shared" si="0"/>
        <v>1</v>
      </c>
      <c r="H50" s="77">
        <v>0</v>
      </c>
      <c r="I50" s="75">
        <v>0</v>
      </c>
      <c r="J50" s="46">
        <f t="shared" si="1"/>
        <v>1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>
        <f>+'27'!J51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>
        <f>+'27'!J52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>
        <f>+'27'!J53</f>
        <v>3</v>
      </c>
      <c r="F53" s="70"/>
      <c r="G53" s="46">
        <f t="shared" si="0"/>
        <v>3</v>
      </c>
      <c r="H53" s="77">
        <v>0</v>
      </c>
      <c r="I53" s="75">
        <v>0</v>
      </c>
      <c r="J53" s="46">
        <f t="shared" si="1"/>
        <v>3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>
        <f>+'27'!J54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>
        <f>+'27'!J55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>
        <f>+'27'!J56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>
        <f>+'27'!J57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>
        <f>+'27'!J58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>
        <f>+'27'!J59</f>
        <v>5</v>
      </c>
      <c r="F59" s="70"/>
      <c r="G59" s="46">
        <f t="shared" si="0"/>
        <v>5</v>
      </c>
      <c r="H59" s="77">
        <v>0</v>
      </c>
      <c r="I59" s="75">
        <v>0</v>
      </c>
      <c r="J59" s="46">
        <f t="shared" si="1"/>
        <v>5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>
        <f>+'27'!J60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>
        <f>+'27'!J61</f>
        <v>3</v>
      </c>
      <c r="F61" s="70"/>
      <c r="G61" s="46">
        <f t="shared" si="0"/>
        <v>3</v>
      </c>
      <c r="H61" s="77">
        <v>0</v>
      </c>
      <c r="I61" s="75">
        <v>0</v>
      </c>
      <c r="J61" s="46">
        <f t="shared" si="1"/>
        <v>3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>
        <f>+'27'!J62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>
        <f>+'27'!J63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>
        <f>+'27'!J64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>
        <f>+'27'!J65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>
        <f>+'27'!J66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>
        <f>+'27'!J67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>
        <f>+'27'!J68</f>
        <v>2</v>
      </c>
      <c r="F68" s="70"/>
      <c r="G68" s="46">
        <f t="shared" si="0"/>
        <v>2</v>
      </c>
      <c r="H68" s="77">
        <v>0</v>
      </c>
      <c r="I68" s="75">
        <v>0</v>
      </c>
      <c r="J68" s="46">
        <f t="shared" si="1"/>
        <v>2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>
        <f>+'27'!J69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>
        <f>+'27'!J70</f>
        <v>4</v>
      </c>
      <c r="F70" s="70"/>
      <c r="G70" s="46">
        <f t="shared" si="5"/>
        <v>4</v>
      </c>
      <c r="H70" s="77">
        <v>0</v>
      </c>
      <c r="I70" s="75">
        <v>0</v>
      </c>
      <c r="J70" s="46">
        <f t="shared" si="6"/>
        <v>4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>
        <f>+'27'!J74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>
        <f>+'27'!J77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>
        <f>+'27'!J87</f>
        <v>0</v>
      </c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>
        <f>+'27'!J88</f>
        <v>20</v>
      </c>
      <c r="F88" s="70"/>
      <c r="G88" s="46">
        <f t="shared" si="5"/>
        <v>20</v>
      </c>
      <c r="H88" s="77">
        <v>0</v>
      </c>
      <c r="I88" s="75">
        <v>0</v>
      </c>
      <c r="J88" s="46">
        <f t="shared" si="6"/>
        <v>20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>
        <f>+'27'!J89</f>
        <v>20</v>
      </c>
      <c r="F89" s="70"/>
      <c r="G89" s="46">
        <f t="shared" si="5"/>
        <v>20</v>
      </c>
      <c r="H89" s="77">
        <v>0</v>
      </c>
      <c r="I89" s="75">
        <v>0</v>
      </c>
      <c r="J89" s="46">
        <f t="shared" si="6"/>
        <v>20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>
        <f>+'27'!J90</f>
        <v>16</v>
      </c>
      <c r="F90" s="70"/>
      <c r="G90" s="46">
        <f t="shared" si="5"/>
        <v>16</v>
      </c>
      <c r="H90" s="77">
        <v>0</v>
      </c>
      <c r="I90" s="75">
        <v>0</v>
      </c>
      <c r="J90" s="46">
        <f t="shared" si="6"/>
        <v>16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>
        <f>+'27'!J91</f>
        <v>11</v>
      </c>
      <c r="F91" s="70"/>
      <c r="G91" s="46">
        <f t="shared" si="5"/>
        <v>11</v>
      </c>
      <c r="H91" s="77">
        <v>0</v>
      </c>
      <c r="I91" s="75">
        <v>0</v>
      </c>
      <c r="J91" s="46">
        <f t="shared" si="6"/>
        <v>11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>
        <f>+'27'!J92</f>
        <v>9</v>
      </c>
      <c r="F92" s="70"/>
      <c r="G92" s="46">
        <f t="shared" si="5"/>
        <v>9</v>
      </c>
      <c r="H92" s="77">
        <v>0</v>
      </c>
      <c r="I92" s="75">
        <v>0</v>
      </c>
      <c r="J92" s="46">
        <f t="shared" si="6"/>
        <v>9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>
        <f>+'27'!J93</f>
        <v>3</v>
      </c>
      <c r="F93" s="70"/>
      <c r="G93" s="46">
        <f t="shared" si="5"/>
        <v>3</v>
      </c>
      <c r="H93" s="77">
        <v>0</v>
      </c>
      <c r="I93" s="75">
        <v>0</v>
      </c>
      <c r="J93" s="46">
        <f t="shared" si="6"/>
        <v>3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>
        <f>+'27'!J94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>
        <f>+'27'!J95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>
        <f>+'27'!J96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>
        <f>+'27'!J97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>
        <f>+'27'!J98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>
        <f>+'27'!J99</f>
        <v>0</v>
      </c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>
        <f>+'27'!J100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>
        <f>+'27'!J101</f>
        <v>5</v>
      </c>
      <c r="F101" s="70"/>
      <c r="G101" s="46">
        <f t="shared" si="5"/>
        <v>5</v>
      </c>
      <c r="H101" s="77">
        <v>0</v>
      </c>
      <c r="I101" s="75">
        <v>0</v>
      </c>
      <c r="J101" s="46">
        <f t="shared" si="6"/>
        <v>5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>
        <f>+'27'!J102</f>
        <v>4</v>
      </c>
      <c r="F102" s="70"/>
      <c r="G102" s="46">
        <f t="shared" si="5"/>
        <v>4</v>
      </c>
      <c r="H102" s="77">
        <v>0</v>
      </c>
      <c r="I102" s="75">
        <v>0</v>
      </c>
      <c r="J102" s="46">
        <f t="shared" si="6"/>
        <v>4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>
        <f>+'27'!J106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>
        <f>+'27'!J107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>
        <f>+'27'!J108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>
        <f>+'27'!J109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>
        <f>+'27'!J110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>
        <f>+'27'!J111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>
        <f>+'27'!J112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>
        <f>+'27'!J113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>
        <f>+'27'!J114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>
        <f>+'27'!J115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>
        <f>+'27'!J116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>
        <f>+'27'!J117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>
        <f>+'27'!J118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>
        <f>+'27'!J119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>
        <f>+'27'!J120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>
        <f>+'27'!J121</f>
        <v>1</v>
      </c>
      <c r="F121" s="70"/>
      <c r="G121" s="46">
        <f t="shared" si="5"/>
        <v>1</v>
      </c>
      <c r="H121" s="77">
        <v>0</v>
      </c>
      <c r="I121" s="75">
        <v>0</v>
      </c>
      <c r="J121" s="46">
        <f t="shared" si="6"/>
        <v>1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>
        <f>+'27'!J122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>
        <f>+'27'!J123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>
        <f>+'27'!J124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>
        <f>+'27'!J125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>
        <f>+'27'!J126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>
        <f>+'27'!J127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>
        <f>+'27'!J128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>
        <f>+'27'!J129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>
        <f>+'27'!J130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>
        <f>+'27'!J131</f>
        <v>1</v>
      </c>
      <c r="F131" s="70"/>
      <c r="G131" s="46">
        <f t="shared" si="5"/>
        <v>1</v>
      </c>
      <c r="H131" s="77">
        <v>0</v>
      </c>
      <c r="I131" s="75">
        <v>0</v>
      </c>
      <c r="J131" s="46">
        <f t="shared" si="6"/>
        <v>1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>
        <f>+'27'!J132</f>
        <v>2</v>
      </c>
      <c r="F132" s="70"/>
      <c r="G132" s="46">
        <f t="shared" si="5"/>
        <v>2</v>
      </c>
      <c r="H132" s="77">
        <v>0</v>
      </c>
      <c r="I132" s="75">
        <v>0</v>
      </c>
      <c r="J132" s="46">
        <f t="shared" si="6"/>
        <v>2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>
        <f>+'27'!J133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>
        <f>+'27'!J134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>
        <f>+'27'!J135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>
        <f>+'27'!J136</f>
        <v>0</v>
      </c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>
        <f>+'27'!J137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>
        <f>+'27'!J138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>
        <f>+'27'!J139</f>
        <v>11</v>
      </c>
      <c r="F139" s="70"/>
      <c r="G139" s="46">
        <f t="shared" si="13"/>
        <v>11</v>
      </c>
      <c r="H139" s="77">
        <v>0</v>
      </c>
      <c r="I139" s="75">
        <v>0</v>
      </c>
      <c r="J139" s="46">
        <f t="shared" si="14"/>
        <v>11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>
        <f>+'27'!J140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>
        <f>+'27'!J141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>
        <f>+'27'!J142</f>
        <v>27</v>
      </c>
      <c r="F142" s="70"/>
      <c r="G142" s="46">
        <f t="shared" si="13"/>
        <v>27</v>
      </c>
      <c r="H142" s="77">
        <v>0</v>
      </c>
      <c r="I142" s="75">
        <v>0</v>
      </c>
      <c r="J142" s="46">
        <f t="shared" si="14"/>
        <v>27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>
        <f>+'27'!J143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>
        <f>+'27'!J144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>
        <f>+'27'!J145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>
        <f>+'27'!J146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>
        <f>+'27'!J147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>
        <f>+'27'!J148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>
        <f>+'27'!J149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>
        <f>+'27'!J150</f>
        <v>3</v>
      </c>
      <c r="F150" s="70"/>
      <c r="G150" s="46">
        <f t="shared" si="13"/>
        <v>3</v>
      </c>
      <c r="H150" s="77">
        <v>0</v>
      </c>
      <c r="I150" s="75">
        <v>0</v>
      </c>
      <c r="J150" s="46">
        <f t="shared" si="14"/>
        <v>3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>
        <f>+'27'!J151</f>
        <v>9</v>
      </c>
      <c r="F151" s="70"/>
      <c r="G151" s="46">
        <f t="shared" si="13"/>
        <v>9</v>
      </c>
      <c r="H151" s="77">
        <v>0</v>
      </c>
      <c r="I151" s="75">
        <v>0</v>
      </c>
      <c r="J151" s="46">
        <f t="shared" si="14"/>
        <v>9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>
        <f>+'27'!J152</f>
        <v>4</v>
      </c>
      <c r="F152" s="70"/>
      <c r="G152" s="46">
        <f t="shared" si="13"/>
        <v>4</v>
      </c>
      <c r="H152" s="77">
        <v>0</v>
      </c>
      <c r="I152" s="75">
        <v>0</v>
      </c>
      <c r="J152" s="46">
        <f t="shared" si="14"/>
        <v>4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>
        <f>+'27'!J153</f>
        <v>0</v>
      </c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>
        <f>+'27'!J154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>
        <f>+'27'!J155</f>
        <v>6</v>
      </c>
      <c r="F155" s="70"/>
      <c r="G155" s="46">
        <f t="shared" si="13"/>
        <v>6</v>
      </c>
      <c r="H155" s="77">
        <v>0</v>
      </c>
      <c r="I155" s="75">
        <v>0</v>
      </c>
      <c r="J155" s="46">
        <f t="shared" si="14"/>
        <v>6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>
        <f>+'27'!J156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>
        <f>+'27'!J157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>
        <f>+'27'!J158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>
        <f>+'27'!J159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>
        <f>+'27'!J160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>
        <f>+'27'!J161</f>
        <v>0</v>
      </c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>
        <f>+'27'!J162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>
        <f>+'27'!J163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>
        <f>+'27'!J164</f>
        <v>3</v>
      </c>
      <c r="F164" s="70"/>
      <c r="G164" s="46">
        <f t="shared" si="13"/>
        <v>3</v>
      </c>
      <c r="H164" s="77">
        <v>0</v>
      </c>
      <c r="I164" s="75">
        <v>0</v>
      </c>
      <c r="J164" s="46">
        <f t="shared" si="14"/>
        <v>3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>
        <f>+'27'!J165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>
        <f>+'27'!J166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>
        <f>+'27'!J167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>
        <f>+'27'!J168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>
        <f>+'27'!J169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>
        <f>+'27'!J170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>
        <f>+'27'!J171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>
        <f>+'27'!J172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>
        <f>+'27'!J174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>
        <f>+'27'!J175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>
        <f>+'27'!J176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>
        <f>+'27'!J177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>
        <f>+'27'!J178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>
        <f>+'27'!J179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>
        <f>+'27'!J180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>
        <f>+'27'!J181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>
        <f>+'27'!J182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>
        <f>+'27'!J183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>
        <f>+'27'!J184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>
        <f>+'27'!J185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>
        <f>+'27'!J186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>
        <f>+'27'!J190</f>
        <v>0</v>
      </c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>
        <f>+'27'!J191</f>
        <v>0</v>
      </c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>
        <f>+'27'!J192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>
        <f>+'27'!J193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>
        <f>+'27'!J194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>
        <f>+'27'!J195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>
        <f>+'27'!J196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>
        <f>+'27'!J197</f>
        <v>0</v>
      </c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>
        <f>+'27'!J198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>
        <f>+'27'!J199</f>
        <v>82</v>
      </c>
      <c r="F199" s="70"/>
      <c r="G199" s="46">
        <f t="shared" si="13"/>
        <v>82</v>
      </c>
      <c r="H199" s="77">
        <v>0</v>
      </c>
      <c r="I199" s="75">
        <v>0</v>
      </c>
      <c r="J199" s="46">
        <f t="shared" si="14"/>
        <v>82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>
        <f>+'27'!J200</f>
        <v>1</v>
      </c>
      <c r="F200" s="70"/>
      <c r="G200" s="46">
        <f t="shared" si="13"/>
        <v>1</v>
      </c>
      <c r="H200" s="77">
        <v>0</v>
      </c>
      <c r="I200" s="75">
        <v>0</v>
      </c>
      <c r="J200" s="46">
        <f t="shared" si="14"/>
        <v>1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>
        <f>+'27'!J201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>
        <f>+'27'!J202</f>
        <v>0</v>
      </c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>
        <f>+'27'!J203</f>
        <v>0</v>
      </c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>
        <f>+'27'!J204</f>
        <v>26</v>
      </c>
      <c r="F204" s="70"/>
      <c r="G204" s="46">
        <f t="shared" ref="G204:G217" si="23">E204+F204</f>
        <v>26</v>
      </c>
      <c r="H204" s="77">
        <v>0</v>
      </c>
      <c r="I204" s="75">
        <v>0</v>
      </c>
      <c r="J204" s="46">
        <f t="shared" ref="J204:J217" si="24">+G204-H204-K204-I204</f>
        <v>26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>
        <f>+'27'!J205</f>
        <v>16</v>
      </c>
      <c r="F205" s="70"/>
      <c r="G205" s="46">
        <f t="shared" si="23"/>
        <v>16</v>
      </c>
      <c r="H205" s="77">
        <v>0</v>
      </c>
      <c r="I205" s="75">
        <v>0</v>
      </c>
      <c r="J205" s="46">
        <f t="shared" si="24"/>
        <v>16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>
        <f>+'27'!J206</f>
        <v>29</v>
      </c>
      <c r="F206" s="70"/>
      <c r="G206" s="46">
        <f t="shared" si="23"/>
        <v>29</v>
      </c>
      <c r="H206" s="77">
        <v>0</v>
      </c>
      <c r="I206" s="75">
        <v>0</v>
      </c>
      <c r="J206" s="46">
        <f t="shared" si="24"/>
        <v>29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>
        <f>+'27'!J207</f>
        <v>448</v>
      </c>
      <c r="F207" s="70"/>
      <c r="G207" s="46">
        <f>E207+F207</f>
        <v>448</v>
      </c>
      <c r="H207" s="77">
        <v>0</v>
      </c>
      <c r="I207" s="75">
        <v>0</v>
      </c>
      <c r="J207" s="46">
        <f>+G207-H207-K207-I207</f>
        <v>448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>
        <f>+'27'!J208</f>
        <v>0</v>
      </c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>
        <f>+'27'!J209</f>
        <v>0</v>
      </c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>
        <f>+'27'!J210</f>
        <v>0</v>
      </c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>
        <f>+'27'!J211</f>
        <v>0</v>
      </c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>
        <f>+'27'!J212</f>
        <v>0</v>
      </c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+'27'!J213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35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>
        <f>+'27'!J214</f>
        <v>0</v>
      </c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>
        <f>+'27'!J215</f>
        <v>0</v>
      </c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>
        <f>+'27'!J216</f>
        <v>0</v>
      </c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/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R218" s="74">
        <f>SUM(R5:R217)</f>
        <v>0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122" t="s">
        <v>212</v>
      </c>
      <c r="L219" s="12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0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0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/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04"/>
  <sheetViews>
    <sheetView zoomScale="85" zoomScaleNormal="85" workbookViewId="0">
      <pane xSplit="10" ySplit="4" topLeftCell="K209" activePane="bottomRight" state="frozen"/>
      <selection activeCell="K218" sqref="K218"/>
      <selection pane="topRight" activeCell="K218" sqref="K218"/>
      <selection pane="bottomLeft" activeCell="K218" sqref="K218"/>
      <selection pane="bottomRight" activeCell="A218" sqref="A218:XFD2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/>
      <c r="F5" s="70"/>
      <c r="G5" s="46">
        <f t="shared" ref="G5:G68" si="0">E5+F5</f>
        <v>0</v>
      </c>
      <c r="H5" s="77">
        <v>0</v>
      </c>
      <c r="I5" s="75">
        <v>0</v>
      </c>
      <c r="J5" s="46">
        <f t="shared" ref="J5:J68" si="1">+G5-H5-K5-I5</f>
        <v>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/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/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/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/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/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/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/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/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/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/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/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/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/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/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/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/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/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/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/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/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/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/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/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/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/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/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/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/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/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/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/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/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/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/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/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/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/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/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/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/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/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/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/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/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/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/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/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/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/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/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/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/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/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/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/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/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/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/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/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/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/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/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/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/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/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/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/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/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/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/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/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/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/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/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/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/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/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/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/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/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/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/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/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/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/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/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/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/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/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/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/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/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/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/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/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/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/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/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/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/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/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/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/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/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/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/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/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/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/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/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/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/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/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/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/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/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/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/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/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/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/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/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/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/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/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/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/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/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/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/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/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/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/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/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/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/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/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/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/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/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/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/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/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/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/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/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/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/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/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/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/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/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/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/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/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/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/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/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/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/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/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/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/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/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/>
      <c r="F204" s="70"/>
      <c r="G204" s="46">
        <f t="shared" ref="G204:G217" si="23">E204+F204</f>
        <v>0</v>
      </c>
      <c r="H204" s="77">
        <v>0</v>
      </c>
      <c r="I204" s="75">
        <v>0</v>
      </c>
      <c r="J204" s="46">
        <f t="shared" ref="J204:J217" si="24">+G204-H204-K204-I204</f>
        <v>0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/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/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/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/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/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/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/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+'8 หยุด'!J213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35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/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/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/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/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R218" s="74">
        <f>SUM(R5:R217)</f>
        <v>0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122" t="s">
        <v>212</v>
      </c>
      <c r="L219" s="12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0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0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/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04"/>
  <sheetViews>
    <sheetView zoomScale="85" zoomScaleNormal="85" workbookViewId="0">
      <pane xSplit="10" ySplit="4" topLeftCell="K217" activePane="bottomRight" state="frozen"/>
      <selection activeCell="K218" sqref="K218"/>
      <selection pane="topRight" activeCell="K218" sqref="K218"/>
      <selection pane="bottomLeft" activeCell="K218" sqref="K218"/>
      <selection pane="bottomRight" activeCell="A218" sqref="A218:XFD22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/>
      <c r="F5" s="70"/>
      <c r="G5" s="46">
        <f t="shared" ref="G5:G68" si="0">E5+F5</f>
        <v>0</v>
      </c>
      <c r="H5" s="77">
        <v>0</v>
      </c>
      <c r="I5" s="75">
        <v>0</v>
      </c>
      <c r="J5" s="46">
        <f t="shared" ref="J5:J68" si="1">+G5-H5-K5-I5</f>
        <v>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/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/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/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/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/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/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/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/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/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/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/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/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/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/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/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/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/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/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/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/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/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/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/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/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/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/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/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/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/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/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/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/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/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/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/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/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/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/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/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/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/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/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/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/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/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/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/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/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/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/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/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/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/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/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/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/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/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/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/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/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/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/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/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/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/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/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/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/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/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/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/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/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/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/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/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/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/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/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/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/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/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/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/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/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/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/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/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/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/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/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/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/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/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/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/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/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/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/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/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/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/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/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/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/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/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/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/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/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/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/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/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/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/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/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/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/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/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/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/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/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/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/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/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/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/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/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/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/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/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/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/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/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/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/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/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/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/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/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/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/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/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/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/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/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/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/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/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/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/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/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/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/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/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/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/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/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/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/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/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/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/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/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/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/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/>
      <c r="F204" s="70"/>
      <c r="G204" s="46">
        <f t="shared" ref="G204:G217" si="23">E204+F204</f>
        <v>0</v>
      </c>
      <c r="H204" s="77">
        <v>0</v>
      </c>
      <c r="I204" s="75">
        <v>0</v>
      </c>
      <c r="J204" s="46">
        <f t="shared" ref="J204:J217" si="24">+G204-H204-K204-I204</f>
        <v>0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/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/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/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/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/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/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/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+'8 หยุด'!J213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35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/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/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/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/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R218" s="74">
        <f>SUM(R5:R217)</f>
        <v>0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122" t="s">
        <v>212</v>
      </c>
      <c r="L219" s="12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0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0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/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04"/>
  <sheetViews>
    <sheetView zoomScale="85" zoomScaleNormal="85" workbookViewId="0">
      <pane xSplit="10" ySplit="4" topLeftCell="K215" activePane="bottomRight" state="frozen"/>
      <selection activeCell="K218" sqref="K218"/>
      <selection pane="topRight" activeCell="K218" sqref="K218"/>
      <selection pane="bottomLeft" activeCell="K218" sqref="K218"/>
      <selection pane="bottomRight" activeCell="R234" sqref="R23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1440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1"/>
    </row>
    <row r="3" spans="1:18" s="5" customFormat="1" ht="26.45" customHeight="1" x14ac:dyDescent="0.55000000000000004">
      <c r="A3" s="124" t="s">
        <v>1</v>
      </c>
      <c r="B3" s="124" t="s">
        <v>1354</v>
      </c>
      <c r="C3" s="124" t="s">
        <v>2</v>
      </c>
      <c r="D3" s="124" t="s">
        <v>1355</v>
      </c>
      <c r="E3" s="126" t="s">
        <v>3</v>
      </c>
      <c r="F3" s="126" t="s">
        <v>4</v>
      </c>
      <c r="G3" s="126" t="s">
        <v>5</v>
      </c>
      <c r="H3" s="76" t="s">
        <v>6</v>
      </c>
      <c r="I3" s="116" t="s">
        <v>273</v>
      </c>
      <c r="J3" s="126" t="s">
        <v>7</v>
      </c>
      <c r="K3" s="127" t="s">
        <v>8</v>
      </c>
      <c r="L3" s="127"/>
      <c r="M3" s="127"/>
      <c r="N3" s="126" t="s">
        <v>9</v>
      </c>
      <c r="O3" s="128" t="s">
        <v>10</v>
      </c>
      <c r="Q3" s="118" t="s">
        <v>274</v>
      </c>
      <c r="R3" s="120" t="s">
        <v>275</v>
      </c>
    </row>
    <row r="4" spans="1:18" s="5" customFormat="1" ht="26.25" x14ac:dyDescent="0.55000000000000004">
      <c r="A4" s="125"/>
      <c r="B4" s="125"/>
      <c r="C4" s="125"/>
      <c r="D4" s="125"/>
      <c r="E4" s="126"/>
      <c r="F4" s="126"/>
      <c r="G4" s="126"/>
      <c r="H4" s="76" t="s">
        <v>11</v>
      </c>
      <c r="I4" s="117"/>
      <c r="J4" s="126"/>
      <c r="K4" s="127" t="s">
        <v>12</v>
      </c>
      <c r="L4" s="69" t="s">
        <v>13</v>
      </c>
      <c r="M4" s="127" t="s">
        <v>14</v>
      </c>
      <c r="N4" s="126"/>
      <c r="O4" s="128"/>
      <c r="Q4" s="119"/>
      <c r="R4" s="12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3"/>
      <c r="F5" s="70"/>
      <c r="G5" s="46">
        <f t="shared" ref="G5:G68" si="0">E5+F5</f>
        <v>0</v>
      </c>
      <c r="H5" s="77">
        <v>0</v>
      </c>
      <c r="I5" s="75">
        <v>0</v>
      </c>
      <c r="J5" s="46">
        <f t="shared" ref="J5:J68" si="1">+G5-H5-K5-I5</f>
        <v>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15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3"/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20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5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3"/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20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3"/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20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86">
        <v>8857125002257</v>
      </c>
      <c r="C9" s="19" t="s">
        <v>1441</v>
      </c>
      <c r="D9" s="10" t="s">
        <v>564</v>
      </c>
      <c r="E9" s="63"/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86">
        <v>8857125002264</v>
      </c>
      <c r="C10" s="19" t="s">
        <v>21</v>
      </c>
      <c r="D10" s="10" t="s">
        <v>564</v>
      </c>
      <c r="E10" s="63"/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3"/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15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3"/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3"/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8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3"/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8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3"/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8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3"/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3"/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8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3"/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8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3"/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8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3"/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22.85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3"/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25.2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3"/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15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3"/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15">
        <v>29.78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287</v>
      </c>
      <c r="D24" s="10" t="s">
        <v>434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15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292</v>
      </c>
      <c r="D25" s="10" t="s">
        <v>434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15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3"/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15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3"/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15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3"/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15">
        <v>27.43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1433</v>
      </c>
      <c r="D30" s="10" t="s">
        <v>434</v>
      </c>
      <c r="E30" s="63"/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55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15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3"/>
      <c r="F31" s="70"/>
      <c r="G31" s="46">
        <f t="shared" si="0"/>
        <v>0</v>
      </c>
      <c r="H31" s="77">
        <v>0</v>
      </c>
      <c r="I31" s="75">
        <v>0</v>
      </c>
      <c r="J31" s="46">
        <f t="shared" si="1"/>
        <v>0</v>
      </c>
      <c r="K31" s="71"/>
      <c r="L31" s="20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15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3"/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15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3"/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15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3"/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3"/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20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1004111</v>
      </c>
      <c r="C36" s="19" t="s">
        <v>1428</v>
      </c>
      <c r="D36" s="10" t="s">
        <v>434</v>
      </c>
      <c r="E36" s="63"/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>
        <v>1004112</v>
      </c>
      <c r="C37" s="19" t="s">
        <v>1429</v>
      </c>
      <c r="D37" s="10" t="s">
        <v>434</v>
      </c>
      <c r="E37" s="63"/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120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115">
        <v>32.82</v>
      </c>
      <c r="R37" s="43">
        <f t="shared" si="4"/>
        <v>0</v>
      </c>
    </row>
    <row r="38" spans="1:18" ht="25.5" x14ac:dyDescent="0.55000000000000004">
      <c r="A38" s="10">
        <v>34</v>
      </c>
      <c r="B38" s="86">
        <v>1004113</v>
      </c>
      <c r="C38" s="19" t="s">
        <v>1430</v>
      </c>
      <c r="D38" s="10" t="s">
        <v>434</v>
      </c>
      <c r="E38" s="63"/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4">
        <v>30.43</v>
      </c>
      <c r="R38" s="43">
        <f>+K38*Q38</f>
        <v>0</v>
      </c>
    </row>
    <row r="39" spans="1:18" ht="25.5" x14ac:dyDescent="0.55000000000000004">
      <c r="A39" s="10">
        <v>35</v>
      </c>
      <c r="B39" s="86">
        <v>1100045</v>
      </c>
      <c r="C39" s="19" t="s">
        <v>1442</v>
      </c>
      <c r="D39" s="10" t="s">
        <v>434</v>
      </c>
      <c r="E39" s="63"/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120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14"/>
      <c r="R39" s="43">
        <f t="shared" si="4"/>
        <v>0</v>
      </c>
    </row>
    <row r="40" spans="1:18" ht="25.5" x14ac:dyDescent="0.55000000000000004">
      <c r="A40" s="10">
        <v>36</v>
      </c>
      <c r="B40" s="10" t="s">
        <v>982</v>
      </c>
      <c r="C40" s="19" t="s">
        <v>49</v>
      </c>
      <c r="D40" s="10" t="s">
        <v>434</v>
      </c>
      <c r="E40" s="63"/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15">
        <v>27.84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981</v>
      </c>
      <c r="C41" s="19" t="s">
        <v>50</v>
      </c>
      <c r="D41" s="10" t="s">
        <v>434</v>
      </c>
      <c r="E41" s="63"/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15">
        <v>27.12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980</v>
      </c>
      <c r="C42" s="19" t="s">
        <v>51</v>
      </c>
      <c r="D42" s="10" t="s">
        <v>434</v>
      </c>
      <c r="E42" s="63"/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115">
        <v>15.42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968</v>
      </c>
      <c r="C43" s="19" t="s">
        <v>335</v>
      </c>
      <c r="D43" s="10" t="s">
        <v>434</v>
      </c>
      <c r="E43" s="63"/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115">
        <v>17.78</v>
      </c>
      <c r="R43" s="43">
        <f>+K43*Q43</f>
        <v>0</v>
      </c>
    </row>
    <row r="44" spans="1:18" ht="25.5" x14ac:dyDescent="0.55000000000000004">
      <c r="A44" s="10">
        <v>40</v>
      </c>
      <c r="B44" s="10" t="s">
        <v>1026</v>
      </c>
      <c r="C44" s="19" t="s">
        <v>340</v>
      </c>
      <c r="D44" s="10" t="s">
        <v>434</v>
      </c>
      <c r="E44" s="63"/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115">
        <v>17.989999999999998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945</v>
      </c>
      <c r="C45" s="19" t="s">
        <v>329</v>
      </c>
      <c r="D45" s="10" t="s">
        <v>434</v>
      </c>
      <c r="E45" s="63"/>
      <c r="F45" s="70"/>
      <c r="G45" s="46">
        <f t="shared" si="0"/>
        <v>0</v>
      </c>
      <c r="H45" s="77">
        <v>0</v>
      </c>
      <c r="I45" s="75">
        <v>0</v>
      </c>
      <c r="J45" s="46">
        <f t="shared" si="1"/>
        <v>0</v>
      </c>
      <c r="K45" s="71"/>
      <c r="L45" s="20">
        <v>50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115">
        <v>18.32</v>
      </c>
      <c r="R45" s="43"/>
    </row>
    <row r="46" spans="1:18" ht="25.5" x14ac:dyDescent="0.55000000000000004">
      <c r="A46" s="10">
        <v>42</v>
      </c>
      <c r="B46" s="10" t="s">
        <v>948</v>
      </c>
      <c r="C46" s="19" t="s">
        <v>332</v>
      </c>
      <c r="D46" s="10" t="s">
        <v>434</v>
      </c>
      <c r="E46" s="63"/>
      <c r="F46" s="70"/>
      <c r="G46" s="46">
        <f t="shared" si="0"/>
        <v>0</v>
      </c>
      <c r="H46" s="77">
        <v>0</v>
      </c>
      <c r="I46" s="75">
        <v>0</v>
      </c>
      <c r="J46" s="46">
        <f t="shared" si="1"/>
        <v>0</v>
      </c>
      <c r="K46" s="71"/>
      <c r="L46" s="20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15">
        <v>20.059999999999999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947</v>
      </c>
      <c r="C47" s="19" t="s">
        <v>331</v>
      </c>
      <c r="D47" s="10" t="s">
        <v>434</v>
      </c>
      <c r="E47" s="63"/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15">
        <v>20.32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946</v>
      </c>
      <c r="C48" s="19" t="s">
        <v>330</v>
      </c>
      <c r="D48" s="10" t="s">
        <v>434</v>
      </c>
      <c r="E48" s="63"/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15">
        <v>16.72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1015</v>
      </c>
      <c r="C49" s="19" t="s">
        <v>339</v>
      </c>
      <c r="D49" s="10" t="s">
        <v>434</v>
      </c>
      <c r="E49" s="63"/>
      <c r="F49" s="70"/>
      <c r="G49" s="46">
        <f t="shared" si="0"/>
        <v>0</v>
      </c>
      <c r="H49" s="77">
        <v>0</v>
      </c>
      <c r="I49" s="75">
        <v>0</v>
      </c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15">
        <v>18.12</v>
      </c>
      <c r="R49" s="43">
        <f>+K49*Q49</f>
        <v>0</v>
      </c>
    </row>
    <row r="50" spans="1:18" ht="25.5" x14ac:dyDescent="0.55000000000000004">
      <c r="A50" s="10">
        <v>46</v>
      </c>
      <c r="B50" s="10" t="s">
        <v>994</v>
      </c>
      <c r="C50" s="19" t="s">
        <v>337</v>
      </c>
      <c r="D50" s="10" t="s">
        <v>434</v>
      </c>
      <c r="E50" s="63"/>
      <c r="F50" s="70"/>
      <c r="G50" s="46">
        <f t="shared" si="0"/>
        <v>0</v>
      </c>
      <c r="H50" s="77">
        <v>0</v>
      </c>
      <c r="I50" s="75">
        <v>0</v>
      </c>
      <c r="J50" s="46">
        <f t="shared" si="1"/>
        <v>0</v>
      </c>
      <c r="K50" s="71"/>
      <c r="L50" s="20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15">
        <v>16.37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927</v>
      </c>
      <c r="C51" s="19" t="s">
        <v>324</v>
      </c>
      <c r="D51" s="10" t="s">
        <v>434</v>
      </c>
      <c r="E51" s="63"/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15">
        <v>25.99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954</v>
      </c>
      <c r="C52" s="19" t="s">
        <v>333</v>
      </c>
      <c r="D52" s="10" t="s">
        <v>434</v>
      </c>
      <c r="E52" s="63"/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15">
        <v>28.31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941</v>
      </c>
      <c r="C53" s="19" t="s">
        <v>327</v>
      </c>
      <c r="D53" s="10" t="s">
        <v>434</v>
      </c>
      <c r="E53" s="63"/>
      <c r="F53" s="70"/>
      <c r="G53" s="46">
        <f t="shared" si="0"/>
        <v>0</v>
      </c>
      <c r="H53" s="77">
        <v>0</v>
      </c>
      <c r="I53" s="75">
        <v>0</v>
      </c>
      <c r="J53" s="46">
        <f t="shared" si="1"/>
        <v>0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15">
        <v>31.29</v>
      </c>
      <c r="R53" s="43">
        <f>+K53*Q53</f>
        <v>0</v>
      </c>
    </row>
    <row r="54" spans="1:18" ht="25.5" x14ac:dyDescent="0.55000000000000004">
      <c r="A54" s="10">
        <v>50</v>
      </c>
      <c r="B54" s="10" t="s">
        <v>942</v>
      </c>
      <c r="C54" s="19" t="s">
        <v>328</v>
      </c>
      <c r="D54" s="10" t="s">
        <v>434</v>
      </c>
      <c r="E54" s="63"/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15">
        <v>31.07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939</v>
      </c>
      <c r="C55" s="19" t="s">
        <v>325</v>
      </c>
      <c r="D55" s="10" t="s">
        <v>434</v>
      </c>
      <c r="E55" s="63"/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15">
        <v>29.83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960</v>
      </c>
      <c r="C56" s="19" t="s">
        <v>334</v>
      </c>
      <c r="D56" s="10" t="s">
        <v>434</v>
      </c>
      <c r="E56" s="63"/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15">
        <v>27.06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434</v>
      </c>
      <c r="E57" s="63"/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15">
        <v>28.25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970</v>
      </c>
      <c r="C58" s="19" t="s">
        <v>336</v>
      </c>
      <c r="D58" s="10" t="s">
        <v>434</v>
      </c>
      <c r="E58" s="63"/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15">
        <v>26.69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1290</v>
      </c>
      <c r="C59" s="19" t="s">
        <v>343</v>
      </c>
      <c r="D59" s="10" t="s">
        <v>434</v>
      </c>
      <c r="E59" s="63"/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15">
        <v>23.69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950</v>
      </c>
      <c r="C60" s="19" t="s">
        <v>342</v>
      </c>
      <c r="D60" s="10" t="s">
        <v>434</v>
      </c>
      <c r="E60" s="63"/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15">
        <v>22.49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1289</v>
      </c>
      <c r="C61" s="19" t="s">
        <v>341</v>
      </c>
      <c r="D61" s="10" t="s">
        <v>434</v>
      </c>
      <c r="E61" s="63"/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50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15">
        <v>23.12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1328</v>
      </c>
      <c r="C62" s="19" t="s">
        <v>344</v>
      </c>
      <c r="D62" s="10" t="s">
        <v>434</v>
      </c>
      <c r="E62" s="63"/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70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89"/>
      <c r="R62" s="43">
        <f t="shared" si="4"/>
        <v>0</v>
      </c>
    </row>
    <row r="63" spans="1:18" ht="25.5" x14ac:dyDescent="0.55000000000000004">
      <c r="A63" s="10">
        <v>59</v>
      </c>
      <c r="B63" s="10" t="s">
        <v>1329</v>
      </c>
      <c r="C63" s="19" t="s">
        <v>345</v>
      </c>
      <c r="D63" s="10" t="s">
        <v>434</v>
      </c>
      <c r="E63" s="63"/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20">
        <v>80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89"/>
      <c r="R63" s="43">
        <f t="shared" si="4"/>
        <v>0</v>
      </c>
    </row>
    <row r="64" spans="1:18" ht="25.5" x14ac:dyDescent="0.55000000000000004">
      <c r="A64" s="10">
        <v>60</v>
      </c>
      <c r="B64" s="10">
        <v>1004072</v>
      </c>
      <c r="C64" s="19" t="s">
        <v>1434</v>
      </c>
      <c r="D64" s="10" t="s">
        <v>434</v>
      </c>
      <c r="E64" s="63"/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22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68.37</v>
      </c>
      <c r="R64" s="43">
        <f t="shared" si="4"/>
        <v>0</v>
      </c>
    </row>
    <row r="65" spans="1:18" ht="25.5" x14ac:dyDescent="0.55000000000000004">
      <c r="A65" s="10">
        <v>61</v>
      </c>
      <c r="B65" s="10">
        <v>1004073</v>
      </c>
      <c r="C65" s="19" t="s">
        <v>1435</v>
      </c>
      <c r="D65" s="10" t="s">
        <v>434</v>
      </c>
      <c r="E65" s="63"/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22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67.17</v>
      </c>
      <c r="R65" s="43">
        <f t="shared" si="4"/>
        <v>0</v>
      </c>
    </row>
    <row r="66" spans="1:18" ht="25.5" x14ac:dyDescent="0.55000000000000004">
      <c r="A66" s="10">
        <v>62</v>
      </c>
      <c r="B66" s="10">
        <v>1004071</v>
      </c>
      <c r="C66" s="19" t="s">
        <v>146</v>
      </c>
      <c r="D66" s="10" t="s">
        <v>434</v>
      </c>
      <c r="E66" s="63"/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1">
        <v>24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5.5" x14ac:dyDescent="0.55000000000000004">
      <c r="A67" s="10">
        <v>63</v>
      </c>
      <c r="B67" s="10">
        <v>1004070</v>
      </c>
      <c r="C67" s="19" t="s">
        <v>1437</v>
      </c>
      <c r="D67" s="10" t="s">
        <v>434</v>
      </c>
      <c r="E67" s="63"/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1">
        <v>24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1291</v>
      </c>
      <c r="C68" s="19" t="s">
        <v>352</v>
      </c>
      <c r="D68" s="10" t="s">
        <v>434</v>
      </c>
      <c r="E68" s="63"/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50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115">
        <v>17.09</v>
      </c>
      <c r="R68" s="43">
        <f t="shared" si="4"/>
        <v>0</v>
      </c>
    </row>
    <row r="69" spans="1:18" ht="25.5" x14ac:dyDescent="0.55000000000000004">
      <c r="A69" s="10">
        <v>65</v>
      </c>
      <c r="B69" s="112" t="s">
        <v>1380</v>
      </c>
      <c r="C69" s="19" t="s">
        <v>1379</v>
      </c>
      <c r="D69" s="10" t="s">
        <v>434</v>
      </c>
      <c r="E69" s="63"/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39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/>
      <c r="R69" s="43">
        <f t="shared" si="4"/>
        <v>0</v>
      </c>
    </row>
    <row r="70" spans="1:18" ht="25.5" x14ac:dyDescent="0.55000000000000004">
      <c r="A70" s="10">
        <v>66</v>
      </c>
      <c r="B70" s="10" t="s">
        <v>944</v>
      </c>
      <c r="C70" s="19" t="s">
        <v>280</v>
      </c>
      <c r="D70" s="10" t="s">
        <v>434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115">
        <v>25.15</v>
      </c>
      <c r="R70" s="43">
        <f t="shared" si="4"/>
        <v>0</v>
      </c>
    </row>
    <row r="71" spans="1:18" ht="25.5" x14ac:dyDescent="0.55000000000000004">
      <c r="A71" s="10">
        <v>67</v>
      </c>
      <c r="B71" s="19"/>
      <c r="C71" s="19" t="s">
        <v>1395</v>
      </c>
      <c r="D71" s="10" t="s">
        <v>434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35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/>
      <c r="R71" s="43">
        <f t="shared" si="4"/>
        <v>0</v>
      </c>
    </row>
    <row r="72" spans="1:18" ht="25.5" x14ac:dyDescent="0.55000000000000004">
      <c r="A72" s="10">
        <v>68</v>
      </c>
      <c r="B72" s="10" t="s">
        <v>851</v>
      </c>
      <c r="C72" s="19" t="s">
        <v>355</v>
      </c>
      <c r="D72" s="10" t="s">
        <v>434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35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>
        <v>30.84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972</v>
      </c>
      <c r="C73" s="19" t="s">
        <v>356</v>
      </c>
      <c r="D73" s="10" t="s">
        <v>434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55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115">
        <v>11.58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973</v>
      </c>
      <c r="C74" s="19" t="s">
        <v>312</v>
      </c>
      <c r="D74" s="10" t="s">
        <v>434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55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15">
        <v>14.35</v>
      </c>
      <c r="R74" s="43">
        <f t="shared" si="4"/>
        <v>0</v>
      </c>
    </row>
    <row r="75" spans="1:18" ht="25.5" x14ac:dyDescent="0.55000000000000004">
      <c r="A75" s="10">
        <v>71</v>
      </c>
      <c r="B75" s="112" t="s">
        <v>1318</v>
      </c>
      <c r="C75" s="19" t="s">
        <v>1373</v>
      </c>
      <c r="D75" s="10" t="s">
        <v>564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55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18.95</v>
      </c>
      <c r="R75" s="43"/>
    </row>
    <row r="76" spans="1:18" ht="24" customHeight="1" x14ac:dyDescent="0.55000000000000004">
      <c r="A76" s="10">
        <v>72</v>
      </c>
      <c r="B76" s="10" t="s">
        <v>971</v>
      </c>
      <c r="C76" s="19" t="s">
        <v>101</v>
      </c>
      <c r="D76" s="10" t="s">
        <v>434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50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>
        <v>18.14</v>
      </c>
      <c r="R76" s="43">
        <f>+K76*Q76</f>
        <v>0</v>
      </c>
    </row>
    <row r="77" spans="1:18" ht="25.5" x14ac:dyDescent="0.55000000000000004">
      <c r="A77" s="10">
        <v>73</v>
      </c>
      <c r="B77" s="10" t="s">
        <v>999</v>
      </c>
      <c r="C77" s="19" t="s">
        <v>102</v>
      </c>
      <c r="D77" s="10" t="s">
        <v>434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12.94</v>
      </c>
      <c r="R77" s="43">
        <f t="shared" si="4"/>
        <v>0</v>
      </c>
    </row>
    <row r="78" spans="1:18" ht="25.5" x14ac:dyDescent="0.55000000000000004">
      <c r="A78" s="10">
        <v>74</v>
      </c>
      <c r="B78" s="112" t="s">
        <v>1382</v>
      </c>
      <c r="C78" s="19" t="s">
        <v>1381</v>
      </c>
      <c r="D78" s="10" t="s">
        <v>434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133">
        <v>8.98</v>
      </c>
      <c r="R78" s="43">
        <f t="shared" si="4"/>
        <v>0</v>
      </c>
    </row>
    <row r="79" spans="1:18" ht="25.5" x14ac:dyDescent="0.55000000000000004">
      <c r="A79" s="10">
        <v>75</v>
      </c>
      <c r="B79" s="10" t="s">
        <v>637</v>
      </c>
      <c r="C79" s="19" t="s">
        <v>420</v>
      </c>
      <c r="D79" s="10" t="s">
        <v>434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18.28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1320</v>
      </c>
      <c r="C80" s="19" t="s">
        <v>357</v>
      </c>
      <c r="D80" s="10" t="s">
        <v>434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115">
        <v>18.63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1322</v>
      </c>
      <c r="C81" s="19" t="s">
        <v>360</v>
      </c>
      <c r="D81" s="10" t="s">
        <v>434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115"/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2" t="s">
        <v>1383</v>
      </c>
      <c r="C82" s="19" t="s">
        <v>1356</v>
      </c>
      <c r="D82" s="10" t="s">
        <v>564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114">
        <v>20.350000000000001</v>
      </c>
      <c r="R82" s="43">
        <f>+K82*Q82</f>
        <v>0</v>
      </c>
    </row>
    <row r="83" spans="1:18" ht="25.5" x14ac:dyDescent="0.55000000000000004">
      <c r="A83" s="10">
        <v>79</v>
      </c>
      <c r="B83" s="10">
        <v>20057679</v>
      </c>
      <c r="C83" s="19" t="s">
        <v>1377</v>
      </c>
      <c r="D83" s="10" t="s">
        <v>564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49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/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1301</v>
      </c>
      <c r="C84" s="19" t="s">
        <v>363</v>
      </c>
      <c r="D84" s="10" t="s">
        <v>564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0">
        <v>35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/>
      <c r="R84" s="43">
        <f t="shared" si="12"/>
        <v>0</v>
      </c>
    </row>
    <row r="85" spans="1:18" ht="25.5" x14ac:dyDescent="0.55000000000000004">
      <c r="A85" s="10">
        <v>81</v>
      </c>
      <c r="B85" s="10" t="s">
        <v>1141</v>
      </c>
      <c r="C85" s="19" t="s">
        <v>364</v>
      </c>
      <c r="D85" s="10" t="s">
        <v>564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1253</v>
      </c>
      <c r="C86" s="19" t="s">
        <v>367</v>
      </c>
      <c r="D86" s="10" t="s">
        <v>564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120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89"/>
      <c r="R86" s="43">
        <f t="shared" si="12"/>
        <v>0</v>
      </c>
    </row>
    <row r="87" spans="1:18" ht="25.5" x14ac:dyDescent="0.55000000000000004">
      <c r="A87" s="10">
        <v>83</v>
      </c>
      <c r="B87" s="10" t="s">
        <v>592</v>
      </c>
      <c r="C87" s="19" t="s">
        <v>368</v>
      </c>
      <c r="D87" s="10" t="s">
        <v>564</v>
      </c>
      <c r="E87" s="63"/>
      <c r="F87" s="70"/>
      <c r="G87" s="46">
        <f t="shared" si="5"/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250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949</v>
      </c>
      <c r="C88" s="19" t="s">
        <v>248</v>
      </c>
      <c r="D88" s="10" t="s">
        <v>441</v>
      </c>
      <c r="E88" s="63"/>
      <c r="F88" s="70"/>
      <c r="G88" s="46">
        <f t="shared" si="5"/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100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115">
        <v>34.25</v>
      </c>
      <c r="R88" s="43">
        <f t="shared" si="12"/>
        <v>0</v>
      </c>
    </row>
    <row r="89" spans="1:18" ht="25.5" x14ac:dyDescent="0.55000000000000004">
      <c r="A89" s="10">
        <v>85</v>
      </c>
      <c r="B89" s="10" t="s">
        <v>951</v>
      </c>
      <c r="C89" s="19" t="s">
        <v>249</v>
      </c>
      <c r="D89" s="10" t="s">
        <v>434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55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5">
        <v>22.55</v>
      </c>
      <c r="R89" s="43">
        <f t="shared" si="12"/>
        <v>0</v>
      </c>
    </row>
    <row r="90" spans="1:18" ht="25.5" x14ac:dyDescent="0.55000000000000004">
      <c r="A90" s="10">
        <v>86</v>
      </c>
      <c r="B90" s="10" t="s">
        <v>962</v>
      </c>
      <c r="C90" s="19" t="s">
        <v>370</v>
      </c>
      <c r="D90" s="10" t="s">
        <v>601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60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5">
        <v>23.61</v>
      </c>
      <c r="R90" s="43">
        <f t="shared" si="12"/>
        <v>0</v>
      </c>
    </row>
    <row r="91" spans="1:18" ht="25.5" x14ac:dyDescent="0.55000000000000004">
      <c r="A91" s="10">
        <v>87</v>
      </c>
      <c r="B91" s="10" t="s">
        <v>934</v>
      </c>
      <c r="C91" s="19" t="s">
        <v>372</v>
      </c>
      <c r="D91" s="10" t="s">
        <v>613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100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115">
        <v>13.03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961</v>
      </c>
      <c r="C92" s="19" t="s">
        <v>371</v>
      </c>
      <c r="D92" s="10" t="s">
        <v>601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55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115">
        <v>11.91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1193</v>
      </c>
      <c r="C93" s="19" t="s">
        <v>375</v>
      </c>
      <c r="D93" s="10" t="s">
        <v>434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40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30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871</v>
      </c>
      <c r="C94" s="19" t="s">
        <v>378</v>
      </c>
      <c r="D94" s="10" t="s">
        <v>434</v>
      </c>
      <c r="E94" s="63"/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60</v>
      </c>
      <c r="M94" s="64">
        <f t="shared" si="7"/>
        <v>0</v>
      </c>
      <c r="N94" s="17" t="s">
        <v>16</v>
      </c>
      <c r="O94" s="18"/>
      <c r="P94" s="23">
        <f t="shared" si="8"/>
        <v>0</v>
      </c>
      <c r="Q94" s="89">
        <v>30</v>
      </c>
      <c r="R94" s="43"/>
    </row>
    <row r="95" spans="1:18" ht="25.5" x14ac:dyDescent="0.55000000000000004">
      <c r="A95" s="10">
        <v>91</v>
      </c>
      <c r="B95" s="10" t="s">
        <v>1337</v>
      </c>
      <c r="C95" s="19" t="s">
        <v>379</v>
      </c>
      <c r="D95" s="10" t="s">
        <v>584</v>
      </c>
      <c r="E95" s="63"/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50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>
        <v>33</v>
      </c>
      <c r="R95" s="43">
        <f t="shared" si="9"/>
        <v>0</v>
      </c>
    </row>
    <row r="96" spans="1:18" ht="25.5" x14ac:dyDescent="0.55000000000000004">
      <c r="A96" s="10">
        <v>92</v>
      </c>
      <c r="B96" s="10" t="s">
        <v>1338</v>
      </c>
      <c r="C96" s="19" t="s">
        <v>380</v>
      </c>
      <c r="D96" s="10" t="s">
        <v>584</v>
      </c>
      <c r="E96" s="63"/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100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>
        <v>68</v>
      </c>
      <c r="R96" s="43">
        <f t="shared" si="9"/>
        <v>0</v>
      </c>
    </row>
    <row r="97" spans="1:18" ht="25.5" x14ac:dyDescent="0.55000000000000004">
      <c r="A97" s="10">
        <v>93</v>
      </c>
      <c r="B97" s="10" t="s">
        <v>604</v>
      </c>
      <c r="C97" s="19" t="s">
        <v>381</v>
      </c>
      <c r="D97" s="10" t="s">
        <v>434</v>
      </c>
      <c r="E97" s="63"/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39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13.67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606</v>
      </c>
      <c r="C98" s="19" t="s">
        <v>382</v>
      </c>
      <c r="D98" s="10" t="s">
        <v>434</v>
      </c>
      <c r="E98" s="63"/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11.48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1045</v>
      </c>
      <c r="C99" s="19" t="s">
        <v>385</v>
      </c>
      <c r="D99" s="10" t="s">
        <v>434</v>
      </c>
      <c r="E99" s="63"/>
      <c r="F99" s="70"/>
      <c r="G99" s="46">
        <f t="shared" si="5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25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89">
        <v>5.86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963</v>
      </c>
      <c r="C100" s="19" t="s">
        <v>384</v>
      </c>
      <c r="D100" s="10" t="s">
        <v>613</v>
      </c>
      <c r="E100" s="63"/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50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5">
        <v>9.91</v>
      </c>
      <c r="R100" s="43">
        <f t="shared" si="9"/>
        <v>0</v>
      </c>
    </row>
    <row r="101" spans="1:18" ht="25.5" x14ac:dyDescent="0.55000000000000004">
      <c r="A101" s="10">
        <v>97</v>
      </c>
      <c r="B101" s="10" t="s">
        <v>1067</v>
      </c>
      <c r="C101" s="19" t="s">
        <v>386</v>
      </c>
      <c r="D101" s="10" t="s">
        <v>434</v>
      </c>
      <c r="E101" s="63"/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60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5">
        <v>16.690000000000001</v>
      </c>
      <c r="R101" s="43">
        <f t="shared" si="9"/>
        <v>0</v>
      </c>
    </row>
    <row r="102" spans="1:18" ht="25.5" x14ac:dyDescent="0.55000000000000004">
      <c r="A102" s="10">
        <v>98</v>
      </c>
      <c r="B102" s="10" t="s">
        <v>996</v>
      </c>
      <c r="C102" s="19" t="s">
        <v>250</v>
      </c>
      <c r="D102" s="10" t="s">
        <v>434</v>
      </c>
      <c r="E102" s="63"/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5">
        <v>24.21</v>
      </c>
      <c r="R102" s="43">
        <f t="shared" si="9"/>
        <v>0</v>
      </c>
    </row>
    <row r="103" spans="1:18" ht="22.9" customHeight="1" x14ac:dyDescent="0.55000000000000004">
      <c r="A103" s="10">
        <v>99</v>
      </c>
      <c r="B103" s="112" t="s">
        <v>1385</v>
      </c>
      <c r="C103" s="19" t="s">
        <v>1384</v>
      </c>
      <c r="D103" s="10" t="s">
        <v>434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114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977</v>
      </c>
      <c r="C104" s="19" t="s">
        <v>279</v>
      </c>
      <c r="D104" s="10" t="s">
        <v>434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>
        <v>22.91</v>
      </c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1075</v>
      </c>
      <c r="C105" s="19" t="s">
        <v>134</v>
      </c>
      <c r="D105" s="10" t="s">
        <v>434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35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>
        <v>3.8</v>
      </c>
      <c r="R105" s="43">
        <f t="shared" si="9"/>
        <v>0</v>
      </c>
    </row>
    <row r="106" spans="1:18" ht="25.5" x14ac:dyDescent="0.55000000000000004">
      <c r="A106" s="10">
        <v>102</v>
      </c>
      <c r="B106" s="10" t="s">
        <v>626</v>
      </c>
      <c r="C106" s="19" t="s">
        <v>390</v>
      </c>
      <c r="D106" s="10" t="s">
        <v>564</v>
      </c>
      <c r="E106" s="63"/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2.2200000000000002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625</v>
      </c>
      <c r="C107" s="19" t="s">
        <v>389</v>
      </c>
      <c r="D107" s="10" t="s">
        <v>564</v>
      </c>
      <c r="E107" s="63"/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>
        <v>2.2200000000000002</v>
      </c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388</v>
      </c>
      <c r="D108" s="10" t="s">
        <v>564</v>
      </c>
      <c r="E108" s="63"/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>
        <v>2.17</v>
      </c>
      <c r="R108" s="43">
        <f>+K108*Q108</f>
        <v>0</v>
      </c>
    </row>
    <row r="109" spans="1:18" ht="25.5" x14ac:dyDescent="0.55000000000000004">
      <c r="A109" s="10">
        <v>105</v>
      </c>
      <c r="B109" s="10" t="s">
        <v>1178</v>
      </c>
      <c r="C109" s="19" t="s">
        <v>387</v>
      </c>
      <c r="D109" s="10" t="s">
        <v>564</v>
      </c>
      <c r="E109" s="63"/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>
        <v>2.35</v>
      </c>
      <c r="R109" s="43"/>
    </row>
    <row r="110" spans="1:18" ht="25.5" x14ac:dyDescent="0.55000000000000004">
      <c r="A110" s="10">
        <v>106</v>
      </c>
      <c r="B110" s="10" t="s">
        <v>1177</v>
      </c>
      <c r="C110" s="19" t="s">
        <v>391</v>
      </c>
      <c r="D110" s="10" t="s">
        <v>564</v>
      </c>
      <c r="E110" s="63"/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>
        <v>2.12</v>
      </c>
      <c r="R110" s="43">
        <f t="shared" si="9"/>
        <v>0</v>
      </c>
    </row>
    <row r="111" spans="1:18" ht="25.5" x14ac:dyDescent="0.55000000000000004">
      <c r="A111" s="10">
        <v>107</v>
      </c>
      <c r="B111" s="10" t="s">
        <v>1179</v>
      </c>
      <c r="C111" s="19" t="s">
        <v>392</v>
      </c>
      <c r="D111" s="10" t="s">
        <v>564</v>
      </c>
      <c r="E111" s="63"/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>
        <v>2.17</v>
      </c>
      <c r="R111" s="43">
        <f t="shared" si="9"/>
        <v>0</v>
      </c>
    </row>
    <row r="112" spans="1:18" ht="25.5" x14ac:dyDescent="0.55000000000000004">
      <c r="A112" s="10">
        <v>108</v>
      </c>
      <c r="B112" s="10" t="s">
        <v>1176</v>
      </c>
      <c r="C112" s="19" t="s">
        <v>393</v>
      </c>
      <c r="D112" s="10" t="s">
        <v>564</v>
      </c>
      <c r="E112" s="63"/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10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2.17</v>
      </c>
      <c r="R112" s="43">
        <f>+K112*Q112</f>
        <v>0</v>
      </c>
    </row>
    <row r="113" spans="1:18" ht="25.5" x14ac:dyDescent="0.55000000000000004">
      <c r="A113" s="10">
        <v>109</v>
      </c>
      <c r="B113" s="10">
        <v>1115298</v>
      </c>
      <c r="C113" s="19" t="s">
        <v>251</v>
      </c>
      <c r="D113" s="10" t="s">
        <v>564</v>
      </c>
      <c r="E113" s="63"/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10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89">
        <v>2.2200000000000002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985</v>
      </c>
      <c r="C114" s="19" t="s">
        <v>142</v>
      </c>
      <c r="D114" s="10" t="s">
        <v>434</v>
      </c>
      <c r="E114" s="63"/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89">
        <v>10.48</v>
      </c>
      <c r="R114" s="43"/>
    </row>
    <row r="115" spans="1:18" ht="25.5" x14ac:dyDescent="0.55000000000000004">
      <c r="A115" s="10">
        <v>111</v>
      </c>
      <c r="B115" s="10" t="s">
        <v>986</v>
      </c>
      <c r="C115" s="19" t="s">
        <v>135</v>
      </c>
      <c r="D115" s="10" t="s">
        <v>434</v>
      </c>
      <c r="E115" s="63"/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15.28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988</v>
      </c>
      <c r="C116" s="19" t="s">
        <v>144</v>
      </c>
      <c r="D116" s="10" t="s">
        <v>434</v>
      </c>
      <c r="E116" s="63"/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55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15.28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987</v>
      </c>
      <c r="C117" s="19" t="s">
        <v>143</v>
      </c>
      <c r="D117" s="10" t="s">
        <v>434</v>
      </c>
      <c r="E117" s="63"/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10.55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1324</v>
      </c>
      <c r="C118" s="19" t="s">
        <v>396</v>
      </c>
      <c r="D118" s="10" t="s">
        <v>434</v>
      </c>
      <c r="E118" s="63"/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25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115">
        <v>16.16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619</v>
      </c>
      <c r="C119" s="19" t="s">
        <v>398</v>
      </c>
      <c r="D119" s="10" t="s">
        <v>434</v>
      </c>
      <c r="E119" s="63"/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50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/>
      <c r="R119" s="43">
        <f t="shared" si="9"/>
        <v>0</v>
      </c>
    </row>
    <row r="120" spans="1:18" ht="25.5" x14ac:dyDescent="0.55000000000000004">
      <c r="A120" s="10">
        <v>116</v>
      </c>
      <c r="B120" s="10" t="s">
        <v>617</v>
      </c>
      <c r="C120" s="19" t="s">
        <v>399</v>
      </c>
      <c r="D120" s="10" t="s">
        <v>434</v>
      </c>
      <c r="E120" s="63"/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50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/>
      <c r="R120" s="43">
        <f t="shared" si="9"/>
        <v>0</v>
      </c>
    </row>
    <row r="121" spans="1:18" ht="25.5" x14ac:dyDescent="0.55000000000000004">
      <c r="A121" s="10">
        <v>117</v>
      </c>
      <c r="B121" s="10" t="s">
        <v>618</v>
      </c>
      <c r="C121" s="19" t="s">
        <v>401</v>
      </c>
      <c r="D121" s="10" t="s">
        <v>434</v>
      </c>
      <c r="E121" s="63"/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60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/>
      <c r="R121" s="43">
        <f>+K121*Q121</f>
        <v>0</v>
      </c>
    </row>
    <row r="122" spans="1:18" ht="25.5" x14ac:dyDescent="0.55000000000000004">
      <c r="A122" s="10">
        <v>118</v>
      </c>
      <c r="B122" s="10" t="s">
        <v>616</v>
      </c>
      <c r="C122" s="19" t="s">
        <v>400</v>
      </c>
      <c r="D122" s="10" t="s">
        <v>434</v>
      </c>
      <c r="E122" s="63"/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60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/>
      <c r="R122" s="43">
        <f t="shared" si="9"/>
        <v>0</v>
      </c>
    </row>
    <row r="123" spans="1:18" ht="25.5" x14ac:dyDescent="0.55000000000000004">
      <c r="A123" s="10">
        <v>119</v>
      </c>
      <c r="B123" s="10" t="s">
        <v>904</v>
      </c>
      <c r="C123" s="19" t="s">
        <v>316</v>
      </c>
      <c r="D123" s="10" t="s">
        <v>434</v>
      </c>
      <c r="E123" s="63"/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25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115">
        <v>12.14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990</v>
      </c>
      <c r="C124" s="19" t="s">
        <v>317</v>
      </c>
      <c r="D124" s="10" t="s">
        <v>564</v>
      </c>
      <c r="E124" s="63"/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89">
        <v>12.95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993</v>
      </c>
      <c r="C125" s="19" t="s">
        <v>318</v>
      </c>
      <c r="D125" s="10" t="s">
        <v>564</v>
      </c>
      <c r="E125" s="63"/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10.61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991</v>
      </c>
      <c r="C126" s="19" t="s">
        <v>150</v>
      </c>
      <c r="D126" s="10" t="s">
        <v>564</v>
      </c>
      <c r="E126" s="63"/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11.97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992</v>
      </c>
      <c r="C127" s="19" t="s">
        <v>152</v>
      </c>
      <c r="D127" s="10" t="s">
        <v>434</v>
      </c>
      <c r="E127" s="63"/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12.21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1055</v>
      </c>
      <c r="C128" s="19" t="s">
        <v>151</v>
      </c>
      <c r="D128" s="10" t="s">
        <v>564</v>
      </c>
      <c r="E128" s="63"/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45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14.27</v>
      </c>
      <c r="R128" s="43">
        <f t="shared" si="9"/>
        <v>0</v>
      </c>
    </row>
    <row r="129" spans="1:18" ht="25.5" x14ac:dyDescent="0.55000000000000004">
      <c r="A129" s="10">
        <v>125</v>
      </c>
      <c r="B129" s="112" t="s">
        <v>1053</v>
      </c>
      <c r="C129" s="19" t="s">
        <v>1054</v>
      </c>
      <c r="D129" s="10" t="s">
        <v>564</v>
      </c>
      <c r="E129" s="63"/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45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14.95</v>
      </c>
      <c r="R129" s="43"/>
    </row>
    <row r="130" spans="1:18" ht="25.5" x14ac:dyDescent="0.55000000000000004">
      <c r="A130" s="10">
        <v>126</v>
      </c>
      <c r="B130" s="10" t="s">
        <v>638</v>
      </c>
      <c r="C130" s="19" t="s">
        <v>402</v>
      </c>
      <c r="D130" s="10" t="s">
        <v>434</v>
      </c>
      <c r="E130" s="63"/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17.36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20049130</v>
      </c>
      <c r="C131" s="19" t="s">
        <v>1405</v>
      </c>
      <c r="D131" s="10" t="s">
        <v>434</v>
      </c>
      <c r="E131" s="63"/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35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16.29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20051101</v>
      </c>
      <c r="C132" s="19" t="s">
        <v>1406</v>
      </c>
      <c r="D132" s="10" t="s">
        <v>434</v>
      </c>
      <c r="E132" s="63"/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12.41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20059796</v>
      </c>
      <c r="C133" s="19" t="s">
        <v>1407</v>
      </c>
      <c r="D133" s="10" t="s">
        <v>434</v>
      </c>
      <c r="E133" s="63"/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22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6.86</v>
      </c>
      <c r="R133" s="43">
        <f t="shared" si="9"/>
        <v>0</v>
      </c>
    </row>
    <row r="134" spans="1:18" ht="25.5" x14ac:dyDescent="0.55000000000000004">
      <c r="A134" s="10">
        <v>130</v>
      </c>
      <c r="B134" s="10">
        <v>20060974</v>
      </c>
      <c r="C134" s="19" t="s">
        <v>1408</v>
      </c>
      <c r="D134" s="10" t="s">
        <v>434</v>
      </c>
      <c r="E134" s="63"/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89">
        <v>11.86</v>
      </c>
      <c r="R134" s="43">
        <f t="shared" si="9"/>
        <v>0</v>
      </c>
    </row>
    <row r="135" spans="1:18" ht="25.5" x14ac:dyDescent="0.55000000000000004">
      <c r="A135" s="10">
        <v>131</v>
      </c>
      <c r="B135" s="10">
        <v>1004050</v>
      </c>
      <c r="C135" s="19" t="s">
        <v>135</v>
      </c>
      <c r="D135" s="10" t="s">
        <v>434</v>
      </c>
      <c r="E135" s="63"/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40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89">
        <v>10.75</v>
      </c>
      <c r="R135" s="43">
        <f t="shared" si="9"/>
        <v>0</v>
      </c>
    </row>
    <row r="136" spans="1:18" ht="25.5" x14ac:dyDescent="0.55000000000000004">
      <c r="A136" s="10">
        <v>132</v>
      </c>
      <c r="B136" s="10">
        <v>20060764</v>
      </c>
      <c r="C136" s="19" t="s">
        <v>1409</v>
      </c>
      <c r="D136" s="10" t="s">
        <v>434</v>
      </c>
      <c r="E136" s="63"/>
      <c r="F136" s="70"/>
      <c r="G136" s="46">
        <f t="shared" ref="G136:G203" si="13">E136+F136</f>
        <v>0</v>
      </c>
      <c r="H136" s="77">
        <v>0</v>
      </c>
      <c r="I136" s="75">
        <v>0</v>
      </c>
      <c r="J136" s="46">
        <f t="shared" ref="J136:J203" si="14">+G136-H136-K136-I136</f>
        <v>0</v>
      </c>
      <c r="K136" s="71"/>
      <c r="L136" s="20">
        <v>15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89">
        <v>8.1300000000000008</v>
      </c>
      <c r="R136" s="43">
        <f t="shared" si="9"/>
        <v>0</v>
      </c>
    </row>
    <row r="137" spans="1:18" ht="25.5" x14ac:dyDescent="0.55000000000000004">
      <c r="A137" s="10">
        <v>133</v>
      </c>
      <c r="B137" s="112" t="s">
        <v>1389</v>
      </c>
      <c r="C137" s="19" t="s">
        <v>1386</v>
      </c>
      <c r="D137" s="10" t="s">
        <v>564</v>
      </c>
      <c r="E137" s="63"/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89">
        <v>19.29</v>
      </c>
      <c r="R137" s="43">
        <f>+K137*Q137</f>
        <v>0</v>
      </c>
    </row>
    <row r="138" spans="1:18" ht="25.5" x14ac:dyDescent="0.55000000000000004">
      <c r="A138" s="10">
        <v>134</v>
      </c>
      <c r="B138" s="10" t="s">
        <v>964</v>
      </c>
      <c r="C138" s="19" t="s">
        <v>1378</v>
      </c>
      <c r="D138" s="10" t="s">
        <v>564</v>
      </c>
      <c r="E138" s="63"/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65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115">
        <v>29.96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964</v>
      </c>
      <c r="C139" s="19" t="s">
        <v>349</v>
      </c>
      <c r="D139" s="10" t="s">
        <v>434</v>
      </c>
      <c r="E139" s="63"/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50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115">
        <v>23.02</v>
      </c>
      <c r="R139" s="43">
        <f t="shared" si="9"/>
        <v>0</v>
      </c>
    </row>
    <row r="140" spans="1:18" ht="25.5" x14ac:dyDescent="0.55000000000000004">
      <c r="A140" s="10">
        <v>136</v>
      </c>
      <c r="B140" s="112" t="s">
        <v>1388</v>
      </c>
      <c r="C140" s="19" t="s">
        <v>1387</v>
      </c>
      <c r="D140" s="10" t="s">
        <v>434</v>
      </c>
      <c r="E140" s="63"/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35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114"/>
      <c r="R140" s="43">
        <f t="shared" si="9"/>
        <v>0</v>
      </c>
    </row>
    <row r="141" spans="1:18" ht="25.5" x14ac:dyDescent="0.55000000000000004">
      <c r="A141" s="10">
        <v>137</v>
      </c>
      <c r="B141" s="10" t="s">
        <v>879</v>
      </c>
      <c r="C141" s="19" t="s">
        <v>238</v>
      </c>
      <c r="D141" s="10" t="s">
        <v>434</v>
      </c>
      <c r="E141" s="63"/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55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115">
        <v>38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1122</v>
      </c>
      <c r="C142" s="19" t="s">
        <v>246</v>
      </c>
      <c r="D142" s="10" t="s">
        <v>613</v>
      </c>
      <c r="E142" s="63"/>
      <c r="F142" s="70"/>
      <c r="G142" s="46">
        <f t="shared" si="13"/>
        <v>0</v>
      </c>
      <c r="H142" s="77">
        <v>0</v>
      </c>
      <c r="I142" s="75">
        <v>0</v>
      </c>
      <c r="J142" s="46">
        <f t="shared" si="14"/>
        <v>0</v>
      </c>
      <c r="K142" s="71"/>
      <c r="L142" s="20">
        <v>35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115">
        <v>11.81</v>
      </c>
      <c r="R142" s="43">
        <f t="shared" si="9"/>
        <v>0</v>
      </c>
    </row>
    <row r="143" spans="1:18" ht="25.5" x14ac:dyDescent="0.55000000000000004">
      <c r="A143" s="10">
        <v>139</v>
      </c>
      <c r="B143" s="10">
        <v>1112400</v>
      </c>
      <c r="C143" s="19" t="s">
        <v>1432</v>
      </c>
      <c r="D143" s="10" t="s">
        <v>601</v>
      </c>
      <c r="E143" s="63"/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28.14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1172</v>
      </c>
      <c r="C144" s="19" t="s">
        <v>406</v>
      </c>
      <c r="D144" s="10" t="s">
        <v>601</v>
      </c>
      <c r="E144" s="63"/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80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115">
        <v>63</v>
      </c>
      <c r="R144" s="43">
        <f t="shared" si="9"/>
        <v>0</v>
      </c>
    </row>
    <row r="145" spans="1:18" ht="25.5" x14ac:dyDescent="0.55000000000000004">
      <c r="A145" s="10">
        <v>141</v>
      </c>
      <c r="B145" s="10"/>
      <c r="C145" s="19" t="s">
        <v>1371</v>
      </c>
      <c r="D145" s="10" t="s">
        <v>564</v>
      </c>
      <c r="E145" s="63"/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3.5</v>
      </c>
      <c r="R145" s="43">
        <f t="shared" si="9"/>
        <v>0</v>
      </c>
    </row>
    <row r="146" spans="1:18" ht="25.5" x14ac:dyDescent="0.55000000000000004">
      <c r="A146" s="10">
        <v>142</v>
      </c>
      <c r="B146" s="112" t="s">
        <v>1390</v>
      </c>
      <c r="C146" s="19" t="s">
        <v>1374</v>
      </c>
      <c r="D146" s="10" t="s">
        <v>564</v>
      </c>
      <c r="E146" s="63"/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3.5</v>
      </c>
      <c r="R146" s="43">
        <f t="shared" si="9"/>
        <v>0</v>
      </c>
    </row>
    <row r="147" spans="1:18" ht="25.5" x14ac:dyDescent="0.55000000000000004">
      <c r="A147" s="10">
        <v>143</v>
      </c>
      <c r="B147" s="112" t="s">
        <v>1391</v>
      </c>
      <c r="C147" s="19" t="s">
        <v>1375</v>
      </c>
      <c r="D147" s="10" t="s">
        <v>564</v>
      </c>
      <c r="E147" s="63"/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15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115">
        <v>3.5</v>
      </c>
      <c r="R147" s="43">
        <f t="shared" si="9"/>
        <v>0</v>
      </c>
    </row>
    <row r="148" spans="1:18" ht="25.5" x14ac:dyDescent="0.55000000000000004">
      <c r="A148" s="10">
        <v>144</v>
      </c>
      <c r="B148" s="112" t="s">
        <v>1392</v>
      </c>
      <c r="C148" s="19" t="s">
        <v>1376</v>
      </c>
      <c r="D148" s="10" t="s">
        <v>564</v>
      </c>
      <c r="E148" s="63"/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15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>
        <v>3.5</v>
      </c>
      <c r="R148" s="43">
        <f t="shared" si="9"/>
        <v>0</v>
      </c>
    </row>
    <row r="149" spans="1:18" ht="25.5" x14ac:dyDescent="0.55000000000000004">
      <c r="A149" s="10">
        <v>145</v>
      </c>
      <c r="B149" s="112" t="s">
        <v>1192</v>
      </c>
      <c r="C149" s="19" t="s">
        <v>1370</v>
      </c>
      <c r="D149" s="10" t="s">
        <v>601</v>
      </c>
      <c r="E149" s="63"/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80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/>
      <c r="R149" s="43">
        <f t="shared" si="9"/>
        <v>0</v>
      </c>
    </row>
    <row r="150" spans="1:18" ht="25.5" x14ac:dyDescent="0.55000000000000004">
      <c r="A150" s="10">
        <v>146</v>
      </c>
      <c r="B150" s="10" t="s">
        <v>1333</v>
      </c>
      <c r="C150" s="19" t="s">
        <v>408</v>
      </c>
      <c r="D150" s="10" t="s">
        <v>584</v>
      </c>
      <c r="E150" s="63"/>
      <c r="F150" s="70"/>
      <c r="G150" s="46">
        <f t="shared" si="13"/>
        <v>0</v>
      </c>
      <c r="H150" s="77">
        <v>0</v>
      </c>
      <c r="I150" s="75">
        <v>0</v>
      </c>
      <c r="J150" s="46">
        <f t="shared" si="14"/>
        <v>0</v>
      </c>
      <c r="K150" s="71"/>
      <c r="L150" s="20">
        <v>60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115">
        <v>38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1332</v>
      </c>
      <c r="C151" s="19" t="s">
        <v>409</v>
      </c>
      <c r="D151" s="10" t="s">
        <v>584</v>
      </c>
      <c r="E151" s="63"/>
      <c r="F151" s="70"/>
      <c r="G151" s="46">
        <f t="shared" si="13"/>
        <v>0</v>
      </c>
      <c r="H151" s="77">
        <v>0</v>
      </c>
      <c r="I151" s="75">
        <v>0</v>
      </c>
      <c r="J151" s="46">
        <f t="shared" si="14"/>
        <v>0</v>
      </c>
      <c r="K151" s="71"/>
      <c r="L151" s="20">
        <v>120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115">
        <v>73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1261</v>
      </c>
      <c r="C152" s="19" t="s">
        <v>410</v>
      </c>
      <c r="D152" s="10" t="s">
        <v>584</v>
      </c>
      <c r="E152" s="63"/>
      <c r="F152" s="70"/>
      <c r="G152" s="46">
        <f t="shared" si="13"/>
        <v>0</v>
      </c>
      <c r="H152" s="77">
        <v>0</v>
      </c>
      <c r="I152" s="75">
        <v>0</v>
      </c>
      <c r="J152" s="46">
        <f t="shared" si="14"/>
        <v>0</v>
      </c>
      <c r="K152" s="71"/>
      <c r="L152" s="20">
        <v>60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38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1262</v>
      </c>
      <c r="C153" s="19" t="s">
        <v>411</v>
      </c>
      <c r="D153" s="10" t="s">
        <v>434</v>
      </c>
      <c r="E153" s="63"/>
      <c r="F153" s="70"/>
      <c r="G153" s="46">
        <f t="shared" si="13"/>
        <v>0</v>
      </c>
      <c r="H153" s="77">
        <v>0</v>
      </c>
      <c r="I153" s="75">
        <v>0</v>
      </c>
      <c r="J153" s="46">
        <f t="shared" si="14"/>
        <v>0</v>
      </c>
      <c r="K153" s="71"/>
      <c r="L153" s="20">
        <v>120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73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1106</v>
      </c>
      <c r="C154" s="19" t="s">
        <v>412</v>
      </c>
      <c r="D154" s="10" t="s">
        <v>584</v>
      </c>
      <c r="E154" s="63"/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23.74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1084</v>
      </c>
      <c r="C155" s="19" t="s">
        <v>413</v>
      </c>
      <c r="D155" s="10" t="s">
        <v>434</v>
      </c>
      <c r="E155" s="63"/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150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115">
        <v>64.38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1162</v>
      </c>
      <c r="C156" s="19" t="s">
        <v>170</v>
      </c>
      <c r="D156" s="10" t="s">
        <v>613</v>
      </c>
      <c r="E156" s="63"/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135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105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1341</v>
      </c>
      <c r="C157" s="19" t="s">
        <v>115</v>
      </c>
      <c r="D157" s="10" t="s">
        <v>584</v>
      </c>
      <c r="E157" s="63"/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100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73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1156</v>
      </c>
      <c r="C158" s="19" t="s">
        <v>1157</v>
      </c>
      <c r="D158" s="10" t="s">
        <v>613</v>
      </c>
      <c r="E158" s="63"/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115">
        <v>60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1160</v>
      </c>
      <c r="D159" s="10" t="s">
        <v>613</v>
      </c>
      <c r="E159" s="63"/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>
        <v>60</v>
      </c>
      <c r="R159" s="43">
        <f t="shared" si="9"/>
        <v>0</v>
      </c>
    </row>
    <row r="160" spans="1:18" ht="25.5" x14ac:dyDescent="0.55000000000000004">
      <c r="A160" s="10">
        <v>156</v>
      </c>
      <c r="B160" s="10" t="s">
        <v>1161</v>
      </c>
      <c r="C160" s="19" t="s">
        <v>173</v>
      </c>
      <c r="D160" s="10" t="s">
        <v>613</v>
      </c>
      <c r="E160" s="63"/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>
        <v>60</v>
      </c>
      <c r="R160" s="43">
        <f t="shared" si="9"/>
        <v>0</v>
      </c>
    </row>
    <row r="161" spans="1:18" ht="25.5" x14ac:dyDescent="0.55000000000000004">
      <c r="A161" s="10">
        <v>157</v>
      </c>
      <c r="B161" s="10" t="s">
        <v>1164</v>
      </c>
      <c r="C161" s="19" t="s">
        <v>174</v>
      </c>
      <c r="D161" s="10" t="s">
        <v>584</v>
      </c>
      <c r="E161" s="63"/>
      <c r="F161" s="70"/>
      <c r="G161" s="46">
        <f t="shared" si="13"/>
        <v>0</v>
      </c>
      <c r="H161" s="77">
        <v>0</v>
      </c>
      <c r="I161" s="75">
        <v>0</v>
      </c>
      <c r="J161" s="46">
        <f t="shared" si="14"/>
        <v>0</v>
      </c>
      <c r="K161" s="71"/>
      <c r="L161" s="20">
        <v>90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>
        <v>60</v>
      </c>
      <c r="R161" s="43">
        <f t="shared" si="9"/>
        <v>0</v>
      </c>
    </row>
    <row r="162" spans="1:18" ht="25.5" x14ac:dyDescent="0.55000000000000004">
      <c r="A162" s="10">
        <v>158</v>
      </c>
      <c r="B162" s="10" t="s">
        <v>1170</v>
      </c>
      <c r="C162" s="19" t="s">
        <v>180</v>
      </c>
      <c r="D162" s="10" t="s">
        <v>441</v>
      </c>
      <c r="E162" s="63"/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55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115">
        <v>40</v>
      </c>
      <c r="R162" s="43">
        <f t="shared" si="9"/>
        <v>0</v>
      </c>
    </row>
    <row r="163" spans="1:18" ht="25.5" x14ac:dyDescent="0.55000000000000004">
      <c r="A163" s="10">
        <v>159</v>
      </c>
      <c r="B163" s="10" t="s">
        <v>1336</v>
      </c>
      <c r="C163" s="19" t="s">
        <v>188</v>
      </c>
      <c r="D163" s="10" t="s">
        <v>434</v>
      </c>
      <c r="E163" s="63"/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50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15">
        <v>33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1335</v>
      </c>
      <c r="C164" s="19" t="s">
        <v>253</v>
      </c>
      <c r="D164" s="10" t="s">
        <v>434</v>
      </c>
      <c r="E164" s="63"/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120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115">
        <v>83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1113228</v>
      </c>
      <c r="C165" s="19" t="s">
        <v>1431</v>
      </c>
      <c r="D165" s="10" t="s">
        <v>434</v>
      </c>
      <c r="E165" s="63"/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/>
      <c r="R165" s="43">
        <f t="shared" si="9"/>
        <v>0</v>
      </c>
    </row>
    <row r="166" spans="1:18" ht="25.5" x14ac:dyDescent="0.55000000000000004">
      <c r="A166" s="10">
        <v>162</v>
      </c>
      <c r="B166" s="10">
        <v>1113226</v>
      </c>
      <c r="C166" s="19" t="s">
        <v>1426</v>
      </c>
      <c r="D166" s="10" t="s">
        <v>434</v>
      </c>
      <c r="E166" s="63"/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/>
      <c r="R166" s="43">
        <f t="shared" si="9"/>
        <v>0</v>
      </c>
    </row>
    <row r="167" spans="1:18" ht="25.5" x14ac:dyDescent="0.55000000000000004">
      <c r="A167" s="10">
        <v>163</v>
      </c>
      <c r="B167" s="10">
        <v>1113227</v>
      </c>
      <c r="C167" s="19" t="s">
        <v>1427</v>
      </c>
      <c r="D167" s="10" t="s">
        <v>434</v>
      </c>
      <c r="E167" s="63"/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35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/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1396</v>
      </c>
      <c r="D168" s="10" t="s">
        <v>434</v>
      </c>
      <c r="E168" s="63"/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40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/>
      <c r="R168" s="43">
        <f>+K168*Q168</f>
        <v>0</v>
      </c>
    </row>
    <row r="169" spans="1:18" ht="25.5" x14ac:dyDescent="0.55000000000000004">
      <c r="A169" s="10">
        <v>165</v>
      </c>
      <c r="B169" s="10"/>
      <c r="C169" s="19" t="s">
        <v>1397</v>
      </c>
      <c r="D169" s="10" t="s">
        <v>434</v>
      </c>
      <c r="E169" s="63"/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49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/>
      <c r="R169" s="43">
        <f t="shared" si="9"/>
        <v>0</v>
      </c>
    </row>
    <row r="170" spans="1:18" ht="25.5" x14ac:dyDescent="0.55000000000000004">
      <c r="A170" s="10">
        <v>166</v>
      </c>
      <c r="B170" s="10">
        <v>1007015</v>
      </c>
      <c r="C170" s="19" t="s">
        <v>1398</v>
      </c>
      <c r="D170" s="10" t="s">
        <v>564</v>
      </c>
      <c r="E170" s="63"/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39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115">
        <v>8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1100042</v>
      </c>
      <c r="C171" s="19" t="s">
        <v>1399</v>
      </c>
      <c r="D171" s="10" t="s">
        <v>434</v>
      </c>
      <c r="E171" s="63"/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1100043</v>
      </c>
      <c r="C172" s="19" t="s">
        <v>1400</v>
      </c>
      <c r="D172" s="10" t="s">
        <v>434</v>
      </c>
      <c r="E172" s="63"/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50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2005827</v>
      </c>
      <c r="C173" s="19" t="s">
        <v>1401</v>
      </c>
      <c r="D173" s="10" t="s">
        <v>434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/>
      <c r="R173" s="43">
        <f>+K173*Q173</f>
        <v>0</v>
      </c>
    </row>
    <row r="174" spans="1:18" ht="25.5" x14ac:dyDescent="0.55000000000000004">
      <c r="A174" s="10">
        <v>170</v>
      </c>
      <c r="B174" s="10">
        <v>1200032</v>
      </c>
      <c r="C174" s="19" t="s">
        <v>1402</v>
      </c>
      <c r="D174" s="10" t="s">
        <v>434</v>
      </c>
      <c r="E174" s="63"/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80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/>
      <c r="R174" s="43">
        <f>+K174*Q174</f>
        <v>0</v>
      </c>
    </row>
    <row r="175" spans="1:18" ht="25.5" x14ac:dyDescent="0.55000000000000004">
      <c r="A175" s="10">
        <v>171</v>
      </c>
      <c r="B175" s="10">
        <v>1100044</v>
      </c>
      <c r="C175" s="19" t="s">
        <v>1403</v>
      </c>
      <c r="D175" s="10" t="s">
        <v>434</v>
      </c>
      <c r="E175" s="63"/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35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5">
        <v>30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20060184</v>
      </c>
      <c r="C176" s="19" t="s">
        <v>1404</v>
      </c>
      <c r="D176" s="10" t="s">
        <v>434</v>
      </c>
      <c r="E176" s="63"/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19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89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1113229</v>
      </c>
      <c r="C177" s="19" t="s">
        <v>1410</v>
      </c>
      <c r="D177" s="10" t="s">
        <v>434</v>
      </c>
      <c r="E177" s="63"/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25</v>
      </c>
      <c r="M177" s="64">
        <f t="shared" ref="M177:M217" si="17">+L177*K177</f>
        <v>0</v>
      </c>
      <c r="N177" s="17" t="s">
        <v>16</v>
      </c>
      <c r="O177" s="18"/>
      <c r="P177" s="23">
        <f t="shared" ref="P177:P217" si="18">SUM(M177-O177)</f>
        <v>0</v>
      </c>
      <c r="Q177" s="89">
        <v>10.47</v>
      </c>
      <c r="R177" s="43">
        <f t="shared" ref="R177:R217" si="19">+K177*Q177</f>
        <v>0</v>
      </c>
    </row>
    <row r="178" spans="1:18" ht="24" customHeight="1" x14ac:dyDescent="0.55000000000000004">
      <c r="A178" s="10">
        <v>174</v>
      </c>
      <c r="B178" s="10">
        <v>20060399</v>
      </c>
      <c r="C178" s="19" t="s">
        <v>1411</v>
      </c>
      <c r="D178" s="10" t="s">
        <v>434</v>
      </c>
      <c r="E178" s="63"/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29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6.44</v>
      </c>
      <c r="R178" s="43"/>
    </row>
    <row r="179" spans="1:18" ht="25.5" x14ac:dyDescent="0.55000000000000004">
      <c r="A179" s="10">
        <v>175</v>
      </c>
      <c r="B179" s="10">
        <v>20060400</v>
      </c>
      <c r="C179" s="19" t="s">
        <v>1412</v>
      </c>
      <c r="D179" s="10" t="s">
        <v>434</v>
      </c>
      <c r="E179" s="63"/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7.9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>
        <v>20060401</v>
      </c>
      <c r="C180" s="19" t="s">
        <v>1413</v>
      </c>
      <c r="D180" s="10" t="s">
        <v>434</v>
      </c>
      <c r="E180" s="63"/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29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>
        <v>6.27</v>
      </c>
      <c r="R180" s="43">
        <f t="shared" si="19"/>
        <v>0</v>
      </c>
    </row>
    <row r="181" spans="1:18" ht="25.5" x14ac:dyDescent="0.55000000000000004">
      <c r="A181" s="10">
        <v>177</v>
      </c>
      <c r="B181" s="10">
        <v>20060412</v>
      </c>
      <c r="C181" s="19" t="s">
        <v>1414</v>
      </c>
      <c r="D181" s="10" t="s">
        <v>434</v>
      </c>
      <c r="E181" s="63"/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29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10.130000000000001</v>
      </c>
      <c r="R181" s="43">
        <f>+K181*Q181</f>
        <v>0</v>
      </c>
    </row>
    <row r="182" spans="1:18" ht="25.5" x14ac:dyDescent="0.55000000000000004">
      <c r="A182" s="10">
        <v>178</v>
      </c>
      <c r="B182" s="10">
        <v>20060423</v>
      </c>
      <c r="C182" s="19" t="s">
        <v>1415</v>
      </c>
      <c r="D182" s="10" t="s">
        <v>434</v>
      </c>
      <c r="E182" s="63"/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29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8.31</v>
      </c>
      <c r="R182" s="43">
        <f t="shared" si="19"/>
        <v>0</v>
      </c>
    </row>
    <row r="183" spans="1:18" ht="25.5" x14ac:dyDescent="0.55000000000000004">
      <c r="A183" s="10">
        <v>179</v>
      </c>
      <c r="B183" s="10">
        <v>20058428</v>
      </c>
      <c r="C183" s="19" t="s">
        <v>1416</v>
      </c>
      <c r="D183" s="10" t="s">
        <v>434</v>
      </c>
      <c r="E183" s="63"/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20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141"/>
      <c r="R183" s="43">
        <f>+K183*Q183</f>
        <v>0</v>
      </c>
    </row>
    <row r="184" spans="1:18" ht="25.5" x14ac:dyDescent="0.55000000000000004">
      <c r="A184" s="10">
        <v>180</v>
      </c>
      <c r="B184" s="10">
        <v>20059799</v>
      </c>
      <c r="C184" s="19" t="s">
        <v>1417</v>
      </c>
      <c r="D184" s="10" t="s">
        <v>434</v>
      </c>
      <c r="E184" s="63"/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20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141"/>
      <c r="R184" s="43">
        <f t="shared" si="19"/>
        <v>0</v>
      </c>
    </row>
    <row r="185" spans="1:18" ht="25.5" x14ac:dyDescent="0.55000000000000004">
      <c r="A185" s="10">
        <v>181</v>
      </c>
      <c r="B185" s="10">
        <v>1004063</v>
      </c>
      <c r="C185" s="19" t="s">
        <v>1436</v>
      </c>
      <c r="D185" s="10" t="s">
        <v>434</v>
      </c>
      <c r="E185" s="63"/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30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10.09</v>
      </c>
      <c r="R185" s="43">
        <f t="shared" si="19"/>
        <v>0</v>
      </c>
    </row>
    <row r="186" spans="1:18" ht="25.5" x14ac:dyDescent="0.55000000000000004">
      <c r="A186" s="10">
        <v>182</v>
      </c>
      <c r="B186" s="10">
        <v>20060434</v>
      </c>
      <c r="C186" s="19" t="s">
        <v>1418</v>
      </c>
      <c r="D186" s="10" t="s">
        <v>434</v>
      </c>
      <c r="E186" s="63"/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35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115">
        <v>11.03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>
        <v>20060765</v>
      </c>
      <c r="C187" s="19" t="s">
        <v>1419</v>
      </c>
      <c r="D187" s="10" t="s">
        <v>434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35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115">
        <v>9.94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>
        <v>20060976</v>
      </c>
      <c r="C188" s="19" t="s">
        <v>1420</v>
      </c>
      <c r="D188" s="10" t="s">
        <v>434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29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15">
        <v>7.83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>
        <v>1113223</v>
      </c>
      <c r="C189" s="19" t="s">
        <v>1421</v>
      </c>
      <c r="D189" s="10" t="s">
        <v>434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25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/>
      <c r="R189" s="43">
        <f>+K189*Q189</f>
        <v>0</v>
      </c>
    </row>
    <row r="190" spans="1:18" ht="25.5" x14ac:dyDescent="0.55000000000000004">
      <c r="A190" s="10">
        <v>186</v>
      </c>
      <c r="B190" s="10">
        <v>20060978</v>
      </c>
      <c r="C190" s="19" t="s">
        <v>1422</v>
      </c>
      <c r="D190" s="10" t="s">
        <v>434</v>
      </c>
      <c r="E190" s="63"/>
      <c r="F190" s="70"/>
      <c r="G190" s="46">
        <f t="shared" si="13"/>
        <v>0</v>
      </c>
      <c r="H190" s="77">
        <v>0</v>
      </c>
      <c r="I190" s="75">
        <v>0</v>
      </c>
      <c r="J190" s="46">
        <f t="shared" si="14"/>
        <v>0</v>
      </c>
      <c r="K190" s="71"/>
      <c r="L190" s="20">
        <v>15</v>
      </c>
      <c r="M190" s="64">
        <f t="shared" ref="M190" si="20">+L190*K190</f>
        <v>0</v>
      </c>
      <c r="N190" s="17" t="s">
        <v>16</v>
      </c>
      <c r="O190" s="18"/>
      <c r="P190" s="23">
        <f t="shared" ref="P190" si="21">SUM(M190-O190)</f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>
        <v>20060445</v>
      </c>
      <c r="C191" s="19" t="s">
        <v>1423</v>
      </c>
      <c r="D191" s="10" t="s">
        <v>434</v>
      </c>
      <c r="E191" s="63"/>
      <c r="F191" s="70"/>
      <c r="G191" s="46">
        <f t="shared" si="13"/>
        <v>0</v>
      </c>
      <c r="H191" s="77">
        <v>0</v>
      </c>
      <c r="I191" s="75">
        <v>0</v>
      </c>
      <c r="J191" s="46">
        <f t="shared" si="14"/>
        <v>0</v>
      </c>
      <c r="K191" s="71"/>
      <c r="L191" s="20">
        <v>16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/>
      <c r="R191" s="43">
        <f t="shared" si="19"/>
        <v>0</v>
      </c>
    </row>
    <row r="192" spans="1:18" ht="24.75" customHeight="1" x14ac:dyDescent="0.55000000000000004">
      <c r="A192" s="10">
        <v>188</v>
      </c>
      <c r="B192" s="10">
        <v>20061523</v>
      </c>
      <c r="C192" s="19" t="s">
        <v>1424</v>
      </c>
      <c r="D192" s="10" t="s">
        <v>434</v>
      </c>
      <c r="E192" s="63"/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20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1200</v>
      </c>
      <c r="C193" s="19" t="s">
        <v>319</v>
      </c>
      <c r="D193" s="10" t="s">
        <v>792</v>
      </c>
      <c r="E193" s="63"/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25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15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1203</v>
      </c>
      <c r="C194" s="19" t="s">
        <v>254</v>
      </c>
      <c r="D194" s="10" t="s">
        <v>792</v>
      </c>
      <c r="E194" s="63"/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25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15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1220</v>
      </c>
      <c r="C195" s="19" t="s">
        <v>255</v>
      </c>
      <c r="D195" s="10" t="s">
        <v>792</v>
      </c>
      <c r="E195" s="63"/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15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1213</v>
      </c>
      <c r="C196" s="19" t="s">
        <v>256</v>
      </c>
      <c r="D196" s="10" t="s">
        <v>792</v>
      </c>
      <c r="E196" s="63"/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25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15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1208</v>
      </c>
      <c r="C197" s="19" t="s">
        <v>257</v>
      </c>
      <c r="D197" s="10" t="s">
        <v>792</v>
      </c>
      <c r="E197" s="63"/>
      <c r="F197" s="70"/>
      <c r="G197" s="46">
        <f t="shared" si="13"/>
        <v>0</v>
      </c>
      <c r="H197" s="77">
        <v>0</v>
      </c>
      <c r="I197" s="75">
        <v>0</v>
      </c>
      <c r="J197" s="46">
        <f t="shared" si="14"/>
        <v>0</v>
      </c>
      <c r="K197" s="71"/>
      <c r="L197" s="20">
        <v>25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15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543</v>
      </c>
      <c r="C198" s="19" t="s">
        <v>544</v>
      </c>
      <c r="D198" s="10" t="s">
        <v>434</v>
      </c>
      <c r="E198" s="63"/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10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10.4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841</v>
      </c>
      <c r="C199" s="19" t="s">
        <v>414</v>
      </c>
      <c r="D199" s="10" t="s">
        <v>434</v>
      </c>
      <c r="E199" s="63"/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10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115">
        <v>9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1194</v>
      </c>
      <c r="C200" s="19" t="s">
        <v>258</v>
      </c>
      <c r="D200" s="10" t="s">
        <v>449</v>
      </c>
      <c r="E200" s="63"/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10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115">
        <v>3.77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1180</v>
      </c>
      <c r="C201" s="19" t="s">
        <v>320</v>
      </c>
      <c r="D201" s="10" t="s">
        <v>584</v>
      </c>
      <c r="E201" s="63"/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20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16.670000000000002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 t="s">
        <v>283</v>
      </c>
      <c r="D202" s="10" t="s">
        <v>441</v>
      </c>
      <c r="E202" s="63"/>
      <c r="F202" s="70"/>
      <c r="G202" s="46">
        <f t="shared" si="13"/>
        <v>0</v>
      </c>
      <c r="H202" s="77">
        <v>0</v>
      </c>
      <c r="I202" s="75">
        <v>0</v>
      </c>
      <c r="J202" s="46">
        <f t="shared" si="14"/>
        <v>0</v>
      </c>
      <c r="K202" s="71"/>
      <c r="L202" s="20">
        <v>800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 t="s">
        <v>918</v>
      </c>
      <c r="C203" s="19" t="s">
        <v>284</v>
      </c>
      <c r="D203" s="10" t="s">
        <v>441</v>
      </c>
      <c r="E203" s="63"/>
      <c r="F203" s="70"/>
      <c r="G203" s="46">
        <f t="shared" si="13"/>
        <v>0</v>
      </c>
      <c r="H203" s="77">
        <v>0</v>
      </c>
      <c r="I203" s="75">
        <v>0</v>
      </c>
      <c r="J203" s="46">
        <f t="shared" si="14"/>
        <v>0</v>
      </c>
      <c r="K203" s="71"/>
      <c r="L203" s="20">
        <v>150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>
        <v>85</v>
      </c>
      <c r="R203" s="43">
        <f t="shared" si="19"/>
        <v>0</v>
      </c>
    </row>
    <row r="204" spans="1:18" ht="25.5" x14ac:dyDescent="0.55000000000000004">
      <c r="A204" s="10">
        <v>200</v>
      </c>
      <c r="B204" s="10" t="s">
        <v>1263</v>
      </c>
      <c r="C204" s="19" t="s">
        <v>259</v>
      </c>
      <c r="D204" s="10" t="s">
        <v>441</v>
      </c>
      <c r="E204" s="63"/>
      <c r="F204" s="70"/>
      <c r="G204" s="46">
        <f t="shared" ref="G204:G217" si="23">E204+F204</f>
        <v>0</v>
      </c>
      <c r="H204" s="77">
        <v>0</v>
      </c>
      <c r="I204" s="75">
        <v>0</v>
      </c>
      <c r="J204" s="46">
        <f t="shared" ref="J204:J217" si="24">+G204-H204-K204-I204</f>
        <v>0</v>
      </c>
      <c r="K204" s="71"/>
      <c r="L204" s="20">
        <v>200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115">
        <v>100</v>
      </c>
      <c r="R204" s="43">
        <f t="shared" si="19"/>
        <v>0</v>
      </c>
    </row>
    <row r="205" spans="1:18" ht="25.5" x14ac:dyDescent="0.55000000000000004">
      <c r="A205" s="10">
        <v>201</v>
      </c>
      <c r="B205" s="10" t="s">
        <v>917</v>
      </c>
      <c r="C205" s="19" t="s">
        <v>285</v>
      </c>
      <c r="D205" s="10" t="s">
        <v>441</v>
      </c>
      <c r="E205" s="63"/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250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115">
        <v>250</v>
      </c>
      <c r="R205" s="43">
        <f t="shared" si="19"/>
        <v>0</v>
      </c>
    </row>
    <row r="206" spans="1:18" ht="25.5" x14ac:dyDescent="0.55000000000000004">
      <c r="A206" s="10">
        <v>202</v>
      </c>
      <c r="B206" s="10" t="s">
        <v>1266</v>
      </c>
      <c r="C206" s="19" t="s">
        <v>260</v>
      </c>
      <c r="D206" s="10" t="s">
        <v>564</v>
      </c>
      <c r="E206" s="63"/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50</v>
      </c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>
        <f t="shared" si="19"/>
        <v>0</v>
      </c>
    </row>
    <row r="207" spans="1:18" ht="23.45" customHeight="1" x14ac:dyDescent="0.55000000000000004">
      <c r="A207" s="10">
        <v>203</v>
      </c>
      <c r="B207" s="10" t="s">
        <v>842</v>
      </c>
      <c r="C207" s="19" t="s">
        <v>843</v>
      </c>
      <c r="D207" s="10" t="s">
        <v>434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0</v>
      </c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>
        <v>204</v>
      </c>
      <c r="B208" s="10" t="s">
        <v>1269</v>
      </c>
      <c r="C208" s="19" t="s">
        <v>276</v>
      </c>
      <c r="D208" s="10" t="s">
        <v>434</v>
      </c>
      <c r="E208" s="63"/>
      <c r="F208" s="70"/>
      <c r="G208" s="46">
        <f t="shared" si="23"/>
        <v>0</v>
      </c>
      <c r="H208" s="77">
        <v>0</v>
      </c>
      <c r="I208" s="75">
        <v>0</v>
      </c>
      <c r="J208" s="46">
        <f t="shared" si="24"/>
        <v>0</v>
      </c>
      <c r="K208" s="71"/>
      <c r="L208" s="20">
        <v>45</v>
      </c>
      <c r="M208" s="64">
        <f t="shared" si="17"/>
        <v>0</v>
      </c>
      <c r="N208" s="17" t="s">
        <v>16</v>
      </c>
      <c r="O208" s="18"/>
      <c r="P208" s="23">
        <f t="shared" si="18"/>
        <v>0</v>
      </c>
      <c r="Q208" s="89">
        <v>28.59</v>
      </c>
      <c r="R208" s="43">
        <f t="shared" si="19"/>
        <v>0</v>
      </c>
    </row>
    <row r="209" spans="1:19" ht="25.5" x14ac:dyDescent="0.55000000000000004">
      <c r="A209" s="10">
        <v>205</v>
      </c>
      <c r="B209" s="10" t="s">
        <v>1270</v>
      </c>
      <c r="C209" s="19" t="s">
        <v>277</v>
      </c>
      <c r="D209" s="10" t="s">
        <v>434</v>
      </c>
      <c r="E209" s="63"/>
      <c r="F209" s="70"/>
      <c r="G209" s="46">
        <f t="shared" si="23"/>
        <v>0</v>
      </c>
      <c r="H209" s="77">
        <v>0</v>
      </c>
      <c r="I209" s="75">
        <v>0</v>
      </c>
      <c r="J209" s="46">
        <f t="shared" si="24"/>
        <v>0</v>
      </c>
      <c r="K209" s="71"/>
      <c r="L209" s="20">
        <v>35</v>
      </c>
      <c r="M209" s="64">
        <f t="shared" si="17"/>
        <v>0</v>
      </c>
      <c r="N209" s="17" t="s">
        <v>16</v>
      </c>
      <c r="O209" s="18"/>
      <c r="P209" s="23">
        <f t="shared" si="18"/>
        <v>0</v>
      </c>
      <c r="Q209" s="115">
        <v>23.7</v>
      </c>
      <c r="R209" s="43">
        <f t="shared" si="19"/>
        <v>0</v>
      </c>
    </row>
    <row r="210" spans="1:19" ht="25.5" x14ac:dyDescent="0.55000000000000004">
      <c r="A210" s="10">
        <v>206</v>
      </c>
      <c r="B210" s="10" t="s">
        <v>1271</v>
      </c>
      <c r="C210" s="19" t="s">
        <v>278</v>
      </c>
      <c r="D210" s="10" t="s">
        <v>434</v>
      </c>
      <c r="E210" s="63"/>
      <c r="F210" s="70"/>
      <c r="G210" s="46">
        <f t="shared" si="23"/>
        <v>0</v>
      </c>
      <c r="H210" s="77">
        <v>0</v>
      </c>
      <c r="I210" s="75">
        <v>0</v>
      </c>
      <c r="J210" s="46">
        <f t="shared" si="2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115">
        <v>20.36</v>
      </c>
      <c r="R210" s="43">
        <f>+K210*Q210</f>
        <v>0</v>
      </c>
    </row>
    <row r="211" spans="1:19" ht="25.5" x14ac:dyDescent="0.55000000000000004">
      <c r="A211" s="10">
        <v>207</v>
      </c>
      <c r="B211" s="10" t="s">
        <v>562</v>
      </c>
      <c r="C211" s="19" t="s">
        <v>321</v>
      </c>
      <c r="D211" s="10" t="s">
        <v>564</v>
      </c>
      <c r="E211" s="63"/>
      <c r="F211" s="70"/>
      <c r="G211" s="46">
        <f t="shared" si="23"/>
        <v>0</v>
      </c>
      <c r="H211" s="77">
        <v>0</v>
      </c>
      <c r="I211" s="75">
        <v>0</v>
      </c>
      <c r="J211" s="46">
        <f t="shared" si="24"/>
        <v>0</v>
      </c>
      <c r="K211" s="71"/>
      <c r="L211" s="20">
        <v>50</v>
      </c>
      <c r="M211" s="64">
        <f t="shared" si="17"/>
        <v>0</v>
      </c>
      <c r="N211" s="17" t="s">
        <v>16</v>
      </c>
      <c r="O211" s="18"/>
      <c r="P211" s="23">
        <f t="shared" si="18"/>
        <v>0</v>
      </c>
      <c r="Q211" s="89">
        <v>15</v>
      </c>
      <c r="R211" s="43">
        <f t="shared" si="19"/>
        <v>0</v>
      </c>
    </row>
    <row r="212" spans="1:19" ht="25.5" x14ac:dyDescent="0.55000000000000004">
      <c r="A212" s="10">
        <v>208</v>
      </c>
      <c r="B212" s="10"/>
      <c r="C212" s="19" t="s">
        <v>271</v>
      </c>
      <c r="D212" s="10"/>
      <c r="E212" s="63"/>
      <c r="F212" s="70"/>
      <c r="G212" s="46">
        <f t="shared" si="23"/>
        <v>0</v>
      </c>
      <c r="H212" s="77">
        <v>0</v>
      </c>
      <c r="I212" s="75">
        <v>0</v>
      </c>
      <c r="J212" s="46">
        <f t="shared" si="24"/>
        <v>0</v>
      </c>
      <c r="K212" s="71"/>
      <c r="L212" s="20"/>
      <c r="M212" s="64">
        <f t="shared" si="17"/>
        <v>0</v>
      </c>
      <c r="N212" s="17" t="s">
        <v>16</v>
      </c>
      <c r="O212" s="18"/>
      <c r="P212" s="23">
        <f t="shared" si="18"/>
        <v>0</v>
      </c>
      <c r="Q212" s="89"/>
      <c r="R212" s="43">
        <f t="shared" si="19"/>
        <v>0</v>
      </c>
    </row>
    <row r="213" spans="1:19" ht="25.5" x14ac:dyDescent="0.55000000000000004">
      <c r="A213" s="10">
        <v>209</v>
      </c>
      <c r="B213" s="10">
        <v>1113056</v>
      </c>
      <c r="C213" s="19" t="s">
        <v>1453</v>
      </c>
      <c r="D213" s="10" t="s">
        <v>434</v>
      </c>
      <c r="E213" s="63">
        <f>+'8 หยุด'!J213</f>
        <v>0</v>
      </c>
      <c r="F213" s="70"/>
      <c r="G213" s="46">
        <f t="shared" si="23"/>
        <v>0</v>
      </c>
      <c r="H213" s="77">
        <v>0</v>
      </c>
      <c r="I213" s="75">
        <v>0</v>
      </c>
      <c r="J213" s="46">
        <f t="shared" si="24"/>
        <v>0</v>
      </c>
      <c r="K213" s="71"/>
      <c r="L213" s="20">
        <v>35</v>
      </c>
      <c r="M213" s="64">
        <f t="shared" si="17"/>
        <v>0</v>
      </c>
      <c r="N213" s="17" t="s">
        <v>16</v>
      </c>
      <c r="O213" s="18"/>
      <c r="P213" s="23">
        <f t="shared" si="18"/>
        <v>0</v>
      </c>
      <c r="Q213" s="89"/>
      <c r="R213" s="43">
        <f t="shared" si="19"/>
        <v>0</v>
      </c>
    </row>
    <row r="214" spans="1:19" ht="25.5" x14ac:dyDescent="0.55000000000000004">
      <c r="A214" s="10">
        <v>210</v>
      </c>
      <c r="B214" s="10"/>
      <c r="C214" s="19"/>
      <c r="D214" s="10"/>
      <c r="E214" s="63"/>
      <c r="F214" s="70"/>
      <c r="G214" s="46">
        <f t="shared" si="23"/>
        <v>0</v>
      </c>
      <c r="H214" s="77">
        <v>0</v>
      </c>
      <c r="I214" s="75">
        <v>0</v>
      </c>
      <c r="J214" s="46">
        <f t="shared" si="24"/>
        <v>0</v>
      </c>
      <c r="K214" s="71"/>
      <c r="L214" s="20"/>
      <c r="M214" s="64">
        <f>+L214*K214</f>
        <v>0</v>
      </c>
      <c r="N214" s="17" t="s">
        <v>16</v>
      </c>
      <c r="O214" s="18"/>
      <c r="P214" s="23">
        <f>SUM(M214-O214)</f>
        <v>0</v>
      </c>
      <c r="Q214" s="89"/>
      <c r="R214" s="43">
        <f>+K214*Q214</f>
        <v>0</v>
      </c>
    </row>
    <row r="215" spans="1:19" ht="25.5" x14ac:dyDescent="0.55000000000000004">
      <c r="A215" s="10">
        <v>211</v>
      </c>
      <c r="B215" s="10"/>
      <c r="C215" s="19"/>
      <c r="D215" s="10"/>
      <c r="E215" s="63"/>
      <c r="F215" s="70"/>
      <c r="G215" s="46">
        <f t="shared" si="23"/>
        <v>0</v>
      </c>
      <c r="H215" s="77">
        <v>0</v>
      </c>
      <c r="I215" s="75">
        <v>0</v>
      </c>
      <c r="J215" s="46">
        <f t="shared" si="24"/>
        <v>0</v>
      </c>
      <c r="K215" s="71"/>
      <c r="L215" s="20"/>
      <c r="M215" s="64">
        <f>+L215*K215</f>
        <v>0</v>
      </c>
      <c r="N215" s="17" t="s">
        <v>16</v>
      </c>
      <c r="O215" s="18"/>
      <c r="P215" s="23">
        <f>SUM(M215-O215)</f>
        <v>0</v>
      </c>
      <c r="Q215" s="89"/>
      <c r="R215" s="43">
        <f>+K215*Q215</f>
        <v>0</v>
      </c>
    </row>
    <row r="216" spans="1:19" ht="25.5" x14ac:dyDescent="0.55000000000000004">
      <c r="A216" s="10">
        <v>212</v>
      </c>
      <c r="B216" s="10"/>
      <c r="C216" s="19"/>
      <c r="D216" s="10"/>
      <c r="E216" s="63"/>
      <c r="F216" s="70"/>
      <c r="G216" s="46">
        <f t="shared" si="23"/>
        <v>0</v>
      </c>
      <c r="H216" s="77">
        <v>0</v>
      </c>
      <c r="I216" s="75">
        <v>0</v>
      </c>
      <c r="J216" s="46">
        <f t="shared" si="24"/>
        <v>0</v>
      </c>
      <c r="K216" s="71"/>
      <c r="L216" s="20"/>
      <c r="M216" s="64">
        <f t="shared" si="17"/>
        <v>0</v>
      </c>
      <c r="N216" s="17" t="s">
        <v>16</v>
      </c>
      <c r="O216" s="18"/>
      <c r="P216" s="23">
        <f t="shared" si="18"/>
        <v>0</v>
      </c>
      <c r="Q216" s="89"/>
      <c r="R216" s="43">
        <f t="shared" si="19"/>
        <v>0</v>
      </c>
    </row>
    <row r="217" spans="1:19" ht="25.5" x14ac:dyDescent="0.55000000000000004">
      <c r="A217" s="10">
        <v>213</v>
      </c>
      <c r="B217" s="10"/>
      <c r="C217" s="19"/>
      <c r="D217" s="10"/>
      <c r="E217" s="63"/>
      <c r="F217" s="70"/>
      <c r="G217" s="46">
        <f t="shared" si="23"/>
        <v>0</v>
      </c>
      <c r="H217" s="77">
        <v>0</v>
      </c>
      <c r="I217" s="75">
        <v>0</v>
      </c>
      <c r="J217" s="46">
        <f t="shared" si="24"/>
        <v>0</v>
      </c>
      <c r="K217" s="71"/>
      <c r="L217" s="20"/>
      <c r="M217" s="64">
        <f t="shared" si="17"/>
        <v>0</v>
      </c>
      <c r="N217" s="17" t="s">
        <v>16</v>
      </c>
      <c r="O217" s="18"/>
      <c r="P217" s="23">
        <f t="shared" si="18"/>
        <v>0</v>
      </c>
      <c r="Q217" s="89"/>
      <c r="R217" s="43">
        <f t="shared" si="19"/>
        <v>0</v>
      </c>
    </row>
    <row r="218" spans="1:19" ht="25.5" x14ac:dyDescent="0.55000000000000004">
      <c r="A218" s="1"/>
      <c r="E218" s="1"/>
      <c r="F218" s="1"/>
      <c r="G218" s="24"/>
      <c r="H218" s="25"/>
      <c r="I218" s="25"/>
      <c r="J218" s="24"/>
      <c r="K218" s="24"/>
      <c r="L218" s="26"/>
      <c r="M218" s="28"/>
      <c r="N218" s="27"/>
      <c r="O218" s="18">
        <v>0</v>
      </c>
      <c r="P218" s="73" t="s">
        <v>213</v>
      </c>
      <c r="R218" s="74">
        <f>SUM(R5:R217)</f>
        <v>0</v>
      </c>
      <c r="S218" s="74"/>
    </row>
    <row r="219" spans="1:19" ht="25.5" customHeight="1" x14ac:dyDescent="0.5">
      <c r="A219" s="1"/>
      <c r="E219" s="1"/>
      <c r="F219" s="1"/>
      <c r="G219" s="24"/>
      <c r="H219" s="25"/>
      <c r="I219" s="25"/>
      <c r="J219" s="24"/>
      <c r="K219" s="122" t="s">
        <v>212</v>
      </c>
      <c r="L219" s="123"/>
      <c r="M219" s="30">
        <f>+O218</f>
        <v>0</v>
      </c>
      <c r="N219" s="27"/>
      <c r="O219" s="29"/>
    </row>
    <row r="220" spans="1:19" ht="25.5" x14ac:dyDescent="0.55000000000000004">
      <c r="A220" s="1"/>
      <c r="E220" s="1"/>
      <c r="F220" s="1"/>
      <c r="G220" s="31"/>
      <c r="J220" s="31"/>
      <c r="K220" s="32"/>
      <c r="L220" s="131" t="s">
        <v>202</v>
      </c>
      <c r="M220" s="131"/>
      <c r="N220" s="33">
        <f>SUM(M5:M219)</f>
        <v>0</v>
      </c>
    </row>
    <row r="221" spans="1:19" ht="25.5" x14ac:dyDescent="0.55000000000000004">
      <c r="A221" s="1"/>
      <c r="E221" s="1"/>
      <c r="F221" s="1"/>
      <c r="G221" s="31"/>
      <c r="J221" s="31"/>
      <c r="L221" s="129" t="s">
        <v>203</v>
      </c>
      <c r="M221" s="130"/>
      <c r="N221" s="36"/>
    </row>
    <row r="222" spans="1:19" ht="25.5" x14ac:dyDescent="0.55000000000000004">
      <c r="A222" s="1"/>
      <c r="E222" s="1"/>
      <c r="F222" s="1"/>
      <c r="G222" s="31"/>
      <c r="J222" s="31"/>
      <c r="L222" s="129" t="s">
        <v>204</v>
      </c>
      <c r="M222" s="130"/>
      <c r="N222" s="36">
        <f>SUM(O222:AF222)</f>
        <v>0</v>
      </c>
    </row>
    <row r="223" spans="1:19" ht="25.5" x14ac:dyDescent="0.55000000000000004">
      <c r="A223" s="1"/>
      <c r="E223" s="1"/>
      <c r="F223" s="1"/>
      <c r="G223" s="31"/>
      <c r="J223" s="31"/>
      <c r="L223" s="129" t="s">
        <v>205</v>
      </c>
      <c r="M223" s="130"/>
      <c r="N223" s="36">
        <v>0</v>
      </c>
    </row>
    <row r="224" spans="1:19" ht="25.5" x14ac:dyDescent="0.55000000000000004">
      <c r="A224" s="1"/>
      <c r="E224" s="1"/>
      <c r="F224" s="1"/>
      <c r="G224" s="31"/>
      <c r="J224" s="31"/>
      <c r="L224" s="129" t="s">
        <v>206</v>
      </c>
      <c r="M224" s="130"/>
      <c r="N224" s="36"/>
    </row>
    <row r="225" spans="1:14" ht="25.5" x14ac:dyDescent="0.55000000000000004">
      <c r="A225" s="1"/>
      <c r="E225" s="1"/>
      <c r="F225" s="1"/>
      <c r="G225" s="31"/>
      <c r="J225" s="31"/>
      <c r="L225" s="129" t="s">
        <v>207</v>
      </c>
      <c r="M225" s="130"/>
      <c r="N225" s="37">
        <f>SUM(O5:O218)</f>
        <v>0</v>
      </c>
    </row>
    <row r="226" spans="1:14" ht="25.5" x14ac:dyDescent="0.55000000000000004">
      <c r="A226" s="1"/>
      <c r="E226" s="1"/>
      <c r="F226" s="1"/>
      <c r="G226" s="31"/>
      <c r="J226" s="31"/>
      <c r="L226" s="129" t="s">
        <v>208</v>
      </c>
      <c r="M226" s="130"/>
      <c r="N226" s="33">
        <f>N220-N221-N222-N224-N225</f>
        <v>0</v>
      </c>
    </row>
    <row r="227" spans="1:14" ht="25.5" x14ac:dyDescent="0.55000000000000004">
      <c r="A227" s="1"/>
      <c r="E227" s="1"/>
      <c r="F227" s="1"/>
      <c r="G227" s="31"/>
      <c r="J227" s="31"/>
      <c r="L227" s="129" t="s">
        <v>209</v>
      </c>
      <c r="M227" s="130"/>
      <c r="N227" s="37"/>
    </row>
    <row r="228" spans="1:14" ht="25.5" x14ac:dyDescent="0.55000000000000004">
      <c r="A228" s="1"/>
      <c r="E228" s="1"/>
      <c r="F228" s="1"/>
      <c r="G228" s="31"/>
      <c r="J228" s="31"/>
      <c r="L228" s="129" t="s">
        <v>210</v>
      </c>
      <c r="M228" s="130"/>
      <c r="N228" s="33">
        <f>+N227-N226</f>
        <v>0</v>
      </c>
    </row>
    <row r="229" spans="1:14" ht="25.5" x14ac:dyDescent="0.55000000000000004">
      <c r="E229" s="1"/>
      <c r="F229" s="1"/>
      <c r="J229" s="2"/>
      <c r="L229" s="129" t="s">
        <v>211</v>
      </c>
      <c r="M229" s="130"/>
      <c r="N229" s="33">
        <f>+N227-N226</f>
        <v>0</v>
      </c>
    </row>
    <row r="230" spans="1:14" x14ac:dyDescent="0.5">
      <c r="J230" s="2"/>
      <c r="L230" s="2"/>
    </row>
    <row r="231" spans="1:14" ht="25.5" x14ac:dyDescent="0.55000000000000004">
      <c r="J231" s="2"/>
      <c r="L231" s="72" t="s">
        <v>272</v>
      </c>
      <c r="M231" s="2" t="s">
        <v>307</v>
      </c>
    </row>
    <row r="232" spans="1:14" x14ac:dyDescent="0.5">
      <c r="J232" s="2"/>
      <c r="L232" s="2"/>
    </row>
    <row r="233" spans="1:14" x14ac:dyDescent="0.5">
      <c r="J233" s="2"/>
      <c r="L233" s="2"/>
    </row>
    <row r="234" spans="1:14" x14ac:dyDescent="0.5">
      <c r="J234" s="2"/>
      <c r="L234" s="2"/>
    </row>
    <row r="235" spans="1:14" x14ac:dyDescent="0.5">
      <c r="J235" s="2"/>
      <c r="L235" s="2"/>
    </row>
    <row r="236" spans="1:14" x14ac:dyDescent="0.5">
      <c r="J236" s="2"/>
      <c r="L236" s="2"/>
    </row>
    <row r="237" spans="1:14" x14ac:dyDescent="0.5">
      <c r="J237" s="2"/>
      <c r="L237" s="2"/>
    </row>
    <row r="238" spans="1:14" x14ac:dyDescent="0.5">
      <c r="J238" s="2"/>
      <c r="L238" s="2"/>
    </row>
    <row r="239" spans="1:14" x14ac:dyDescent="0.5">
      <c r="J239" s="2"/>
      <c r="L239" s="2"/>
    </row>
    <row r="240" spans="1:14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</sheetData>
  <autoFilter ref="A1:S23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23" t="s">
        <v>242</v>
      </c>
      <c r="B2" s="223"/>
      <c r="C2" s="223"/>
      <c r="D2" s="223"/>
      <c r="E2" s="223"/>
      <c r="F2" s="223"/>
      <c r="G2" s="223"/>
      <c r="H2" s="223"/>
      <c r="I2" s="223"/>
      <c r="J2" s="223"/>
      <c r="K2" s="223"/>
      <c r="O2" s="224" t="s">
        <v>0</v>
      </c>
      <c r="P2" s="224"/>
      <c r="Q2" s="224"/>
      <c r="R2" s="224"/>
      <c r="S2" s="224"/>
      <c r="T2" s="224"/>
      <c r="U2" s="224"/>
      <c r="V2" s="224"/>
      <c r="W2" s="224"/>
      <c r="X2" s="224"/>
      <c r="Y2" s="224"/>
    </row>
    <row r="3" spans="1:26" s="5" customFormat="1" ht="26.25" x14ac:dyDescent="0.55000000000000004">
      <c r="A3" s="225" t="s">
        <v>1</v>
      </c>
      <c r="B3" s="225" t="s">
        <v>2</v>
      </c>
      <c r="C3" s="226" t="s">
        <v>3</v>
      </c>
      <c r="D3" s="226" t="s">
        <v>4</v>
      </c>
      <c r="E3" s="226" t="s">
        <v>5</v>
      </c>
      <c r="F3" s="4" t="s">
        <v>6</v>
      </c>
      <c r="G3" s="228" t="s">
        <v>7</v>
      </c>
      <c r="H3" s="230" t="s">
        <v>8</v>
      </c>
      <c r="I3" s="231"/>
      <c r="J3" s="232"/>
      <c r="K3" s="233" t="s">
        <v>9</v>
      </c>
      <c r="L3" s="220" t="s">
        <v>10</v>
      </c>
      <c r="O3" s="225" t="s">
        <v>1</v>
      </c>
      <c r="P3" s="225" t="s">
        <v>2</v>
      </c>
      <c r="Q3" s="226" t="s">
        <v>3</v>
      </c>
      <c r="R3" s="226" t="s">
        <v>4</v>
      </c>
      <c r="S3" s="226" t="s">
        <v>5</v>
      </c>
      <c r="T3" s="4" t="s">
        <v>6</v>
      </c>
      <c r="U3" s="228" t="s">
        <v>7</v>
      </c>
      <c r="V3" s="230" t="s">
        <v>8</v>
      </c>
      <c r="W3" s="231"/>
      <c r="X3" s="232"/>
      <c r="Y3" s="233" t="s">
        <v>9</v>
      </c>
      <c r="Z3" s="220" t="s">
        <v>10</v>
      </c>
    </row>
    <row r="4" spans="1:26" s="5" customFormat="1" ht="27" thickBot="1" x14ac:dyDescent="0.6">
      <c r="A4" s="225"/>
      <c r="B4" s="225"/>
      <c r="C4" s="227"/>
      <c r="D4" s="227"/>
      <c r="E4" s="227"/>
      <c r="F4" s="6" t="s">
        <v>11</v>
      </c>
      <c r="G4" s="229"/>
      <c r="H4" s="7" t="s">
        <v>12</v>
      </c>
      <c r="I4" s="8" t="s">
        <v>13</v>
      </c>
      <c r="J4" s="9" t="s">
        <v>14</v>
      </c>
      <c r="K4" s="234"/>
      <c r="L4" s="220"/>
      <c r="O4" s="225"/>
      <c r="P4" s="225"/>
      <c r="Q4" s="227"/>
      <c r="R4" s="227"/>
      <c r="S4" s="227"/>
      <c r="T4" s="6" t="s">
        <v>11</v>
      </c>
      <c r="U4" s="229"/>
      <c r="V4" s="7" t="s">
        <v>12</v>
      </c>
      <c r="W4" s="8" t="s">
        <v>13</v>
      </c>
      <c r="X4" s="9" t="s">
        <v>14</v>
      </c>
      <c r="Y4" s="234"/>
      <c r="Z4" s="22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35" t="s">
        <v>119</v>
      </c>
      <c r="Q107" s="236"/>
      <c r="R107" s="236"/>
      <c r="S107" s="236"/>
      <c r="T107" s="236"/>
      <c r="U107" s="236"/>
      <c r="V107" s="236"/>
      <c r="W107" s="23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40" t="s">
        <v>213</v>
      </c>
      <c r="N205" s="24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212" t="s">
        <v>212</v>
      </c>
      <c r="I206" s="213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41" t="s">
        <v>202</v>
      </c>
      <c r="J207" s="241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38" t="s">
        <v>203</v>
      </c>
      <c r="J208" s="239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38" t="s">
        <v>205</v>
      </c>
      <c r="J210" s="239"/>
      <c r="K210" s="36">
        <v>0</v>
      </c>
    </row>
    <row r="211" spans="1:11" ht="25.5" x14ac:dyDescent="0.55000000000000004">
      <c r="A211" s="1"/>
      <c r="C211" s="31"/>
      <c r="E211" s="31"/>
      <c r="G211" s="31"/>
      <c r="I211" s="238" t="s">
        <v>206</v>
      </c>
      <c r="J211" s="239"/>
      <c r="K211" s="36">
        <v>0</v>
      </c>
    </row>
    <row r="212" spans="1:11" ht="25.5" x14ac:dyDescent="0.55000000000000004">
      <c r="A212" s="1"/>
      <c r="C212" s="31"/>
      <c r="E212" s="31"/>
      <c r="G212" s="31"/>
      <c r="I212" s="238" t="s">
        <v>207</v>
      </c>
      <c r="J212" s="239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38" t="s">
        <v>208</v>
      </c>
      <c r="J213" s="239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38" t="s">
        <v>209</v>
      </c>
      <c r="J214" s="239"/>
      <c r="K214" s="37">
        <v>0</v>
      </c>
    </row>
    <row r="215" spans="1:11" ht="25.5" x14ac:dyDescent="0.55000000000000004">
      <c r="A215" s="1"/>
      <c r="C215" s="31"/>
      <c r="E215" s="31"/>
      <c r="G215" s="31"/>
      <c r="I215" s="238" t="s">
        <v>210</v>
      </c>
      <c r="J215" s="239"/>
      <c r="K215" s="33">
        <f>+K214-K213</f>
        <v>0</v>
      </c>
    </row>
    <row r="216" spans="1:11" ht="25.5" x14ac:dyDescent="0.55000000000000004">
      <c r="G216" s="2"/>
      <c r="I216" s="238" t="s">
        <v>211</v>
      </c>
      <c r="J216" s="239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 1 หยุด</vt:lpstr>
      <vt:lpstr>2</vt:lpstr>
      <vt:lpstr>3</vt:lpstr>
      <vt:lpstr>4</vt:lpstr>
      <vt:lpstr>5</vt:lpstr>
      <vt:lpstr>6</vt:lpstr>
      <vt:lpstr>7</vt:lpstr>
      <vt:lpstr>8 หยุด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 หยุด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2026-03-02T02:11:36Z</cp:lastPrinted>
  <dcterms:created xsi:type="dcterms:W3CDTF">2023-12-01T06:41:03Z</dcterms:created>
  <dcterms:modified xsi:type="dcterms:W3CDTF">2026-03-02T06:30:04Z</dcterms:modified>
</cp:coreProperties>
</file>