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3.มี.ค. 69\"/>
    </mc:Choice>
  </mc:AlternateContent>
  <xr:revisionPtr revIDLastSave="0" documentId="13_ncr:1_{2930FF93-1793-4093-A4B1-95ED3E975472}" xr6:coauthVersionLast="47" xr6:coauthVersionMax="47" xr10:uidLastSave="{00000000-0000-0000-0000-000000000000}"/>
  <bookViews>
    <workbookView xWindow="-120" yWindow="-120" windowWidth="29040" windowHeight="15720" tabRatio="935" firstSheet="2" activeTab="1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 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9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 1'!$A$1:$S$232</definedName>
    <definedName name="_xlnm._FilterDatabase" localSheetId="13" hidden="1">'10'!$A$1:$S$232</definedName>
    <definedName name="_xlnm._FilterDatabase" localSheetId="14" hidden="1">'11'!$A$1:$S$232</definedName>
    <definedName name="_xlnm._FilterDatabase" localSheetId="15" hidden="1">'12'!$A$1:$S$232</definedName>
    <definedName name="_xlnm._FilterDatabase" localSheetId="16" hidden="1">'13'!$A$1:$S$232</definedName>
    <definedName name="_xlnm._FilterDatabase" localSheetId="17" hidden="1">'14'!$A$1:$S$232</definedName>
    <definedName name="_xlnm._FilterDatabase" localSheetId="18" hidden="1">'15'!$A$1:$S$232</definedName>
    <definedName name="_xlnm._FilterDatabase" localSheetId="19" hidden="1">'16'!$A$1:$S$232</definedName>
    <definedName name="_xlnm._FilterDatabase" localSheetId="20" hidden="1">'17'!$A$1:$S$232</definedName>
    <definedName name="_xlnm._FilterDatabase" localSheetId="21" hidden="1">'18'!$A$1:$S$232</definedName>
    <definedName name="_xlnm._FilterDatabase" localSheetId="22" hidden="1">'19'!$A$1:$S$232</definedName>
    <definedName name="_xlnm._FilterDatabase" localSheetId="5" hidden="1">'2'!$A$1:$S$232</definedName>
    <definedName name="_xlnm._FilterDatabase" localSheetId="23" hidden="1">'20'!$A$1:$S$232</definedName>
    <definedName name="_xlnm._FilterDatabase" localSheetId="24" hidden="1">'21'!$A$1:$S$232</definedName>
    <definedName name="_xlnm._FilterDatabase" localSheetId="25" hidden="1">'22'!$A$1:$S$232</definedName>
    <definedName name="_xlnm._FilterDatabase" localSheetId="26" hidden="1">'23'!$A$1:$S$232</definedName>
    <definedName name="_xlnm._FilterDatabase" localSheetId="27" hidden="1">'24'!$A$1:$S$232</definedName>
    <definedName name="_xlnm._FilterDatabase" localSheetId="28" hidden="1">'25'!$A$1:$S$232</definedName>
    <definedName name="_xlnm._FilterDatabase" localSheetId="29" hidden="1">'26'!$A$1:$S$232</definedName>
    <definedName name="_xlnm._FilterDatabase" localSheetId="30" hidden="1">'27'!$A$1:$S$232</definedName>
    <definedName name="_xlnm._FilterDatabase" localSheetId="31" hidden="1">'28'!$A$1:$S$232</definedName>
    <definedName name="_xlnm._FilterDatabase" localSheetId="32" hidden="1">'29'!$A$1:$S$232</definedName>
    <definedName name="_xlnm._FilterDatabase" localSheetId="6" hidden="1">'3'!$A$1:$S$232</definedName>
    <definedName name="_xlnm._FilterDatabase" localSheetId="33" hidden="1">'30'!$A$1:$S$232</definedName>
    <definedName name="_xlnm._FilterDatabase" localSheetId="35" hidden="1">'31'!$A$1:$Y$216</definedName>
    <definedName name="_xlnm._FilterDatabase" localSheetId="34" hidden="1">'31.'!$A$1:$S$232</definedName>
    <definedName name="_xlnm._FilterDatabase" localSheetId="7" hidden="1">'4'!$A$1:$S$232</definedName>
    <definedName name="_xlnm._FilterDatabase" localSheetId="8" hidden="1">'5'!$A$1:$S$232</definedName>
    <definedName name="_xlnm._FilterDatabase" localSheetId="9" hidden="1">'6'!$A$1:$S$232</definedName>
    <definedName name="_xlnm._FilterDatabase" localSheetId="10" hidden="1">'7'!$A$1:$S$232</definedName>
    <definedName name="_xlnm._FilterDatabase" localSheetId="11" hidden="1">'8'!$A$1:$S$232</definedName>
    <definedName name="_xlnm._FilterDatabase" localSheetId="12" hidden="1">'9'!$A$1:$S$232</definedName>
    <definedName name="_xlnm._FilterDatabase" localSheetId="0" hidden="1">'DATA POS'!$A$1:$J$536</definedName>
    <definedName name="_xlnm._FilterDatabase" localSheetId="3" hidden="1">ยกมา!$A$1:$S$230</definedName>
    <definedName name="_xlnm._FilterDatabase" localSheetId="2" hidden="1">สรุป!$A$4:$AC$228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3" i="8" l="1"/>
  <c r="F174" i="8"/>
  <c r="F175" i="8"/>
  <c r="F176" i="8"/>
  <c r="F177" i="8"/>
  <c r="F178" i="8"/>
  <c r="F179" i="8"/>
  <c r="F180" i="8"/>
  <c r="G180" i="8" s="1"/>
  <c r="F181" i="8"/>
  <c r="F182" i="8"/>
  <c r="F183" i="8"/>
  <c r="F184" i="8"/>
  <c r="F185" i="8"/>
  <c r="F186" i="8"/>
  <c r="F187" i="8"/>
  <c r="F188" i="8"/>
  <c r="G188" i="8" s="1"/>
  <c r="E17" i="8"/>
  <c r="E18" i="8"/>
  <c r="E19" i="8"/>
  <c r="E20" i="8"/>
  <c r="E21" i="8"/>
  <c r="E22" i="8"/>
  <c r="E23" i="8"/>
  <c r="E24" i="8"/>
  <c r="G24" i="8" s="1"/>
  <c r="E25" i="8"/>
  <c r="E26" i="8"/>
  <c r="E27" i="8"/>
  <c r="E28" i="8"/>
  <c r="E29" i="8"/>
  <c r="E30" i="8"/>
  <c r="E31" i="8"/>
  <c r="E32" i="8"/>
  <c r="G32" i="8" s="1"/>
  <c r="E33" i="8"/>
  <c r="E34" i="8"/>
  <c r="E35" i="8"/>
  <c r="E36" i="8"/>
  <c r="E37" i="8"/>
  <c r="E38" i="8"/>
  <c r="E39" i="8"/>
  <c r="E40" i="8"/>
  <c r="G40" i="8" s="1"/>
  <c r="E41" i="8"/>
  <c r="E42" i="8"/>
  <c r="E43" i="8"/>
  <c r="E44" i="8"/>
  <c r="E45" i="8"/>
  <c r="E46" i="8"/>
  <c r="E47" i="8"/>
  <c r="E48" i="8"/>
  <c r="G48" i="8" s="1"/>
  <c r="E49" i="8"/>
  <c r="E50" i="8"/>
  <c r="E51" i="8"/>
  <c r="E52" i="8"/>
  <c r="E53" i="8"/>
  <c r="E54" i="8"/>
  <c r="E55" i="8"/>
  <c r="E56" i="8"/>
  <c r="G56" i="8" s="1"/>
  <c r="E57" i="8"/>
  <c r="E58" i="8"/>
  <c r="E59" i="8"/>
  <c r="E60" i="8"/>
  <c r="E61" i="8"/>
  <c r="E62" i="8"/>
  <c r="E63" i="8"/>
  <c r="E64" i="8"/>
  <c r="G64" i="8" s="1"/>
  <c r="E65" i="8"/>
  <c r="E66" i="8"/>
  <c r="E67" i="8"/>
  <c r="E68" i="8"/>
  <c r="E69" i="8"/>
  <c r="E70" i="8"/>
  <c r="E71" i="8"/>
  <c r="E72" i="8"/>
  <c r="G72" i="8" s="1"/>
  <c r="E73" i="8"/>
  <c r="E74" i="8"/>
  <c r="E75" i="8"/>
  <c r="E76" i="8"/>
  <c r="E77" i="8"/>
  <c r="E78" i="8"/>
  <c r="E79" i="8"/>
  <c r="E80" i="8"/>
  <c r="G80" i="8" s="1"/>
  <c r="E81" i="8"/>
  <c r="E82" i="8"/>
  <c r="E83" i="8"/>
  <c r="E84" i="8"/>
  <c r="E85" i="8"/>
  <c r="E86" i="8"/>
  <c r="E87" i="8"/>
  <c r="E88" i="8"/>
  <c r="G88" i="8" s="1"/>
  <c r="E89" i="8"/>
  <c r="E90" i="8"/>
  <c r="E91" i="8"/>
  <c r="E92" i="8"/>
  <c r="E93" i="8"/>
  <c r="E94" i="8"/>
  <c r="E95" i="8"/>
  <c r="E96" i="8"/>
  <c r="G96" i="8" s="1"/>
  <c r="E97" i="8"/>
  <c r="E98" i="8"/>
  <c r="E99" i="8"/>
  <c r="E100" i="8"/>
  <c r="E101" i="8"/>
  <c r="E102" i="8"/>
  <c r="E103" i="8"/>
  <c r="E104" i="8"/>
  <c r="G104" i="8" s="1"/>
  <c r="E105" i="8"/>
  <c r="E106" i="8"/>
  <c r="E107" i="8"/>
  <c r="E108" i="8"/>
  <c r="E109" i="8"/>
  <c r="E110" i="8"/>
  <c r="E111" i="8"/>
  <c r="E112" i="8"/>
  <c r="G112" i="8" s="1"/>
  <c r="E113" i="8"/>
  <c r="E114" i="8"/>
  <c r="E115" i="8"/>
  <c r="E116" i="8"/>
  <c r="E117" i="8"/>
  <c r="E118" i="8"/>
  <c r="E119" i="8"/>
  <c r="E120" i="8"/>
  <c r="G120" i="8" s="1"/>
  <c r="E121" i="8"/>
  <c r="E122" i="8"/>
  <c r="E123" i="8"/>
  <c r="E124" i="8"/>
  <c r="E125" i="8"/>
  <c r="E126" i="8"/>
  <c r="E127" i="8"/>
  <c r="E128" i="8"/>
  <c r="G128" i="8" s="1"/>
  <c r="E129" i="8"/>
  <c r="E130" i="8"/>
  <c r="E131" i="8"/>
  <c r="E132" i="8"/>
  <c r="E133" i="8"/>
  <c r="E134" i="8"/>
  <c r="E135" i="8"/>
  <c r="E136" i="8"/>
  <c r="G136" i="8" s="1"/>
  <c r="E137" i="8"/>
  <c r="E138" i="8"/>
  <c r="E139" i="8"/>
  <c r="E140" i="8"/>
  <c r="E141" i="8"/>
  <c r="E142" i="8"/>
  <c r="E143" i="8"/>
  <c r="E144" i="8"/>
  <c r="G144" i="8" s="1"/>
  <c r="E145" i="8"/>
  <c r="E146" i="8"/>
  <c r="E147" i="8"/>
  <c r="E148" i="8"/>
  <c r="E149" i="8"/>
  <c r="E150" i="8"/>
  <c r="E151" i="8"/>
  <c r="E152" i="8"/>
  <c r="G152" i="8" s="1"/>
  <c r="E153" i="8"/>
  <c r="E154" i="8"/>
  <c r="E155" i="8"/>
  <c r="E156" i="8"/>
  <c r="E157" i="8"/>
  <c r="E158" i="8"/>
  <c r="E159" i="8"/>
  <c r="E160" i="8"/>
  <c r="G160" i="8" s="1"/>
  <c r="E161" i="8"/>
  <c r="E162" i="8"/>
  <c r="E163" i="8"/>
  <c r="E164" i="8"/>
  <c r="E165" i="8"/>
  <c r="E166" i="8"/>
  <c r="E167" i="8"/>
  <c r="E168" i="8"/>
  <c r="G168" i="8" s="1"/>
  <c r="E169" i="8"/>
  <c r="E170" i="8"/>
  <c r="E171" i="8"/>
  <c r="E172" i="8"/>
  <c r="E173" i="8"/>
  <c r="E174" i="8"/>
  <c r="E175" i="8"/>
  <c r="E176" i="8"/>
  <c r="G176" i="8" s="1"/>
  <c r="E177" i="8"/>
  <c r="E178" i="8"/>
  <c r="E179" i="8"/>
  <c r="E180" i="8"/>
  <c r="E181" i="8"/>
  <c r="E182" i="8"/>
  <c r="E183" i="8"/>
  <c r="E184" i="8"/>
  <c r="G184" i="8" s="1"/>
  <c r="E185" i="8"/>
  <c r="E186" i="8"/>
  <c r="E187" i="8"/>
  <c r="E188" i="8"/>
  <c r="E189" i="8"/>
  <c r="E190" i="8"/>
  <c r="E191" i="8"/>
  <c r="E192" i="8"/>
  <c r="G192" i="8" s="1"/>
  <c r="E193" i="8"/>
  <c r="E194" i="8"/>
  <c r="E195" i="8"/>
  <c r="E196" i="8"/>
  <c r="E197" i="8"/>
  <c r="E198" i="8"/>
  <c r="E199" i="8"/>
  <c r="E200" i="8"/>
  <c r="G200" i="8" s="1"/>
  <c r="E201" i="8"/>
  <c r="E202" i="8"/>
  <c r="E203" i="8"/>
  <c r="E204" i="8"/>
  <c r="E205" i="8"/>
  <c r="E206" i="8"/>
  <c r="E207" i="8"/>
  <c r="E208" i="8"/>
  <c r="G208" i="8" s="1"/>
  <c r="E209" i="8"/>
  <c r="E210" i="8"/>
  <c r="E211" i="8"/>
  <c r="E212" i="8"/>
  <c r="E213" i="8"/>
  <c r="E214" i="8"/>
  <c r="E215" i="8"/>
  <c r="E216" i="8"/>
  <c r="G216" i="8" s="1"/>
  <c r="E6" i="8"/>
  <c r="E7" i="8"/>
  <c r="E8" i="8"/>
  <c r="E9" i="8"/>
  <c r="E10" i="8"/>
  <c r="E11" i="8"/>
  <c r="E12" i="8"/>
  <c r="E13" i="8"/>
  <c r="G13" i="8" s="1"/>
  <c r="E14" i="8"/>
  <c r="E15" i="8"/>
  <c r="E16" i="8"/>
  <c r="P155" i="107"/>
  <c r="P156" i="107"/>
  <c r="P157" i="107"/>
  <c r="P158" i="107"/>
  <c r="E156" i="107"/>
  <c r="G156" i="107" s="1"/>
  <c r="J156" i="107" s="1"/>
  <c r="E156" i="106"/>
  <c r="G156" i="106" s="1"/>
  <c r="J156" i="106" s="1"/>
  <c r="E156" i="105"/>
  <c r="G156" i="105" s="1"/>
  <c r="J156" i="105" s="1"/>
  <c r="E156" i="104"/>
  <c r="G156" i="104" s="1"/>
  <c r="J156" i="104" s="1"/>
  <c r="E156" i="103"/>
  <c r="G156" i="103" s="1"/>
  <c r="J156" i="103" s="1"/>
  <c r="E156" i="102"/>
  <c r="G156" i="102" s="1"/>
  <c r="J156" i="102" s="1"/>
  <c r="E156" i="101"/>
  <c r="G156" i="101" s="1"/>
  <c r="J156" i="101" s="1"/>
  <c r="E156" i="109"/>
  <c r="G156" i="109" s="1"/>
  <c r="J156" i="109" s="1"/>
  <c r="E156" i="99"/>
  <c r="G156" i="99" s="1"/>
  <c r="J156" i="99" s="1"/>
  <c r="E156" i="98"/>
  <c r="G156" i="98" s="1"/>
  <c r="J156" i="98" s="1"/>
  <c r="E156" i="97"/>
  <c r="G156" i="97" s="1"/>
  <c r="J156" i="97" s="1"/>
  <c r="P155" i="97"/>
  <c r="P157" i="97"/>
  <c r="E156" i="96"/>
  <c r="G156" i="96" s="1"/>
  <c r="J156" i="96" s="1"/>
  <c r="E156" i="95"/>
  <c r="G156" i="95" s="1"/>
  <c r="J156" i="95" s="1"/>
  <c r="P155" i="95"/>
  <c r="P157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56" i="94"/>
  <c r="G156" i="94" s="1"/>
  <c r="J156" i="94" s="1"/>
  <c r="AB36" i="8"/>
  <c r="Y36" i="8"/>
  <c r="W36" i="8"/>
  <c r="V36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7" i="8"/>
  <c r="J158" i="8"/>
  <c r="J159" i="8"/>
  <c r="J160" i="8"/>
  <c r="J161" i="8"/>
  <c r="J162" i="8"/>
  <c r="J163" i="8"/>
  <c r="J164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G19" i="8"/>
  <c r="G20" i="8"/>
  <c r="G21" i="8"/>
  <c r="G22" i="8"/>
  <c r="G23" i="8"/>
  <c r="G25" i="8"/>
  <c r="G26" i="8"/>
  <c r="G27" i="8"/>
  <c r="G28" i="8"/>
  <c r="G29" i="8"/>
  <c r="G30" i="8"/>
  <c r="G31" i="8"/>
  <c r="G33" i="8"/>
  <c r="G34" i="8"/>
  <c r="G35" i="8"/>
  <c r="G36" i="8"/>
  <c r="G37" i="8"/>
  <c r="G38" i="8"/>
  <c r="G39" i="8"/>
  <c r="G41" i="8"/>
  <c r="G42" i="8"/>
  <c r="G43" i="8"/>
  <c r="G44" i="8"/>
  <c r="G45" i="8"/>
  <c r="G46" i="8"/>
  <c r="G47" i="8"/>
  <c r="G49" i="8"/>
  <c r="G50" i="8"/>
  <c r="G51" i="8"/>
  <c r="G52" i="8"/>
  <c r="G53" i="8"/>
  <c r="G54" i="8"/>
  <c r="G55" i="8"/>
  <c r="G57" i="8"/>
  <c r="G58" i="8"/>
  <c r="G59" i="8"/>
  <c r="G60" i="8"/>
  <c r="G61" i="8"/>
  <c r="G62" i="8"/>
  <c r="G63" i="8"/>
  <c r="G65" i="8"/>
  <c r="G66" i="8"/>
  <c r="G67" i="8"/>
  <c r="G68" i="8"/>
  <c r="G69" i="8"/>
  <c r="G70" i="8"/>
  <c r="G71" i="8"/>
  <c r="G73" i="8"/>
  <c r="G74" i="8"/>
  <c r="G75" i="8"/>
  <c r="G76" i="8"/>
  <c r="G77" i="8"/>
  <c r="G78" i="8"/>
  <c r="G79" i="8"/>
  <c r="G81" i="8"/>
  <c r="G82" i="8"/>
  <c r="G83" i="8"/>
  <c r="G84" i="8"/>
  <c r="G85" i="8"/>
  <c r="G86" i="8"/>
  <c r="G87" i="8"/>
  <c r="G89" i="8"/>
  <c r="G90" i="8"/>
  <c r="G91" i="8"/>
  <c r="G92" i="8"/>
  <c r="G93" i="8"/>
  <c r="G94" i="8"/>
  <c r="G95" i="8"/>
  <c r="G97" i="8"/>
  <c r="G98" i="8"/>
  <c r="G99" i="8"/>
  <c r="G100" i="8"/>
  <c r="G101" i="8"/>
  <c r="G102" i="8"/>
  <c r="G103" i="8"/>
  <c r="G105" i="8"/>
  <c r="G106" i="8"/>
  <c r="G107" i="8"/>
  <c r="G108" i="8"/>
  <c r="G109" i="8"/>
  <c r="G110" i="8"/>
  <c r="G111" i="8"/>
  <c r="G113" i="8"/>
  <c r="G114" i="8"/>
  <c r="G115" i="8"/>
  <c r="G116" i="8"/>
  <c r="G117" i="8"/>
  <c r="G118" i="8"/>
  <c r="G119" i="8"/>
  <c r="G121" i="8"/>
  <c r="G122" i="8"/>
  <c r="G123" i="8"/>
  <c r="G124" i="8"/>
  <c r="G125" i="8"/>
  <c r="G126" i="8"/>
  <c r="G127" i="8"/>
  <c r="G129" i="8"/>
  <c r="G130" i="8"/>
  <c r="G131" i="8"/>
  <c r="G132" i="8"/>
  <c r="G133" i="8"/>
  <c r="G134" i="8"/>
  <c r="G135" i="8"/>
  <c r="G137" i="8"/>
  <c r="G138" i="8"/>
  <c r="G139" i="8"/>
  <c r="G140" i="8"/>
  <c r="G141" i="8"/>
  <c r="G142" i="8"/>
  <c r="G143" i="8"/>
  <c r="G145" i="8"/>
  <c r="G146" i="8"/>
  <c r="G147" i="8"/>
  <c r="G148" i="8"/>
  <c r="G149" i="8"/>
  <c r="G150" i="8"/>
  <c r="G151" i="8"/>
  <c r="G153" i="8"/>
  <c r="G154" i="8"/>
  <c r="G155" i="8"/>
  <c r="G157" i="8"/>
  <c r="G158" i="8"/>
  <c r="G159" i="8"/>
  <c r="G161" i="8"/>
  <c r="G162" i="8"/>
  <c r="G163" i="8"/>
  <c r="G164" i="8"/>
  <c r="G165" i="8"/>
  <c r="G166" i="8"/>
  <c r="G167" i="8"/>
  <c r="G169" i="8"/>
  <c r="G170" i="8"/>
  <c r="G171" i="8"/>
  <c r="G172" i="8"/>
  <c r="G173" i="8"/>
  <c r="G174" i="8"/>
  <c r="G177" i="8"/>
  <c r="G178" i="8"/>
  <c r="G179" i="8"/>
  <c r="G181" i="8"/>
  <c r="G182" i="8"/>
  <c r="G183" i="8"/>
  <c r="G185" i="8"/>
  <c r="G186" i="8"/>
  <c r="G187" i="8"/>
  <c r="G189" i="8"/>
  <c r="G190" i="8"/>
  <c r="G191" i="8"/>
  <c r="G193" i="8"/>
  <c r="G194" i="8"/>
  <c r="G195" i="8"/>
  <c r="G196" i="8"/>
  <c r="G197" i="8"/>
  <c r="G198" i="8"/>
  <c r="G199" i="8"/>
  <c r="G201" i="8"/>
  <c r="G202" i="8"/>
  <c r="G203" i="8"/>
  <c r="G204" i="8"/>
  <c r="G205" i="8"/>
  <c r="G206" i="8"/>
  <c r="G207" i="8"/>
  <c r="G209" i="8"/>
  <c r="G210" i="8"/>
  <c r="G211" i="8"/>
  <c r="G212" i="8"/>
  <c r="G213" i="8"/>
  <c r="G214" i="8"/>
  <c r="G215" i="8"/>
  <c r="G6" i="8"/>
  <c r="G7" i="8"/>
  <c r="G8" i="8"/>
  <c r="G9" i="8"/>
  <c r="G10" i="8"/>
  <c r="G11" i="8"/>
  <c r="G12" i="8"/>
  <c r="G14" i="8"/>
  <c r="G15" i="8"/>
  <c r="G16" i="8"/>
  <c r="G17" i="8"/>
  <c r="G18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G156" i="8" s="1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G175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E217" i="8"/>
  <c r="E17" i="107"/>
  <c r="E18" i="107"/>
  <c r="E19" i="107"/>
  <c r="E20" i="107"/>
  <c r="E21" i="107"/>
  <c r="E22" i="107"/>
  <c r="E23" i="107"/>
  <c r="E24" i="107"/>
  <c r="G24" i="107" s="1"/>
  <c r="J24" i="107" s="1"/>
  <c r="E25" i="107"/>
  <c r="E26" i="107"/>
  <c r="E27" i="107"/>
  <c r="E28" i="107"/>
  <c r="E29" i="107"/>
  <c r="E30" i="107"/>
  <c r="E31" i="107"/>
  <c r="E32" i="107"/>
  <c r="G32" i="107" s="1"/>
  <c r="J32" i="107" s="1"/>
  <c r="E33" i="107"/>
  <c r="E34" i="107"/>
  <c r="E35" i="107"/>
  <c r="E36" i="107"/>
  <c r="E37" i="107"/>
  <c r="E38" i="107"/>
  <c r="E39" i="107"/>
  <c r="E40" i="107"/>
  <c r="G40" i="107" s="1"/>
  <c r="J40" i="107" s="1"/>
  <c r="E41" i="107"/>
  <c r="E42" i="107"/>
  <c r="E43" i="107"/>
  <c r="E44" i="107"/>
  <c r="E45" i="107"/>
  <c r="E46" i="107"/>
  <c r="E47" i="107"/>
  <c r="E48" i="107"/>
  <c r="G48" i="107" s="1"/>
  <c r="J48" i="107" s="1"/>
  <c r="E49" i="107"/>
  <c r="E50" i="107"/>
  <c r="E51" i="107"/>
  <c r="E52" i="107"/>
  <c r="E53" i="107"/>
  <c r="E54" i="107"/>
  <c r="E55" i="107"/>
  <c r="E56" i="107"/>
  <c r="G56" i="107" s="1"/>
  <c r="J56" i="107" s="1"/>
  <c r="E57" i="107"/>
  <c r="E58" i="107"/>
  <c r="E59" i="107"/>
  <c r="E60" i="107"/>
  <c r="E61" i="107"/>
  <c r="E62" i="107"/>
  <c r="E63" i="107"/>
  <c r="E64" i="107"/>
  <c r="G64" i="107" s="1"/>
  <c r="J64" i="107" s="1"/>
  <c r="E65" i="107"/>
  <c r="E66" i="107"/>
  <c r="E67" i="107"/>
  <c r="E68" i="107"/>
  <c r="E69" i="107"/>
  <c r="E70" i="107"/>
  <c r="E71" i="107"/>
  <c r="E72" i="107"/>
  <c r="G72" i="107" s="1"/>
  <c r="J72" i="107" s="1"/>
  <c r="E73" i="107"/>
  <c r="E74" i="107"/>
  <c r="E75" i="107"/>
  <c r="E76" i="107"/>
  <c r="E77" i="107"/>
  <c r="E78" i="107"/>
  <c r="E79" i="107"/>
  <c r="E80" i="107"/>
  <c r="G80" i="107" s="1"/>
  <c r="J80" i="107" s="1"/>
  <c r="E81" i="107"/>
  <c r="E82" i="107"/>
  <c r="E83" i="107"/>
  <c r="E84" i="107"/>
  <c r="E85" i="107"/>
  <c r="E86" i="107"/>
  <c r="E87" i="107"/>
  <c r="E88" i="107"/>
  <c r="G88" i="107" s="1"/>
  <c r="J88" i="107" s="1"/>
  <c r="E89" i="107"/>
  <c r="E90" i="107"/>
  <c r="E91" i="107"/>
  <c r="E92" i="107"/>
  <c r="E93" i="107"/>
  <c r="E94" i="107"/>
  <c r="E95" i="107"/>
  <c r="E96" i="107"/>
  <c r="G96" i="107" s="1"/>
  <c r="J96" i="107" s="1"/>
  <c r="E97" i="107"/>
  <c r="E98" i="107"/>
  <c r="E99" i="107"/>
  <c r="E100" i="107"/>
  <c r="E101" i="107"/>
  <c r="E102" i="107"/>
  <c r="E103" i="107"/>
  <c r="E104" i="107"/>
  <c r="G104" i="107" s="1"/>
  <c r="J104" i="107" s="1"/>
  <c r="E105" i="107"/>
  <c r="E106" i="107"/>
  <c r="E107" i="107"/>
  <c r="E108" i="107"/>
  <c r="E109" i="107"/>
  <c r="E110" i="107"/>
  <c r="E111" i="107"/>
  <c r="E112" i="107"/>
  <c r="G112" i="107" s="1"/>
  <c r="J112" i="107" s="1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G152" i="107" s="1"/>
  <c r="J152" i="107" s="1"/>
  <c r="E153" i="107"/>
  <c r="E154" i="107"/>
  <c r="E155" i="107"/>
  <c r="E157" i="107"/>
  <c r="E158" i="107"/>
  <c r="E159" i="107"/>
  <c r="E160" i="107"/>
  <c r="E161" i="107"/>
  <c r="E162" i="107"/>
  <c r="E163" i="107"/>
  <c r="E164" i="107"/>
  <c r="E182" i="107"/>
  <c r="E183" i="107"/>
  <c r="E184" i="107"/>
  <c r="G184" i="107" s="1"/>
  <c r="J184" i="107" s="1"/>
  <c r="E185" i="107"/>
  <c r="E186" i="107"/>
  <c r="E187" i="107"/>
  <c r="E188" i="107"/>
  <c r="E189" i="107"/>
  <c r="E190" i="107"/>
  <c r="E191" i="107"/>
  <c r="E192" i="107"/>
  <c r="G192" i="107" s="1"/>
  <c r="J192" i="107" s="1"/>
  <c r="E193" i="107"/>
  <c r="E194" i="107"/>
  <c r="E195" i="107"/>
  <c r="E196" i="107"/>
  <c r="E197" i="107"/>
  <c r="E198" i="107"/>
  <c r="E199" i="107"/>
  <c r="E200" i="107"/>
  <c r="G200" i="107" s="1"/>
  <c r="J200" i="107" s="1"/>
  <c r="E201" i="107"/>
  <c r="E202" i="107"/>
  <c r="E203" i="107"/>
  <c r="E204" i="107"/>
  <c r="E205" i="107"/>
  <c r="E206" i="107"/>
  <c r="E207" i="107"/>
  <c r="E208" i="107"/>
  <c r="G208" i="107" s="1"/>
  <c r="J208" i="107" s="1"/>
  <c r="E209" i="107"/>
  <c r="E210" i="107"/>
  <c r="E211" i="107"/>
  <c r="E212" i="107"/>
  <c r="E213" i="107"/>
  <c r="E214" i="107"/>
  <c r="E215" i="107"/>
  <c r="E216" i="107"/>
  <c r="G216" i="107" s="1"/>
  <c r="J216" i="107" s="1"/>
  <c r="E217" i="107"/>
  <c r="E6" i="107"/>
  <c r="E7" i="107"/>
  <c r="E8" i="107"/>
  <c r="E9" i="107"/>
  <c r="E10" i="107"/>
  <c r="E11" i="107"/>
  <c r="G11" i="107" s="1"/>
  <c r="J11" i="107" s="1"/>
  <c r="E12" i="107"/>
  <c r="E13" i="107"/>
  <c r="E14" i="107"/>
  <c r="E15" i="107"/>
  <c r="E16" i="107"/>
  <c r="E5" i="107"/>
  <c r="G5" i="107" s="1"/>
  <c r="J5" i="107" s="1"/>
  <c r="E19" i="106"/>
  <c r="E20" i="106"/>
  <c r="E21" i="106"/>
  <c r="E22" i="106"/>
  <c r="E23" i="106"/>
  <c r="E24" i="106"/>
  <c r="E25" i="106"/>
  <c r="E26" i="106"/>
  <c r="G26" i="106" s="1"/>
  <c r="J26" i="106" s="1"/>
  <c r="E27" i="106"/>
  <c r="E28" i="106"/>
  <c r="E29" i="106"/>
  <c r="E30" i="106"/>
  <c r="E31" i="106"/>
  <c r="E32" i="106"/>
  <c r="E33" i="106"/>
  <c r="E34" i="106"/>
  <c r="G34" i="106" s="1"/>
  <c r="J34" i="106" s="1"/>
  <c r="E35" i="106"/>
  <c r="E36" i="106"/>
  <c r="E37" i="106"/>
  <c r="E38" i="106"/>
  <c r="E39" i="106"/>
  <c r="E40" i="106"/>
  <c r="E41" i="106"/>
  <c r="E42" i="106"/>
  <c r="G42" i="106" s="1"/>
  <c r="J42" i="106" s="1"/>
  <c r="E43" i="106"/>
  <c r="E44" i="106"/>
  <c r="E45" i="106"/>
  <c r="E46" i="106"/>
  <c r="E47" i="106"/>
  <c r="E48" i="106"/>
  <c r="E49" i="106"/>
  <c r="E50" i="106"/>
  <c r="G50" i="106" s="1"/>
  <c r="J50" i="106" s="1"/>
  <c r="E51" i="106"/>
  <c r="E52" i="106"/>
  <c r="E53" i="106"/>
  <c r="E54" i="106"/>
  <c r="E55" i="106"/>
  <c r="E56" i="106"/>
  <c r="E57" i="106"/>
  <c r="E58" i="106"/>
  <c r="G58" i="106" s="1"/>
  <c r="J58" i="106" s="1"/>
  <c r="E59" i="106"/>
  <c r="E60" i="106"/>
  <c r="E61" i="106"/>
  <c r="E62" i="106"/>
  <c r="E63" i="106"/>
  <c r="E64" i="106"/>
  <c r="E65" i="106"/>
  <c r="E66" i="106"/>
  <c r="G66" i="106" s="1"/>
  <c r="J66" i="106" s="1"/>
  <c r="E67" i="106"/>
  <c r="E68" i="106"/>
  <c r="E69" i="106"/>
  <c r="E70" i="106"/>
  <c r="E71" i="106"/>
  <c r="E72" i="106"/>
  <c r="E73" i="106"/>
  <c r="E74" i="106"/>
  <c r="G74" i="106" s="1"/>
  <c r="J74" i="106" s="1"/>
  <c r="E75" i="106"/>
  <c r="E76" i="106"/>
  <c r="E77" i="106"/>
  <c r="E78" i="106"/>
  <c r="E79" i="106"/>
  <c r="E80" i="106"/>
  <c r="E81" i="106"/>
  <c r="E82" i="106"/>
  <c r="G82" i="106" s="1"/>
  <c r="J82" i="106" s="1"/>
  <c r="E83" i="106"/>
  <c r="E84" i="106"/>
  <c r="E85" i="106"/>
  <c r="E86" i="106"/>
  <c r="E87" i="106"/>
  <c r="E88" i="106"/>
  <c r="E89" i="106"/>
  <c r="E90" i="106"/>
  <c r="G90" i="106" s="1"/>
  <c r="J90" i="106" s="1"/>
  <c r="E91" i="106"/>
  <c r="E92" i="106"/>
  <c r="E93" i="106"/>
  <c r="E94" i="106"/>
  <c r="E95" i="106"/>
  <c r="E96" i="106"/>
  <c r="E97" i="106"/>
  <c r="E98" i="106"/>
  <c r="G98" i="106" s="1"/>
  <c r="J98" i="106" s="1"/>
  <c r="E99" i="106"/>
  <c r="E100" i="106"/>
  <c r="E101" i="106"/>
  <c r="E102" i="106"/>
  <c r="E103" i="106"/>
  <c r="E104" i="106"/>
  <c r="E105" i="106"/>
  <c r="E106" i="106"/>
  <c r="G106" i="106" s="1"/>
  <c r="J106" i="106" s="1"/>
  <c r="E107" i="106"/>
  <c r="E108" i="106"/>
  <c r="E109" i="106"/>
  <c r="E110" i="106"/>
  <c r="E111" i="106"/>
  <c r="E112" i="106"/>
  <c r="E113" i="106"/>
  <c r="E114" i="106"/>
  <c r="G114" i="106" s="1"/>
  <c r="J114" i="106" s="1"/>
  <c r="E115" i="106"/>
  <c r="E116" i="106"/>
  <c r="E117" i="106"/>
  <c r="E118" i="106"/>
  <c r="E119" i="106"/>
  <c r="E120" i="106"/>
  <c r="E121" i="106"/>
  <c r="E122" i="106"/>
  <c r="G122" i="106" s="1"/>
  <c r="J122" i="106" s="1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7" i="106"/>
  <c r="E158" i="106"/>
  <c r="E159" i="106"/>
  <c r="E160" i="106"/>
  <c r="E161" i="106"/>
  <c r="E162" i="106"/>
  <c r="G162" i="106" s="1"/>
  <c r="J162" i="106" s="1"/>
  <c r="E163" i="106"/>
  <c r="E164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6" i="106"/>
  <c r="E7" i="106"/>
  <c r="E8" i="106"/>
  <c r="E9" i="106"/>
  <c r="E10" i="106"/>
  <c r="E11" i="106"/>
  <c r="G11" i="106" s="1"/>
  <c r="J11" i="106" s="1"/>
  <c r="E12" i="106"/>
  <c r="E13" i="106"/>
  <c r="E14" i="106"/>
  <c r="E15" i="106"/>
  <c r="E16" i="106"/>
  <c r="E17" i="106"/>
  <c r="E18" i="106"/>
  <c r="E5" i="106"/>
  <c r="E19" i="105"/>
  <c r="E20" i="105"/>
  <c r="E21" i="105"/>
  <c r="E22" i="105"/>
  <c r="E23" i="105"/>
  <c r="E24" i="105"/>
  <c r="E25" i="105"/>
  <c r="E26" i="105"/>
  <c r="G26" i="105" s="1"/>
  <c r="J26" i="105" s="1"/>
  <c r="E27" i="105"/>
  <c r="E28" i="105"/>
  <c r="E29" i="105"/>
  <c r="E30" i="105"/>
  <c r="E31" i="105"/>
  <c r="E32" i="105"/>
  <c r="E33" i="105"/>
  <c r="E34" i="105"/>
  <c r="G34" i="105" s="1"/>
  <c r="J34" i="105" s="1"/>
  <c r="E35" i="105"/>
  <c r="E36" i="105"/>
  <c r="E37" i="105"/>
  <c r="E38" i="105"/>
  <c r="E39" i="105"/>
  <c r="E40" i="105"/>
  <c r="E41" i="105"/>
  <c r="E42" i="105"/>
  <c r="G42" i="105" s="1"/>
  <c r="J42" i="105" s="1"/>
  <c r="E43" i="105"/>
  <c r="E44" i="105"/>
  <c r="E45" i="105"/>
  <c r="E46" i="105"/>
  <c r="E47" i="105"/>
  <c r="E48" i="105"/>
  <c r="E49" i="105"/>
  <c r="E50" i="105"/>
  <c r="G50" i="105" s="1"/>
  <c r="J50" i="105" s="1"/>
  <c r="E51" i="105"/>
  <c r="E52" i="105"/>
  <c r="E53" i="105"/>
  <c r="E54" i="105"/>
  <c r="E55" i="105"/>
  <c r="E56" i="105"/>
  <c r="E57" i="105"/>
  <c r="E58" i="105"/>
  <c r="G58" i="105" s="1"/>
  <c r="J58" i="105" s="1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G74" i="105" s="1"/>
  <c r="J74" i="105" s="1"/>
  <c r="E75" i="105"/>
  <c r="E76" i="105"/>
  <c r="E77" i="105"/>
  <c r="E78" i="105"/>
  <c r="E79" i="105"/>
  <c r="E80" i="105"/>
  <c r="E81" i="105"/>
  <c r="E82" i="105"/>
  <c r="G82" i="105" s="1"/>
  <c r="J82" i="105" s="1"/>
  <c r="E83" i="105"/>
  <c r="E84" i="105"/>
  <c r="E85" i="105"/>
  <c r="E86" i="105"/>
  <c r="E87" i="105"/>
  <c r="E88" i="105"/>
  <c r="E89" i="105"/>
  <c r="E90" i="105"/>
  <c r="G90" i="105" s="1"/>
  <c r="J90" i="105" s="1"/>
  <c r="E91" i="105"/>
  <c r="E92" i="105"/>
  <c r="E93" i="105"/>
  <c r="E94" i="105"/>
  <c r="E95" i="105"/>
  <c r="E96" i="105"/>
  <c r="E97" i="105"/>
  <c r="E98" i="105"/>
  <c r="G98" i="105" s="1"/>
  <c r="J98" i="105" s="1"/>
  <c r="E99" i="105"/>
  <c r="E100" i="105"/>
  <c r="E101" i="105"/>
  <c r="E102" i="105"/>
  <c r="E103" i="105"/>
  <c r="E104" i="105"/>
  <c r="E105" i="105"/>
  <c r="E106" i="105"/>
  <c r="G106" i="105" s="1"/>
  <c r="J106" i="105" s="1"/>
  <c r="E107" i="105"/>
  <c r="E108" i="105"/>
  <c r="E109" i="105"/>
  <c r="E110" i="105"/>
  <c r="E111" i="105"/>
  <c r="E112" i="105"/>
  <c r="E113" i="105"/>
  <c r="E114" i="105"/>
  <c r="G114" i="105" s="1"/>
  <c r="J114" i="105" s="1"/>
  <c r="E115" i="105"/>
  <c r="E116" i="105"/>
  <c r="E117" i="105"/>
  <c r="E118" i="105"/>
  <c r="E119" i="105"/>
  <c r="E120" i="105"/>
  <c r="E121" i="105"/>
  <c r="E122" i="105"/>
  <c r="G122" i="105" s="1"/>
  <c r="J122" i="105" s="1"/>
  <c r="E123" i="105"/>
  <c r="E124" i="105"/>
  <c r="E125" i="105"/>
  <c r="E126" i="105"/>
  <c r="E127" i="105"/>
  <c r="E128" i="105"/>
  <c r="E129" i="105"/>
  <c r="E130" i="105"/>
  <c r="G130" i="105" s="1"/>
  <c r="J130" i="105" s="1"/>
  <c r="E131" i="105"/>
  <c r="E132" i="105"/>
  <c r="E133" i="105"/>
  <c r="E134" i="105"/>
  <c r="E135" i="105"/>
  <c r="E136" i="105"/>
  <c r="E137" i="105"/>
  <c r="E138" i="105"/>
  <c r="G138" i="105" s="1"/>
  <c r="J138" i="105" s="1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G154" i="105" s="1"/>
  <c r="J154" i="105" s="1"/>
  <c r="E155" i="105"/>
  <c r="E157" i="105"/>
  <c r="E158" i="105"/>
  <c r="E159" i="105"/>
  <c r="E160" i="105"/>
  <c r="E161" i="105"/>
  <c r="E162" i="105"/>
  <c r="G162" i="105" s="1"/>
  <c r="J162" i="105" s="1"/>
  <c r="E163" i="105"/>
  <c r="E164" i="105"/>
  <c r="E182" i="105"/>
  <c r="E183" i="105"/>
  <c r="E184" i="105"/>
  <c r="E185" i="105"/>
  <c r="E186" i="105"/>
  <c r="G186" i="105" s="1"/>
  <c r="J186" i="105" s="1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G202" i="105" s="1"/>
  <c r="J202" i="105" s="1"/>
  <c r="E203" i="105"/>
  <c r="E204" i="105"/>
  <c r="E205" i="105"/>
  <c r="E206" i="105"/>
  <c r="E207" i="105"/>
  <c r="E208" i="105"/>
  <c r="E209" i="105"/>
  <c r="E210" i="105"/>
  <c r="G210" i="105" s="1"/>
  <c r="J210" i="105" s="1"/>
  <c r="E211" i="105"/>
  <c r="E212" i="105"/>
  <c r="E213" i="105"/>
  <c r="E214" i="105"/>
  <c r="E215" i="105"/>
  <c r="E216" i="105"/>
  <c r="E217" i="105"/>
  <c r="E6" i="105"/>
  <c r="E7" i="105"/>
  <c r="E8" i="105"/>
  <c r="E9" i="105"/>
  <c r="E10" i="105"/>
  <c r="E11" i="105"/>
  <c r="G11" i="105" s="1"/>
  <c r="J11" i="105" s="1"/>
  <c r="E12" i="105"/>
  <c r="E13" i="105"/>
  <c r="E14" i="105"/>
  <c r="E15" i="105"/>
  <c r="E16" i="105"/>
  <c r="E17" i="105"/>
  <c r="E18" i="105"/>
  <c r="E5" i="105"/>
  <c r="E18" i="104"/>
  <c r="E19" i="104"/>
  <c r="E20" i="104"/>
  <c r="E21" i="104"/>
  <c r="E22" i="104"/>
  <c r="E23" i="104"/>
  <c r="E24" i="104"/>
  <c r="E25" i="104"/>
  <c r="G25" i="104" s="1"/>
  <c r="J25" i="104" s="1"/>
  <c r="E26" i="104"/>
  <c r="E27" i="104"/>
  <c r="E28" i="104"/>
  <c r="E29" i="104"/>
  <c r="E30" i="104"/>
  <c r="E31" i="104"/>
  <c r="E32" i="104"/>
  <c r="E33" i="104"/>
  <c r="G33" i="104" s="1"/>
  <c r="J33" i="104" s="1"/>
  <c r="E34" i="104"/>
  <c r="E35" i="104"/>
  <c r="E36" i="104"/>
  <c r="E37" i="104"/>
  <c r="E38" i="104"/>
  <c r="E39" i="104"/>
  <c r="E40" i="104"/>
  <c r="E41" i="104"/>
  <c r="G41" i="104" s="1"/>
  <c r="J41" i="104" s="1"/>
  <c r="E42" i="104"/>
  <c r="E43" i="104"/>
  <c r="E44" i="104"/>
  <c r="E45" i="104"/>
  <c r="E46" i="104"/>
  <c r="E47" i="104"/>
  <c r="E48" i="104"/>
  <c r="E49" i="104"/>
  <c r="G49" i="104" s="1"/>
  <c r="J49" i="104" s="1"/>
  <c r="E50" i="104"/>
  <c r="E51" i="104"/>
  <c r="E52" i="104"/>
  <c r="E53" i="104"/>
  <c r="E54" i="104"/>
  <c r="E55" i="104"/>
  <c r="E56" i="104"/>
  <c r="E57" i="104"/>
  <c r="G57" i="104" s="1"/>
  <c r="J57" i="104" s="1"/>
  <c r="E58" i="104"/>
  <c r="E59" i="104"/>
  <c r="E60" i="104"/>
  <c r="E61" i="104"/>
  <c r="E62" i="104"/>
  <c r="E63" i="104"/>
  <c r="E64" i="104"/>
  <c r="E65" i="104"/>
  <c r="G65" i="104" s="1"/>
  <c r="J65" i="104" s="1"/>
  <c r="E66" i="104"/>
  <c r="E67" i="104"/>
  <c r="E68" i="104"/>
  <c r="E69" i="104"/>
  <c r="E70" i="104"/>
  <c r="E71" i="104"/>
  <c r="E72" i="104"/>
  <c r="E73" i="104"/>
  <c r="G73" i="104" s="1"/>
  <c r="J73" i="104" s="1"/>
  <c r="E74" i="104"/>
  <c r="E75" i="104"/>
  <c r="E76" i="104"/>
  <c r="E77" i="104"/>
  <c r="E78" i="104"/>
  <c r="E79" i="104"/>
  <c r="E80" i="104"/>
  <c r="E81" i="104"/>
  <c r="G81" i="104" s="1"/>
  <c r="J81" i="104" s="1"/>
  <c r="E82" i="104"/>
  <c r="E83" i="104"/>
  <c r="E84" i="104"/>
  <c r="E85" i="104"/>
  <c r="E86" i="104"/>
  <c r="E87" i="104"/>
  <c r="E88" i="104"/>
  <c r="E89" i="104"/>
  <c r="G89" i="104" s="1"/>
  <c r="J89" i="104" s="1"/>
  <c r="E90" i="104"/>
  <c r="E91" i="104"/>
  <c r="E92" i="104"/>
  <c r="E93" i="104"/>
  <c r="E94" i="104"/>
  <c r="E95" i="104"/>
  <c r="E96" i="104"/>
  <c r="E97" i="104"/>
  <c r="G97" i="104" s="1"/>
  <c r="J97" i="104" s="1"/>
  <c r="E98" i="104"/>
  <c r="E99" i="104"/>
  <c r="E100" i="104"/>
  <c r="E101" i="104"/>
  <c r="E102" i="104"/>
  <c r="E103" i="104"/>
  <c r="E104" i="104"/>
  <c r="E105" i="104"/>
  <c r="G105" i="104" s="1"/>
  <c r="J105" i="104" s="1"/>
  <c r="E106" i="104"/>
  <c r="E107" i="104"/>
  <c r="E108" i="104"/>
  <c r="E109" i="104"/>
  <c r="E110" i="104"/>
  <c r="E111" i="104"/>
  <c r="E112" i="104"/>
  <c r="E113" i="104"/>
  <c r="G113" i="104" s="1"/>
  <c r="J113" i="104" s="1"/>
  <c r="E114" i="104"/>
  <c r="E115" i="104"/>
  <c r="E116" i="104"/>
  <c r="E117" i="104"/>
  <c r="E118" i="104"/>
  <c r="E119" i="104"/>
  <c r="E120" i="104"/>
  <c r="E121" i="104"/>
  <c r="G121" i="104" s="1"/>
  <c r="J121" i="104" s="1"/>
  <c r="E122" i="104"/>
  <c r="E123" i="104"/>
  <c r="E124" i="104"/>
  <c r="E125" i="104"/>
  <c r="E126" i="104"/>
  <c r="E127" i="104"/>
  <c r="E128" i="104"/>
  <c r="E129" i="104"/>
  <c r="G129" i="104" s="1"/>
  <c r="J129" i="104" s="1"/>
  <c r="E130" i="104"/>
  <c r="E131" i="104"/>
  <c r="E132" i="104"/>
  <c r="E133" i="104"/>
  <c r="E134" i="104"/>
  <c r="E135" i="104"/>
  <c r="E136" i="104"/>
  <c r="E137" i="104"/>
  <c r="G137" i="104" s="1"/>
  <c r="J137" i="104" s="1"/>
  <c r="E138" i="104"/>
  <c r="E139" i="104"/>
  <c r="E140" i="104"/>
  <c r="E141" i="104"/>
  <c r="E142" i="104"/>
  <c r="E143" i="104"/>
  <c r="E144" i="104"/>
  <c r="E145" i="104"/>
  <c r="G145" i="104" s="1"/>
  <c r="J145" i="104" s="1"/>
  <c r="E146" i="104"/>
  <c r="E147" i="104"/>
  <c r="E148" i="104"/>
  <c r="E149" i="104"/>
  <c r="E150" i="104"/>
  <c r="E151" i="104"/>
  <c r="E152" i="104"/>
  <c r="E153" i="104"/>
  <c r="G153" i="104" s="1"/>
  <c r="J153" i="104" s="1"/>
  <c r="E154" i="104"/>
  <c r="E155" i="104"/>
  <c r="E157" i="104"/>
  <c r="E158" i="104"/>
  <c r="E159" i="104"/>
  <c r="E160" i="104"/>
  <c r="E161" i="104"/>
  <c r="G161" i="104" s="1"/>
  <c r="J161" i="104" s="1"/>
  <c r="E162" i="104"/>
  <c r="E163" i="104"/>
  <c r="E164" i="104"/>
  <c r="E182" i="104"/>
  <c r="E183" i="104"/>
  <c r="E184" i="104"/>
  <c r="E185" i="104"/>
  <c r="G185" i="104" s="1"/>
  <c r="J185" i="104" s="1"/>
  <c r="E186" i="104"/>
  <c r="E187" i="104"/>
  <c r="E188" i="104"/>
  <c r="E189" i="104"/>
  <c r="E190" i="104"/>
  <c r="E191" i="104"/>
  <c r="E192" i="104"/>
  <c r="E193" i="104"/>
  <c r="G193" i="104" s="1"/>
  <c r="J193" i="104" s="1"/>
  <c r="E194" i="104"/>
  <c r="E195" i="104"/>
  <c r="E196" i="104"/>
  <c r="E197" i="104"/>
  <c r="E198" i="104"/>
  <c r="E199" i="104"/>
  <c r="E200" i="104"/>
  <c r="E201" i="104"/>
  <c r="G201" i="104" s="1"/>
  <c r="J201" i="104" s="1"/>
  <c r="E202" i="104"/>
  <c r="E203" i="104"/>
  <c r="E204" i="104"/>
  <c r="E205" i="104"/>
  <c r="E206" i="104"/>
  <c r="E207" i="104"/>
  <c r="E208" i="104"/>
  <c r="E209" i="104"/>
  <c r="G209" i="104" s="1"/>
  <c r="J209" i="104" s="1"/>
  <c r="E210" i="104"/>
  <c r="E211" i="104"/>
  <c r="E212" i="104"/>
  <c r="E213" i="104"/>
  <c r="E214" i="104"/>
  <c r="E215" i="104"/>
  <c r="E216" i="104"/>
  <c r="E217" i="104"/>
  <c r="E6" i="104"/>
  <c r="E7" i="104"/>
  <c r="E8" i="104"/>
  <c r="E9" i="104"/>
  <c r="E10" i="104"/>
  <c r="E11" i="104"/>
  <c r="E12" i="104"/>
  <c r="E13" i="104"/>
  <c r="G13" i="104" s="1"/>
  <c r="J13" i="104" s="1"/>
  <c r="E14" i="104"/>
  <c r="E15" i="104"/>
  <c r="E16" i="104"/>
  <c r="E17" i="104"/>
  <c r="E5" i="104"/>
  <c r="E23" i="103"/>
  <c r="E24" i="103"/>
  <c r="E25" i="103"/>
  <c r="E26" i="103"/>
  <c r="E27" i="103"/>
  <c r="E28" i="103"/>
  <c r="E29" i="103"/>
  <c r="E30" i="103"/>
  <c r="G30" i="103" s="1"/>
  <c r="J30" i="103" s="1"/>
  <c r="E31" i="103"/>
  <c r="E32" i="103"/>
  <c r="E33" i="103"/>
  <c r="E34" i="103"/>
  <c r="E35" i="103"/>
  <c r="E36" i="103"/>
  <c r="E37" i="103"/>
  <c r="E38" i="103"/>
  <c r="G38" i="103" s="1"/>
  <c r="J38" i="103" s="1"/>
  <c r="E39" i="103"/>
  <c r="E40" i="103"/>
  <c r="E41" i="103"/>
  <c r="E42" i="103"/>
  <c r="E43" i="103"/>
  <c r="E44" i="103"/>
  <c r="E45" i="103"/>
  <c r="E46" i="103"/>
  <c r="G46" i="103" s="1"/>
  <c r="J46" i="103" s="1"/>
  <c r="E47" i="103"/>
  <c r="E48" i="103"/>
  <c r="E49" i="103"/>
  <c r="E50" i="103"/>
  <c r="E51" i="103"/>
  <c r="E52" i="103"/>
  <c r="E53" i="103"/>
  <c r="E54" i="103"/>
  <c r="G54" i="103" s="1"/>
  <c r="J54" i="103" s="1"/>
  <c r="E55" i="103"/>
  <c r="E56" i="103"/>
  <c r="E57" i="103"/>
  <c r="E58" i="103"/>
  <c r="E59" i="103"/>
  <c r="E60" i="103"/>
  <c r="E61" i="103"/>
  <c r="E62" i="103"/>
  <c r="G62" i="103" s="1"/>
  <c r="J62" i="103" s="1"/>
  <c r="E63" i="103"/>
  <c r="E64" i="103"/>
  <c r="E65" i="103"/>
  <c r="E66" i="103"/>
  <c r="E67" i="103"/>
  <c r="E68" i="103"/>
  <c r="E69" i="103"/>
  <c r="E70" i="103"/>
  <c r="G70" i="103" s="1"/>
  <c r="J70" i="103" s="1"/>
  <c r="E71" i="103"/>
  <c r="E72" i="103"/>
  <c r="E73" i="103"/>
  <c r="E74" i="103"/>
  <c r="E75" i="103"/>
  <c r="E76" i="103"/>
  <c r="E77" i="103"/>
  <c r="E78" i="103"/>
  <c r="G78" i="103" s="1"/>
  <c r="J78" i="103" s="1"/>
  <c r="E79" i="103"/>
  <c r="E80" i="103"/>
  <c r="E81" i="103"/>
  <c r="E82" i="103"/>
  <c r="E83" i="103"/>
  <c r="E84" i="103"/>
  <c r="E85" i="103"/>
  <c r="E86" i="103"/>
  <c r="G86" i="103" s="1"/>
  <c r="J86" i="103" s="1"/>
  <c r="E87" i="103"/>
  <c r="E88" i="103"/>
  <c r="E89" i="103"/>
  <c r="E90" i="103"/>
  <c r="E91" i="103"/>
  <c r="E92" i="103"/>
  <c r="E93" i="103"/>
  <c r="E94" i="103"/>
  <c r="G94" i="103" s="1"/>
  <c r="J94" i="103" s="1"/>
  <c r="E95" i="103"/>
  <c r="E96" i="103"/>
  <c r="E97" i="103"/>
  <c r="E98" i="103"/>
  <c r="E99" i="103"/>
  <c r="E100" i="103"/>
  <c r="E101" i="103"/>
  <c r="E102" i="103"/>
  <c r="G102" i="103" s="1"/>
  <c r="J102" i="103" s="1"/>
  <c r="E103" i="103"/>
  <c r="E104" i="103"/>
  <c r="E105" i="103"/>
  <c r="E106" i="103"/>
  <c r="E107" i="103"/>
  <c r="E108" i="103"/>
  <c r="E109" i="103"/>
  <c r="E110" i="103"/>
  <c r="G110" i="103" s="1"/>
  <c r="J110" i="103" s="1"/>
  <c r="E111" i="103"/>
  <c r="E112" i="103"/>
  <c r="E113" i="103"/>
  <c r="E114" i="103"/>
  <c r="E115" i="103"/>
  <c r="E116" i="103"/>
  <c r="E117" i="103"/>
  <c r="E118" i="103"/>
  <c r="G118" i="103" s="1"/>
  <c r="J118" i="103" s="1"/>
  <c r="E119" i="103"/>
  <c r="E120" i="103"/>
  <c r="E121" i="103"/>
  <c r="E122" i="103"/>
  <c r="E123" i="103"/>
  <c r="E124" i="103"/>
  <c r="E125" i="103"/>
  <c r="E126" i="103"/>
  <c r="G126" i="103" s="1"/>
  <c r="J126" i="103" s="1"/>
  <c r="E127" i="103"/>
  <c r="E128" i="103"/>
  <c r="E129" i="103"/>
  <c r="E130" i="103"/>
  <c r="E131" i="103"/>
  <c r="E132" i="103"/>
  <c r="E133" i="103"/>
  <c r="E134" i="103"/>
  <c r="G134" i="103" s="1"/>
  <c r="J134" i="103" s="1"/>
  <c r="E135" i="103"/>
  <c r="E136" i="103"/>
  <c r="E137" i="103"/>
  <c r="E138" i="103"/>
  <c r="E139" i="103"/>
  <c r="E140" i="103"/>
  <c r="E141" i="103"/>
  <c r="E142" i="103"/>
  <c r="G142" i="103" s="1"/>
  <c r="J142" i="103" s="1"/>
  <c r="E143" i="103"/>
  <c r="E144" i="103"/>
  <c r="E145" i="103"/>
  <c r="E146" i="103"/>
  <c r="E147" i="103"/>
  <c r="E148" i="103"/>
  <c r="E149" i="103"/>
  <c r="E150" i="103"/>
  <c r="G150" i="103" s="1"/>
  <c r="J150" i="103" s="1"/>
  <c r="E151" i="103"/>
  <c r="E152" i="103"/>
  <c r="E153" i="103"/>
  <c r="E154" i="103"/>
  <c r="E155" i="103"/>
  <c r="E157" i="103"/>
  <c r="E158" i="103"/>
  <c r="G158" i="103" s="1"/>
  <c r="J158" i="103" s="1"/>
  <c r="E159" i="103"/>
  <c r="E160" i="103"/>
  <c r="E161" i="103"/>
  <c r="E162" i="103"/>
  <c r="E163" i="103"/>
  <c r="E164" i="103"/>
  <c r="E182" i="103"/>
  <c r="G182" i="103" s="1"/>
  <c r="J182" i="103" s="1"/>
  <c r="E183" i="103"/>
  <c r="E184" i="103"/>
  <c r="E185" i="103"/>
  <c r="E186" i="103"/>
  <c r="E187" i="103"/>
  <c r="E188" i="103"/>
  <c r="E189" i="103"/>
  <c r="E190" i="103"/>
  <c r="G190" i="103" s="1"/>
  <c r="J190" i="103" s="1"/>
  <c r="E191" i="103"/>
  <c r="E192" i="103"/>
  <c r="E193" i="103"/>
  <c r="E194" i="103"/>
  <c r="E195" i="103"/>
  <c r="E196" i="103"/>
  <c r="E197" i="103"/>
  <c r="E198" i="103"/>
  <c r="G198" i="103" s="1"/>
  <c r="J198" i="103" s="1"/>
  <c r="E199" i="103"/>
  <c r="E200" i="103"/>
  <c r="E201" i="103"/>
  <c r="E202" i="103"/>
  <c r="E203" i="103"/>
  <c r="E204" i="103"/>
  <c r="E205" i="103"/>
  <c r="E206" i="103"/>
  <c r="G206" i="103" s="1"/>
  <c r="J206" i="103" s="1"/>
  <c r="E207" i="103"/>
  <c r="E208" i="103"/>
  <c r="E209" i="103"/>
  <c r="E210" i="103"/>
  <c r="E211" i="103"/>
  <c r="E212" i="103"/>
  <c r="E213" i="103"/>
  <c r="E214" i="103"/>
  <c r="G214" i="103" s="1"/>
  <c r="J214" i="103" s="1"/>
  <c r="E215" i="103"/>
  <c r="E216" i="103"/>
  <c r="E217" i="103"/>
  <c r="E6" i="103"/>
  <c r="E7" i="103"/>
  <c r="E8" i="103"/>
  <c r="E9" i="103"/>
  <c r="E10" i="103"/>
  <c r="E11" i="103"/>
  <c r="G11" i="103" s="1"/>
  <c r="J11" i="103" s="1"/>
  <c r="E12" i="103"/>
  <c r="E13" i="103"/>
  <c r="G13" i="103" s="1"/>
  <c r="J13" i="103" s="1"/>
  <c r="E14" i="103"/>
  <c r="E15" i="103"/>
  <c r="E16" i="103"/>
  <c r="E17" i="103"/>
  <c r="E18" i="103"/>
  <c r="E19" i="103"/>
  <c r="E20" i="103"/>
  <c r="E21" i="103"/>
  <c r="G21" i="103" s="1"/>
  <c r="J21" i="103" s="1"/>
  <c r="E22" i="103"/>
  <c r="E5" i="103"/>
  <c r="S30" i="8"/>
  <c r="S29" i="8"/>
  <c r="S28" i="8"/>
  <c r="S27" i="8"/>
  <c r="S26" i="8"/>
  <c r="S24" i="8"/>
  <c r="P164" i="95"/>
  <c r="S22" i="8"/>
  <c r="S21" i="8"/>
  <c r="S20" i="8"/>
  <c r="S19" i="8"/>
  <c r="S18" i="8"/>
  <c r="S17" i="8"/>
  <c r="S15" i="8"/>
  <c r="S14" i="8"/>
  <c r="S13" i="8"/>
  <c r="S12" i="8"/>
  <c r="S11" i="8"/>
  <c r="S10" i="8"/>
  <c r="S9" i="8"/>
  <c r="S8" i="8"/>
  <c r="S7" i="8"/>
  <c r="S6" i="8"/>
  <c r="R21" i="8"/>
  <c r="R20" i="8"/>
  <c r="R19" i="8"/>
  <c r="R18" i="8"/>
  <c r="R17" i="8"/>
  <c r="R16" i="8"/>
  <c r="R15" i="8"/>
  <c r="R14" i="8"/>
  <c r="R13" i="8"/>
  <c r="R12" i="8"/>
  <c r="R11" i="8"/>
  <c r="R9" i="8"/>
  <c r="R10" i="8"/>
  <c r="R8" i="8"/>
  <c r="R7" i="8"/>
  <c r="Y6" i="8"/>
  <c r="W6" i="8"/>
  <c r="V6" i="8"/>
  <c r="U6" i="8"/>
  <c r="T6" i="8"/>
  <c r="R6" i="8"/>
  <c r="P68" i="8"/>
  <c r="E21" i="102"/>
  <c r="E22" i="102"/>
  <c r="E23" i="102"/>
  <c r="E24" i="102"/>
  <c r="E25" i="102"/>
  <c r="E26" i="102"/>
  <c r="G26" i="102" s="1"/>
  <c r="J26" i="102" s="1"/>
  <c r="E27" i="102"/>
  <c r="E28" i="102"/>
  <c r="E29" i="102"/>
  <c r="E30" i="102"/>
  <c r="E31" i="102"/>
  <c r="E32" i="102"/>
  <c r="E33" i="102"/>
  <c r="E34" i="102"/>
  <c r="G34" i="102" s="1"/>
  <c r="J34" i="102" s="1"/>
  <c r="E35" i="102"/>
  <c r="E36" i="102"/>
  <c r="E37" i="102"/>
  <c r="E38" i="102"/>
  <c r="E39" i="102"/>
  <c r="E40" i="102"/>
  <c r="E41" i="102"/>
  <c r="E42" i="102"/>
  <c r="G42" i="102" s="1"/>
  <c r="J42" i="102" s="1"/>
  <c r="E43" i="102"/>
  <c r="E44" i="102"/>
  <c r="E45" i="102"/>
  <c r="E46" i="102"/>
  <c r="E47" i="102"/>
  <c r="E48" i="102"/>
  <c r="E49" i="102"/>
  <c r="E50" i="102"/>
  <c r="G50" i="102" s="1"/>
  <c r="J50" i="102" s="1"/>
  <c r="E51" i="102"/>
  <c r="E52" i="102"/>
  <c r="E53" i="102"/>
  <c r="E54" i="102"/>
  <c r="E55" i="102"/>
  <c r="E56" i="102"/>
  <c r="E57" i="102"/>
  <c r="E58" i="102"/>
  <c r="G58" i="102" s="1"/>
  <c r="J58" i="102" s="1"/>
  <c r="E59" i="102"/>
  <c r="E60" i="102"/>
  <c r="E61" i="102"/>
  <c r="E62" i="102"/>
  <c r="E63" i="102"/>
  <c r="E64" i="102"/>
  <c r="E65" i="102"/>
  <c r="E66" i="102"/>
  <c r="G66" i="102" s="1"/>
  <c r="J66" i="102" s="1"/>
  <c r="E67" i="102"/>
  <c r="E68" i="102"/>
  <c r="E69" i="102"/>
  <c r="E70" i="102"/>
  <c r="E71" i="102"/>
  <c r="E72" i="102"/>
  <c r="E73" i="102"/>
  <c r="E74" i="102"/>
  <c r="G74" i="102" s="1"/>
  <c r="J74" i="102" s="1"/>
  <c r="E75" i="102"/>
  <c r="E76" i="102"/>
  <c r="E77" i="102"/>
  <c r="E78" i="102"/>
  <c r="E79" i="102"/>
  <c r="E80" i="102"/>
  <c r="E81" i="102"/>
  <c r="E82" i="102"/>
  <c r="G82" i="102" s="1"/>
  <c r="J82" i="102" s="1"/>
  <c r="E83" i="102"/>
  <c r="E84" i="102"/>
  <c r="E85" i="102"/>
  <c r="E86" i="102"/>
  <c r="E87" i="102"/>
  <c r="E88" i="102"/>
  <c r="E89" i="102"/>
  <c r="E90" i="102"/>
  <c r="G90" i="102" s="1"/>
  <c r="J90" i="102" s="1"/>
  <c r="E91" i="102"/>
  <c r="E92" i="102"/>
  <c r="E93" i="102"/>
  <c r="E94" i="102"/>
  <c r="E95" i="102"/>
  <c r="E96" i="102"/>
  <c r="E97" i="102"/>
  <c r="E98" i="102"/>
  <c r="G98" i="102" s="1"/>
  <c r="J98" i="102" s="1"/>
  <c r="E99" i="102"/>
  <c r="E100" i="102"/>
  <c r="E101" i="102"/>
  <c r="E102" i="102"/>
  <c r="E103" i="102"/>
  <c r="E104" i="102"/>
  <c r="E105" i="102"/>
  <c r="E106" i="102"/>
  <c r="G106" i="102" s="1"/>
  <c r="J106" i="102" s="1"/>
  <c r="E107" i="102"/>
  <c r="E108" i="102"/>
  <c r="E109" i="102"/>
  <c r="E110" i="102"/>
  <c r="E111" i="102"/>
  <c r="E112" i="102"/>
  <c r="E113" i="102"/>
  <c r="E114" i="102"/>
  <c r="G114" i="102" s="1"/>
  <c r="J114" i="102" s="1"/>
  <c r="E115" i="102"/>
  <c r="E116" i="102"/>
  <c r="E117" i="102"/>
  <c r="E118" i="102"/>
  <c r="E119" i="102"/>
  <c r="E120" i="102"/>
  <c r="E121" i="102"/>
  <c r="E122" i="102"/>
  <c r="G122" i="102" s="1"/>
  <c r="J122" i="102" s="1"/>
  <c r="E123" i="102"/>
  <c r="E124" i="102"/>
  <c r="E125" i="102"/>
  <c r="E126" i="102"/>
  <c r="E127" i="102"/>
  <c r="E128" i="102"/>
  <c r="E129" i="102"/>
  <c r="E130" i="102"/>
  <c r="G130" i="102" s="1"/>
  <c r="J130" i="102" s="1"/>
  <c r="E131" i="102"/>
  <c r="E132" i="102"/>
  <c r="E133" i="102"/>
  <c r="E134" i="102"/>
  <c r="E135" i="102"/>
  <c r="E136" i="102"/>
  <c r="E137" i="102"/>
  <c r="E138" i="102"/>
  <c r="G138" i="102" s="1"/>
  <c r="J138" i="102" s="1"/>
  <c r="E139" i="102"/>
  <c r="E140" i="102"/>
  <c r="E141" i="102"/>
  <c r="E142" i="102"/>
  <c r="E143" i="102"/>
  <c r="E144" i="102"/>
  <c r="E145" i="102"/>
  <c r="E146" i="102"/>
  <c r="G146" i="102" s="1"/>
  <c r="J146" i="102" s="1"/>
  <c r="E147" i="102"/>
  <c r="E148" i="102"/>
  <c r="E149" i="102"/>
  <c r="E150" i="102"/>
  <c r="E151" i="102"/>
  <c r="E152" i="102"/>
  <c r="E153" i="102"/>
  <c r="E154" i="102"/>
  <c r="G154" i="102" s="1"/>
  <c r="J154" i="102" s="1"/>
  <c r="E155" i="102"/>
  <c r="E157" i="102"/>
  <c r="E158" i="102"/>
  <c r="E159" i="102"/>
  <c r="E160" i="102"/>
  <c r="E161" i="102"/>
  <c r="E162" i="102"/>
  <c r="G162" i="102" s="1"/>
  <c r="J162" i="102" s="1"/>
  <c r="E163" i="102"/>
  <c r="E164" i="102"/>
  <c r="E182" i="102"/>
  <c r="E183" i="102"/>
  <c r="E184" i="102"/>
  <c r="E185" i="102"/>
  <c r="E186" i="102"/>
  <c r="G186" i="102" s="1"/>
  <c r="J186" i="102" s="1"/>
  <c r="E187" i="102"/>
  <c r="E188" i="102"/>
  <c r="E189" i="102"/>
  <c r="E190" i="102"/>
  <c r="E191" i="102"/>
  <c r="E192" i="102"/>
  <c r="E193" i="102"/>
  <c r="E194" i="102"/>
  <c r="G194" i="102" s="1"/>
  <c r="J194" i="102" s="1"/>
  <c r="E195" i="102"/>
  <c r="E196" i="102"/>
  <c r="E197" i="102"/>
  <c r="E198" i="102"/>
  <c r="E199" i="102"/>
  <c r="E200" i="102"/>
  <c r="E201" i="102"/>
  <c r="E202" i="102"/>
  <c r="G202" i="102" s="1"/>
  <c r="J202" i="102" s="1"/>
  <c r="E203" i="102"/>
  <c r="E204" i="102"/>
  <c r="E205" i="102"/>
  <c r="E206" i="102"/>
  <c r="E207" i="102"/>
  <c r="E208" i="102"/>
  <c r="E209" i="102"/>
  <c r="E210" i="102"/>
  <c r="G210" i="102" s="1"/>
  <c r="J210" i="102" s="1"/>
  <c r="E211" i="102"/>
  <c r="E212" i="102"/>
  <c r="E213" i="102"/>
  <c r="E214" i="102"/>
  <c r="E215" i="102"/>
  <c r="E216" i="102"/>
  <c r="E217" i="102"/>
  <c r="E6" i="102"/>
  <c r="E7" i="102"/>
  <c r="E8" i="102"/>
  <c r="E9" i="102"/>
  <c r="E10" i="102"/>
  <c r="E11" i="102"/>
  <c r="E12" i="102"/>
  <c r="E13" i="102"/>
  <c r="G13" i="102" s="1"/>
  <c r="J13" i="102" s="1"/>
  <c r="E14" i="102"/>
  <c r="E15" i="102"/>
  <c r="E16" i="102"/>
  <c r="E17" i="102"/>
  <c r="E18" i="102"/>
  <c r="E19" i="102"/>
  <c r="E20" i="102"/>
  <c r="E5" i="102"/>
  <c r="E18" i="101"/>
  <c r="E19" i="101"/>
  <c r="E20" i="101"/>
  <c r="E21" i="101"/>
  <c r="E22" i="101"/>
  <c r="E23" i="101"/>
  <c r="E24" i="101"/>
  <c r="E25" i="101"/>
  <c r="G25" i="101" s="1"/>
  <c r="J25" i="101" s="1"/>
  <c r="E26" i="101"/>
  <c r="E27" i="101"/>
  <c r="E28" i="101"/>
  <c r="E29" i="101"/>
  <c r="E30" i="101"/>
  <c r="E31" i="101"/>
  <c r="E32" i="101"/>
  <c r="E33" i="101"/>
  <c r="G33" i="101" s="1"/>
  <c r="J33" i="101" s="1"/>
  <c r="E34" i="101"/>
  <c r="E35" i="101"/>
  <c r="E36" i="101"/>
  <c r="E37" i="101"/>
  <c r="E38" i="101"/>
  <c r="E39" i="101"/>
  <c r="E40" i="101"/>
  <c r="E41" i="101"/>
  <c r="G41" i="101" s="1"/>
  <c r="J41" i="101" s="1"/>
  <c r="E42" i="101"/>
  <c r="E43" i="101"/>
  <c r="E44" i="101"/>
  <c r="E45" i="101"/>
  <c r="E46" i="101"/>
  <c r="E47" i="101"/>
  <c r="E48" i="101"/>
  <c r="E49" i="101"/>
  <c r="G49" i="101" s="1"/>
  <c r="J49" i="101" s="1"/>
  <c r="E50" i="101"/>
  <c r="E51" i="101"/>
  <c r="E52" i="101"/>
  <c r="E53" i="101"/>
  <c r="E54" i="101"/>
  <c r="E55" i="101"/>
  <c r="E56" i="101"/>
  <c r="E57" i="101"/>
  <c r="G57" i="101" s="1"/>
  <c r="J57" i="101" s="1"/>
  <c r="E58" i="101"/>
  <c r="E59" i="101"/>
  <c r="E60" i="101"/>
  <c r="E61" i="101"/>
  <c r="E62" i="101"/>
  <c r="E63" i="101"/>
  <c r="E64" i="101"/>
  <c r="E65" i="101"/>
  <c r="G65" i="101" s="1"/>
  <c r="J65" i="101" s="1"/>
  <c r="E66" i="101"/>
  <c r="E67" i="101"/>
  <c r="E68" i="101"/>
  <c r="E69" i="101"/>
  <c r="E70" i="101"/>
  <c r="E71" i="101"/>
  <c r="E72" i="101"/>
  <c r="E73" i="101"/>
  <c r="G73" i="101" s="1"/>
  <c r="J73" i="101" s="1"/>
  <c r="E74" i="101"/>
  <c r="E75" i="101"/>
  <c r="E76" i="101"/>
  <c r="E77" i="101"/>
  <c r="E78" i="101"/>
  <c r="E79" i="101"/>
  <c r="E80" i="101"/>
  <c r="E81" i="101"/>
  <c r="G81" i="101" s="1"/>
  <c r="J81" i="101" s="1"/>
  <c r="E82" i="101"/>
  <c r="E83" i="101"/>
  <c r="E84" i="101"/>
  <c r="E85" i="101"/>
  <c r="E86" i="101"/>
  <c r="E87" i="101"/>
  <c r="E88" i="101"/>
  <c r="E89" i="101"/>
  <c r="G89" i="101" s="1"/>
  <c r="J89" i="101" s="1"/>
  <c r="E90" i="101"/>
  <c r="E91" i="101"/>
  <c r="E92" i="101"/>
  <c r="E93" i="101"/>
  <c r="E94" i="101"/>
  <c r="E95" i="101"/>
  <c r="E96" i="101"/>
  <c r="E97" i="101"/>
  <c r="G97" i="101" s="1"/>
  <c r="J97" i="101" s="1"/>
  <c r="E98" i="101"/>
  <c r="E99" i="101"/>
  <c r="E100" i="101"/>
  <c r="E101" i="101"/>
  <c r="E102" i="101"/>
  <c r="E103" i="101"/>
  <c r="E104" i="101"/>
  <c r="E105" i="101"/>
  <c r="G105" i="101" s="1"/>
  <c r="J105" i="101" s="1"/>
  <c r="E106" i="101"/>
  <c r="E107" i="101"/>
  <c r="E108" i="101"/>
  <c r="E109" i="101"/>
  <c r="E110" i="101"/>
  <c r="E111" i="101"/>
  <c r="E112" i="101"/>
  <c r="E113" i="101"/>
  <c r="G113" i="101" s="1"/>
  <c r="J113" i="101" s="1"/>
  <c r="E114" i="101"/>
  <c r="E115" i="101"/>
  <c r="E116" i="101"/>
  <c r="E117" i="101"/>
  <c r="E118" i="101"/>
  <c r="E119" i="101"/>
  <c r="E120" i="101"/>
  <c r="E121" i="101"/>
  <c r="G121" i="101" s="1"/>
  <c r="J121" i="101" s="1"/>
  <c r="E122" i="101"/>
  <c r="E123" i="101"/>
  <c r="E124" i="101"/>
  <c r="E125" i="101"/>
  <c r="E126" i="101"/>
  <c r="E127" i="101"/>
  <c r="E128" i="101"/>
  <c r="E129" i="101"/>
  <c r="G129" i="101" s="1"/>
  <c r="J129" i="101" s="1"/>
  <c r="E130" i="101"/>
  <c r="E131" i="101"/>
  <c r="E132" i="101"/>
  <c r="E133" i="101"/>
  <c r="E134" i="101"/>
  <c r="E135" i="101"/>
  <c r="E136" i="101"/>
  <c r="E137" i="101"/>
  <c r="G137" i="101" s="1"/>
  <c r="J137" i="101" s="1"/>
  <c r="E138" i="101"/>
  <c r="E139" i="101"/>
  <c r="E140" i="101"/>
  <c r="E141" i="101"/>
  <c r="E142" i="101"/>
  <c r="E143" i="101"/>
  <c r="E144" i="101"/>
  <c r="E145" i="101"/>
  <c r="G145" i="101" s="1"/>
  <c r="J145" i="101" s="1"/>
  <c r="E146" i="101"/>
  <c r="E147" i="101"/>
  <c r="E148" i="101"/>
  <c r="E149" i="101"/>
  <c r="E150" i="101"/>
  <c r="E151" i="101"/>
  <c r="E152" i="101"/>
  <c r="E153" i="101"/>
  <c r="G153" i="101" s="1"/>
  <c r="J153" i="101" s="1"/>
  <c r="E154" i="101"/>
  <c r="E155" i="101"/>
  <c r="E157" i="101"/>
  <c r="E158" i="101"/>
  <c r="E159" i="101"/>
  <c r="E160" i="101"/>
  <c r="E161" i="101"/>
  <c r="G161" i="101" s="1"/>
  <c r="J161" i="101" s="1"/>
  <c r="E162" i="101"/>
  <c r="E163" i="101"/>
  <c r="E164" i="101"/>
  <c r="E182" i="101"/>
  <c r="E183" i="101"/>
  <c r="E184" i="101"/>
  <c r="E185" i="101"/>
  <c r="G185" i="101" s="1"/>
  <c r="J185" i="101" s="1"/>
  <c r="E186" i="101"/>
  <c r="E187" i="101"/>
  <c r="E188" i="101"/>
  <c r="E189" i="101"/>
  <c r="E190" i="101"/>
  <c r="E191" i="101"/>
  <c r="E192" i="101"/>
  <c r="E193" i="101"/>
  <c r="G193" i="101" s="1"/>
  <c r="J193" i="101" s="1"/>
  <c r="E194" i="101"/>
  <c r="E195" i="101"/>
  <c r="E196" i="101"/>
  <c r="E197" i="101"/>
  <c r="E198" i="101"/>
  <c r="E199" i="101"/>
  <c r="E200" i="101"/>
  <c r="E201" i="101"/>
  <c r="G201" i="101" s="1"/>
  <c r="J201" i="101" s="1"/>
  <c r="E202" i="101"/>
  <c r="E203" i="101"/>
  <c r="E204" i="101"/>
  <c r="E205" i="101"/>
  <c r="E206" i="101"/>
  <c r="E207" i="101"/>
  <c r="E208" i="101"/>
  <c r="E209" i="101"/>
  <c r="G209" i="101" s="1"/>
  <c r="J209" i="101" s="1"/>
  <c r="E210" i="101"/>
  <c r="E211" i="101"/>
  <c r="E212" i="101"/>
  <c r="E213" i="101"/>
  <c r="E214" i="101"/>
  <c r="E215" i="101"/>
  <c r="E216" i="101"/>
  <c r="E217" i="101"/>
  <c r="G217" i="101" s="1"/>
  <c r="J217" i="101" s="1"/>
  <c r="E6" i="101"/>
  <c r="E7" i="101"/>
  <c r="E8" i="101"/>
  <c r="E9" i="101"/>
  <c r="E10" i="101"/>
  <c r="E11" i="101"/>
  <c r="E12" i="101"/>
  <c r="E13" i="101"/>
  <c r="G13" i="101" s="1"/>
  <c r="J13" i="101" s="1"/>
  <c r="E14" i="101"/>
  <c r="E15" i="101"/>
  <c r="E16" i="101"/>
  <c r="E17" i="101"/>
  <c r="E5" i="101"/>
  <c r="P35" i="109"/>
  <c r="P80" i="109"/>
  <c r="P89" i="109"/>
  <c r="P139" i="109"/>
  <c r="P148" i="109"/>
  <c r="P166" i="109"/>
  <c r="P182" i="109"/>
  <c r="P206" i="109"/>
  <c r="P12" i="109"/>
  <c r="M25" i="109"/>
  <c r="P25" i="109" s="1"/>
  <c r="M26" i="109"/>
  <c r="P26" i="109" s="1"/>
  <c r="M27" i="109"/>
  <c r="P27" i="109" s="1"/>
  <c r="M28" i="109"/>
  <c r="P28" i="109" s="1"/>
  <c r="M29" i="109"/>
  <c r="P29" i="109" s="1"/>
  <c r="M30" i="109"/>
  <c r="P30" i="109" s="1"/>
  <c r="M31" i="109"/>
  <c r="P31" i="109" s="1"/>
  <c r="M32" i="109"/>
  <c r="P32" i="109" s="1"/>
  <c r="M33" i="109"/>
  <c r="P33" i="109" s="1"/>
  <c r="M34" i="109"/>
  <c r="P34" i="109" s="1"/>
  <c r="M35" i="109"/>
  <c r="M36" i="109"/>
  <c r="P36" i="109" s="1"/>
  <c r="M37" i="109"/>
  <c r="P37" i="109" s="1"/>
  <c r="M38" i="109"/>
  <c r="P38" i="109" s="1"/>
  <c r="M39" i="109"/>
  <c r="P39" i="109" s="1"/>
  <c r="M40" i="109"/>
  <c r="P40" i="109" s="1"/>
  <c r="M41" i="109"/>
  <c r="P41" i="109" s="1"/>
  <c r="M42" i="109"/>
  <c r="P42" i="109" s="1"/>
  <c r="M43" i="109"/>
  <c r="P43" i="109" s="1"/>
  <c r="M44" i="109"/>
  <c r="P44" i="109" s="1"/>
  <c r="M45" i="109"/>
  <c r="P45" i="109" s="1"/>
  <c r="M46" i="109"/>
  <c r="P46" i="109" s="1"/>
  <c r="M47" i="109"/>
  <c r="P47" i="109" s="1"/>
  <c r="M48" i="109"/>
  <c r="P48" i="109" s="1"/>
  <c r="M49" i="109"/>
  <c r="P49" i="109" s="1"/>
  <c r="M50" i="109"/>
  <c r="P50" i="109" s="1"/>
  <c r="M51" i="109"/>
  <c r="P51" i="109" s="1"/>
  <c r="M52" i="109"/>
  <c r="P52" i="109" s="1"/>
  <c r="M53" i="109"/>
  <c r="P53" i="109" s="1"/>
  <c r="M54" i="109"/>
  <c r="P54" i="109" s="1"/>
  <c r="M55" i="109"/>
  <c r="P55" i="109" s="1"/>
  <c r="M56" i="109"/>
  <c r="P56" i="109" s="1"/>
  <c r="M57" i="109"/>
  <c r="P57" i="109" s="1"/>
  <c r="M58" i="109"/>
  <c r="P58" i="109" s="1"/>
  <c r="M59" i="109"/>
  <c r="P59" i="109" s="1"/>
  <c r="M60" i="109"/>
  <c r="P60" i="109" s="1"/>
  <c r="M61" i="109"/>
  <c r="P61" i="109" s="1"/>
  <c r="M62" i="109"/>
  <c r="P62" i="109" s="1"/>
  <c r="M63" i="109"/>
  <c r="P63" i="109" s="1"/>
  <c r="M64" i="109"/>
  <c r="P64" i="109" s="1"/>
  <c r="M65" i="109"/>
  <c r="P65" i="109" s="1"/>
  <c r="M66" i="109"/>
  <c r="P66" i="109" s="1"/>
  <c r="M67" i="109"/>
  <c r="P67" i="109" s="1"/>
  <c r="M68" i="109"/>
  <c r="P68" i="109" s="1"/>
  <c r="M69" i="109"/>
  <c r="P69" i="109" s="1"/>
  <c r="M70" i="109"/>
  <c r="P70" i="109" s="1"/>
  <c r="M71" i="109"/>
  <c r="P71" i="109" s="1"/>
  <c r="M72" i="109"/>
  <c r="P72" i="109" s="1"/>
  <c r="M73" i="109"/>
  <c r="P73" i="109" s="1"/>
  <c r="M74" i="109"/>
  <c r="P74" i="109" s="1"/>
  <c r="M75" i="109"/>
  <c r="P75" i="109" s="1"/>
  <c r="M76" i="109"/>
  <c r="P76" i="109" s="1"/>
  <c r="M77" i="109"/>
  <c r="P77" i="109" s="1"/>
  <c r="M78" i="109"/>
  <c r="P78" i="109" s="1"/>
  <c r="M79" i="109"/>
  <c r="P79" i="109" s="1"/>
  <c r="M80" i="109"/>
  <c r="M81" i="109"/>
  <c r="P81" i="109" s="1"/>
  <c r="M82" i="109"/>
  <c r="P82" i="109" s="1"/>
  <c r="M83" i="109"/>
  <c r="P83" i="109" s="1"/>
  <c r="M84" i="109"/>
  <c r="P84" i="109" s="1"/>
  <c r="M85" i="109"/>
  <c r="P85" i="109" s="1"/>
  <c r="M86" i="109"/>
  <c r="P86" i="109" s="1"/>
  <c r="M87" i="109"/>
  <c r="P87" i="109" s="1"/>
  <c r="M88" i="109"/>
  <c r="P88" i="109" s="1"/>
  <c r="M89" i="109"/>
  <c r="M90" i="109"/>
  <c r="P90" i="109" s="1"/>
  <c r="M91" i="109"/>
  <c r="P91" i="109" s="1"/>
  <c r="M92" i="109"/>
  <c r="P92" i="109" s="1"/>
  <c r="M93" i="109"/>
  <c r="P93" i="109" s="1"/>
  <c r="M94" i="109"/>
  <c r="P94" i="109" s="1"/>
  <c r="M95" i="109"/>
  <c r="P95" i="109" s="1"/>
  <c r="M96" i="109"/>
  <c r="P96" i="109" s="1"/>
  <c r="M97" i="109"/>
  <c r="P97" i="109" s="1"/>
  <c r="M98" i="109"/>
  <c r="P98" i="109" s="1"/>
  <c r="M99" i="109"/>
  <c r="P99" i="109" s="1"/>
  <c r="M100" i="109"/>
  <c r="P100" i="109" s="1"/>
  <c r="M101" i="109"/>
  <c r="P101" i="109" s="1"/>
  <c r="M102" i="109"/>
  <c r="P102" i="109" s="1"/>
  <c r="M103" i="109"/>
  <c r="P103" i="109" s="1"/>
  <c r="M104" i="109"/>
  <c r="P104" i="109" s="1"/>
  <c r="M105" i="109"/>
  <c r="P105" i="109" s="1"/>
  <c r="M106" i="109"/>
  <c r="P106" i="109" s="1"/>
  <c r="M107" i="109"/>
  <c r="P107" i="109" s="1"/>
  <c r="M108" i="109"/>
  <c r="P108" i="109" s="1"/>
  <c r="M109" i="109"/>
  <c r="P109" i="109" s="1"/>
  <c r="M110" i="109"/>
  <c r="P110" i="109" s="1"/>
  <c r="M111" i="109"/>
  <c r="P111" i="109" s="1"/>
  <c r="M112" i="109"/>
  <c r="P112" i="109" s="1"/>
  <c r="M113" i="109"/>
  <c r="P113" i="109" s="1"/>
  <c r="M114" i="109"/>
  <c r="P114" i="109" s="1"/>
  <c r="M115" i="109"/>
  <c r="P115" i="109" s="1"/>
  <c r="M116" i="109"/>
  <c r="P116" i="109" s="1"/>
  <c r="M117" i="109"/>
  <c r="P117" i="109" s="1"/>
  <c r="M118" i="109"/>
  <c r="P118" i="109" s="1"/>
  <c r="M119" i="109"/>
  <c r="P119" i="109" s="1"/>
  <c r="M120" i="109"/>
  <c r="P120" i="109" s="1"/>
  <c r="M121" i="109"/>
  <c r="P121" i="109" s="1"/>
  <c r="M122" i="109"/>
  <c r="P122" i="109" s="1"/>
  <c r="M123" i="109"/>
  <c r="P123" i="109" s="1"/>
  <c r="M124" i="109"/>
  <c r="P124" i="109" s="1"/>
  <c r="M125" i="109"/>
  <c r="P125" i="109" s="1"/>
  <c r="M126" i="109"/>
  <c r="P126" i="109" s="1"/>
  <c r="M127" i="109"/>
  <c r="P127" i="109" s="1"/>
  <c r="M128" i="109"/>
  <c r="P128" i="109" s="1"/>
  <c r="M129" i="109"/>
  <c r="P129" i="109" s="1"/>
  <c r="M130" i="109"/>
  <c r="P130" i="109" s="1"/>
  <c r="M131" i="109"/>
  <c r="P131" i="109" s="1"/>
  <c r="M132" i="109"/>
  <c r="P132" i="109" s="1"/>
  <c r="M133" i="109"/>
  <c r="P133" i="109" s="1"/>
  <c r="M134" i="109"/>
  <c r="P134" i="109" s="1"/>
  <c r="M135" i="109"/>
  <c r="P135" i="109" s="1"/>
  <c r="M136" i="109"/>
  <c r="P136" i="109" s="1"/>
  <c r="M137" i="109"/>
  <c r="P137" i="109" s="1"/>
  <c r="M138" i="109"/>
  <c r="P138" i="109" s="1"/>
  <c r="M139" i="109"/>
  <c r="M140" i="109"/>
  <c r="P140" i="109" s="1"/>
  <c r="M141" i="109"/>
  <c r="P141" i="109" s="1"/>
  <c r="M142" i="109"/>
  <c r="P142" i="109" s="1"/>
  <c r="M143" i="109"/>
  <c r="P143" i="109" s="1"/>
  <c r="M144" i="109"/>
  <c r="P144" i="109" s="1"/>
  <c r="M145" i="109"/>
  <c r="P145" i="109" s="1"/>
  <c r="M146" i="109"/>
  <c r="P146" i="109" s="1"/>
  <c r="M147" i="109"/>
  <c r="P147" i="109" s="1"/>
  <c r="M148" i="109"/>
  <c r="M149" i="109"/>
  <c r="P149" i="109" s="1"/>
  <c r="M150" i="109"/>
  <c r="P150" i="109" s="1"/>
  <c r="M151" i="109"/>
  <c r="P151" i="109" s="1"/>
  <c r="M152" i="109"/>
  <c r="P152" i="109" s="1"/>
  <c r="M153" i="109"/>
  <c r="P153" i="109" s="1"/>
  <c r="M154" i="109"/>
  <c r="P154" i="109" s="1"/>
  <c r="M155" i="109"/>
  <c r="P155" i="109" s="1"/>
  <c r="M156" i="109"/>
  <c r="P156" i="109" s="1"/>
  <c r="M157" i="109"/>
  <c r="P157" i="109" s="1"/>
  <c r="M158" i="109"/>
  <c r="P158" i="109" s="1"/>
  <c r="M159" i="109"/>
  <c r="P159" i="109" s="1"/>
  <c r="M160" i="109"/>
  <c r="P160" i="109" s="1"/>
  <c r="M161" i="109"/>
  <c r="P161" i="109" s="1"/>
  <c r="M162" i="109"/>
  <c r="P162" i="109" s="1"/>
  <c r="M163" i="109"/>
  <c r="P163" i="109" s="1"/>
  <c r="M164" i="109"/>
  <c r="P164" i="109" s="1"/>
  <c r="M165" i="109"/>
  <c r="P165" i="109" s="1"/>
  <c r="M166" i="109"/>
  <c r="M167" i="109"/>
  <c r="P167" i="109" s="1"/>
  <c r="M168" i="109"/>
  <c r="P168" i="109" s="1"/>
  <c r="M169" i="109"/>
  <c r="P169" i="109" s="1"/>
  <c r="M170" i="109"/>
  <c r="P170" i="109" s="1"/>
  <c r="M171" i="109"/>
  <c r="P171" i="109" s="1"/>
  <c r="M172" i="109"/>
  <c r="P172" i="109" s="1"/>
  <c r="M173" i="109"/>
  <c r="P173" i="109" s="1"/>
  <c r="M174" i="109"/>
  <c r="P174" i="109" s="1"/>
  <c r="M175" i="109"/>
  <c r="P175" i="109" s="1"/>
  <c r="M176" i="109"/>
  <c r="P176" i="109" s="1"/>
  <c r="M177" i="109"/>
  <c r="P177" i="109" s="1"/>
  <c r="M178" i="109"/>
  <c r="P178" i="109" s="1"/>
  <c r="M179" i="109"/>
  <c r="P179" i="109" s="1"/>
  <c r="M180" i="109"/>
  <c r="P180" i="109" s="1"/>
  <c r="M181" i="109"/>
  <c r="P181" i="109" s="1"/>
  <c r="M182" i="109"/>
  <c r="M183" i="109"/>
  <c r="P183" i="109" s="1"/>
  <c r="M184" i="109"/>
  <c r="P184" i="109" s="1"/>
  <c r="M185" i="109"/>
  <c r="P185" i="109" s="1"/>
  <c r="M186" i="109"/>
  <c r="P186" i="109" s="1"/>
  <c r="M187" i="109"/>
  <c r="P187" i="109" s="1"/>
  <c r="M188" i="109"/>
  <c r="P188" i="109" s="1"/>
  <c r="M189" i="109"/>
  <c r="P189" i="109" s="1"/>
  <c r="M190" i="109"/>
  <c r="P190" i="109" s="1"/>
  <c r="M191" i="109"/>
  <c r="P191" i="109" s="1"/>
  <c r="M192" i="109"/>
  <c r="P192" i="109" s="1"/>
  <c r="M193" i="109"/>
  <c r="P193" i="109" s="1"/>
  <c r="M194" i="109"/>
  <c r="P194" i="109" s="1"/>
  <c r="M195" i="109"/>
  <c r="P195" i="109" s="1"/>
  <c r="M196" i="109"/>
  <c r="P196" i="109" s="1"/>
  <c r="M197" i="109"/>
  <c r="P197" i="109" s="1"/>
  <c r="M198" i="109"/>
  <c r="P198" i="109" s="1"/>
  <c r="M199" i="109"/>
  <c r="P199" i="109" s="1"/>
  <c r="M200" i="109"/>
  <c r="P200" i="109" s="1"/>
  <c r="M201" i="109"/>
  <c r="P201" i="109" s="1"/>
  <c r="M202" i="109"/>
  <c r="P202" i="109" s="1"/>
  <c r="M203" i="109"/>
  <c r="P203" i="109" s="1"/>
  <c r="M204" i="109"/>
  <c r="P204" i="109" s="1"/>
  <c r="M205" i="109"/>
  <c r="P205" i="109" s="1"/>
  <c r="M206" i="109"/>
  <c r="M207" i="109"/>
  <c r="P207" i="109" s="1"/>
  <c r="M208" i="109"/>
  <c r="P208" i="109" s="1"/>
  <c r="M209" i="109"/>
  <c r="P209" i="109" s="1"/>
  <c r="M210" i="109"/>
  <c r="P210" i="109" s="1"/>
  <c r="M211" i="109"/>
  <c r="P211" i="109" s="1"/>
  <c r="M212" i="109"/>
  <c r="P212" i="109" s="1"/>
  <c r="M213" i="109"/>
  <c r="P213" i="109" s="1"/>
  <c r="M214" i="109"/>
  <c r="P214" i="109" s="1"/>
  <c r="M215" i="109"/>
  <c r="P215" i="109" s="1"/>
  <c r="M216" i="109"/>
  <c r="P216" i="109" s="1"/>
  <c r="M217" i="109"/>
  <c r="P217" i="109" s="1"/>
  <c r="M6" i="109"/>
  <c r="P6" i="109" s="1"/>
  <c r="M7" i="109"/>
  <c r="P7" i="109" s="1"/>
  <c r="M8" i="109"/>
  <c r="P8" i="109" s="1"/>
  <c r="M9" i="109"/>
  <c r="P9" i="109" s="1"/>
  <c r="M10" i="109"/>
  <c r="P10" i="109" s="1"/>
  <c r="M11" i="109"/>
  <c r="P11" i="109" s="1"/>
  <c r="M12" i="109"/>
  <c r="M13" i="109"/>
  <c r="P13" i="109" s="1"/>
  <c r="M14" i="109"/>
  <c r="P14" i="109" s="1"/>
  <c r="M15" i="109"/>
  <c r="P15" i="109" s="1"/>
  <c r="M16" i="109"/>
  <c r="P16" i="109" s="1"/>
  <c r="M17" i="109"/>
  <c r="P17" i="109" s="1"/>
  <c r="M18" i="109"/>
  <c r="P18" i="109" s="1"/>
  <c r="M19" i="109"/>
  <c r="P19" i="109" s="1"/>
  <c r="M20" i="109"/>
  <c r="P20" i="109" s="1"/>
  <c r="M21" i="109"/>
  <c r="P21" i="109" s="1"/>
  <c r="M22" i="109"/>
  <c r="P22" i="109" s="1"/>
  <c r="M23" i="109"/>
  <c r="P23" i="109" s="1"/>
  <c r="M24" i="109"/>
  <c r="P24" i="109" s="1"/>
  <c r="J30" i="109"/>
  <c r="J46" i="109"/>
  <c r="J54" i="109"/>
  <c r="J70" i="109"/>
  <c r="J78" i="109"/>
  <c r="J94" i="109"/>
  <c r="J110" i="109"/>
  <c r="J118" i="109"/>
  <c r="J134" i="109"/>
  <c r="J142" i="109"/>
  <c r="J158" i="109"/>
  <c r="J182" i="109"/>
  <c r="J198" i="109"/>
  <c r="J10" i="109"/>
  <c r="G23" i="109"/>
  <c r="J23" i="109" s="1"/>
  <c r="G24" i="109"/>
  <c r="J24" i="109" s="1"/>
  <c r="G25" i="109"/>
  <c r="J25" i="109" s="1"/>
  <c r="G26" i="109"/>
  <c r="J26" i="109" s="1"/>
  <c r="G27" i="109"/>
  <c r="J27" i="109" s="1"/>
  <c r="G28" i="109"/>
  <c r="J28" i="109" s="1"/>
  <c r="G29" i="109"/>
  <c r="J29" i="109" s="1"/>
  <c r="G30" i="109"/>
  <c r="G31" i="109"/>
  <c r="J31" i="109" s="1"/>
  <c r="G32" i="109"/>
  <c r="J32" i="109" s="1"/>
  <c r="G33" i="109"/>
  <c r="J33" i="109" s="1"/>
  <c r="G34" i="109"/>
  <c r="J34" i="109" s="1"/>
  <c r="G35" i="109"/>
  <c r="J35" i="109" s="1"/>
  <c r="G36" i="109"/>
  <c r="J36" i="109" s="1"/>
  <c r="G37" i="109"/>
  <c r="J37" i="109" s="1"/>
  <c r="G38" i="109"/>
  <c r="J38" i="109" s="1"/>
  <c r="G39" i="109"/>
  <c r="J39" i="109" s="1"/>
  <c r="G40" i="109"/>
  <c r="J40" i="109" s="1"/>
  <c r="G41" i="109"/>
  <c r="J41" i="109" s="1"/>
  <c r="G42" i="109"/>
  <c r="J42" i="109" s="1"/>
  <c r="G43" i="109"/>
  <c r="J43" i="109" s="1"/>
  <c r="G44" i="109"/>
  <c r="J44" i="109" s="1"/>
  <c r="G45" i="109"/>
  <c r="J45" i="109" s="1"/>
  <c r="G46" i="109"/>
  <c r="G47" i="109"/>
  <c r="J47" i="109" s="1"/>
  <c r="G48" i="109"/>
  <c r="J48" i="109" s="1"/>
  <c r="G49" i="109"/>
  <c r="J49" i="109" s="1"/>
  <c r="G50" i="109"/>
  <c r="J50" i="109" s="1"/>
  <c r="G51" i="109"/>
  <c r="J51" i="109" s="1"/>
  <c r="G52" i="109"/>
  <c r="J52" i="109" s="1"/>
  <c r="G53" i="109"/>
  <c r="J53" i="109" s="1"/>
  <c r="G54" i="109"/>
  <c r="G55" i="109"/>
  <c r="J55" i="109" s="1"/>
  <c r="G56" i="109"/>
  <c r="J56" i="109" s="1"/>
  <c r="G57" i="109"/>
  <c r="J57" i="109" s="1"/>
  <c r="G58" i="109"/>
  <c r="J58" i="109" s="1"/>
  <c r="G59" i="109"/>
  <c r="J59" i="109" s="1"/>
  <c r="G60" i="109"/>
  <c r="J60" i="109" s="1"/>
  <c r="G61" i="109"/>
  <c r="J61" i="109" s="1"/>
  <c r="G62" i="109"/>
  <c r="J62" i="109" s="1"/>
  <c r="G63" i="109"/>
  <c r="J63" i="109" s="1"/>
  <c r="G64" i="109"/>
  <c r="J64" i="109" s="1"/>
  <c r="G65" i="109"/>
  <c r="J65" i="109" s="1"/>
  <c r="G66" i="109"/>
  <c r="J66" i="109" s="1"/>
  <c r="G67" i="109"/>
  <c r="J67" i="109" s="1"/>
  <c r="G68" i="109"/>
  <c r="J68" i="109" s="1"/>
  <c r="G69" i="109"/>
  <c r="J69" i="109" s="1"/>
  <c r="G70" i="109"/>
  <c r="G71" i="109"/>
  <c r="J71" i="109" s="1"/>
  <c r="G72" i="109"/>
  <c r="J72" i="109" s="1"/>
  <c r="G73" i="109"/>
  <c r="J73" i="109" s="1"/>
  <c r="G74" i="109"/>
  <c r="J74" i="109" s="1"/>
  <c r="G75" i="109"/>
  <c r="J75" i="109" s="1"/>
  <c r="G76" i="109"/>
  <c r="J76" i="109" s="1"/>
  <c r="G77" i="109"/>
  <c r="J77" i="109" s="1"/>
  <c r="G78" i="109"/>
  <c r="G79" i="109"/>
  <c r="J79" i="109" s="1"/>
  <c r="G80" i="109"/>
  <c r="J80" i="109" s="1"/>
  <c r="G81" i="109"/>
  <c r="J81" i="109" s="1"/>
  <c r="G82" i="109"/>
  <c r="J82" i="109" s="1"/>
  <c r="G83" i="109"/>
  <c r="J83" i="109" s="1"/>
  <c r="G84" i="109"/>
  <c r="J84" i="109" s="1"/>
  <c r="G85" i="109"/>
  <c r="J85" i="109" s="1"/>
  <c r="G86" i="109"/>
  <c r="J86" i="109" s="1"/>
  <c r="G87" i="109"/>
  <c r="J87" i="109" s="1"/>
  <c r="G88" i="109"/>
  <c r="J88" i="109" s="1"/>
  <c r="G89" i="109"/>
  <c r="J89" i="109" s="1"/>
  <c r="G90" i="109"/>
  <c r="J90" i="109" s="1"/>
  <c r="G91" i="109"/>
  <c r="J91" i="109" s="1"/>
  <c r="G92" i="109"/>
  <c r="J92" i="109" s="1"/>
  <c r="G93" i="109"/>
  <c r="J93" i="109" s="1"/>
  <c r="G94" i="109"/>
  <c r="G95" i="109"/>
  <c r="J95" i="109" s="1"/>
  <c r="G96" i="109"/>
  <c r="J96" i="109" s="1"/>
  <c r="G97" i="109"/>
  <c r="J97" i="109" s="1"/>
  <c r="G98" i="109"/>
  <c r="J98" i="109" s="1"/>
  <c r="G99" i="109"/>
  <c r="J99" i="109" s="1"/>
  <c r="G100" i="109"/>
  <c r="J100" i="109" s="1"/>
  <c r="G101" i="109"/>
  <c r="J101" i="109" s="1"/>
  <c r="G102" i="109"/>
  <c r="J102" i="109" s="1"/>
  <c r="G103" i="109"/>
  <c r="J103" i="109" s="1"/>
  <c r="G104" i="109"/>
  <c r="J104" i="109" s="1"/>
  <c r="G105" i="109"/>
  <c r="J105" i="109" s="1"/>
  <c r="G106" i="109"/>
  <c r="J106" i="109" s="1"/>
  <c r="G107" i="109"/>
  <c r="J107" i="109" s="1"/>
  <c r="G108" i="109"/>
  <c r="J108" i="109" s="1"/>
  <c r="G109" i="109"/>
  <c r="J109" i="109" s="1"/>
  <c r="G110" i="109"/>
  <c r="G111" i="109"/>
  <c r="J111" i="109" s="1"/>
  <c r="G112" i="109"/>
  <c r="J112" i="109" s="1"/>
  <c r="G113" i="109"/>
  <c r="J113" i="109" s="1"/>
  <c r="G114" i="109"/>
  <c r="J114" i="109" s="1"/>
  <c r="G115" i="109"/>
  <c r="J115" i="109" s="1"/>
  <c r="G116" i="109"/>
  <c r="J116" i="109" s="1"/>
  <c r="G117" i="109"/>
  <c r="J117" i="109" s="1"/>
  <c r="G118" i="109"/>
  <c r="G119" i="109"/>
  <c r="J119" i="109" s="1"/>
  <c r="G120" i="109"/>
  <c r="J120" i="109" s="1"/>
  <c r="G121" i="109"/>
  <c r="J121" i="109" s="1"/>
  <c r="G122" i="109"/>
  <c r="J122" i="109" s="1"/>
  <c r="G123" i="109"/>
  <c r="J123" i="109" s="1"/>
  <c r="G124" i="109"/>
  <c r="J124" i="109" s="1"/>
  <c r="G125" i="109"/>
  <c r="J125" i="109" s="1"/>
  <c r="G126" i="109"/>
  <c r="J126" i="109" s="1"/>
  <c r="G127" i="109"/>
  <c r="J127" i="109" s="1"/>
  <c r="G128" i="109"/>
  <c r="J128" i="109" s="1"/>
  <c r="G129" i="109"/>
  <c r="J129" i="109" s="1"/>
  <c r="G130" i="109"/>
  <c r="J130" i="109" s="1"/>
  <c r="G131" i="109"/>
  <c r="J131" i="109" s="1"/>
  <c r="G132" i="109"/>
  <c r="J132" i="109" s="1"/>
  <c r="G133" i="109"/>
  <c r="J133" i="109" s="1"/>
  <c r="G134" i="109"/>
  <c r="G135" i="109"/>
  <c r="J135" i="109" s="1"/>
  <c r="G136" i="109"/>
  <c r="J136" i="109" s="1"/>
  <c r="G137" i="109"/>
  <c r="J137" i="109" s="1"/>
  <c r="G138" i="109"/>
  <c r="J138" i="109" s="1"/>
  <c r="G139" i="109"/>
  <c r="J139" i="109" s="1"/>
  <c r="G140" i="109"/>
  <c r="J140" i="109" s="1"/>
  <c r="G141" i="109"/>
  <c r="J141" i="109" s="1"/>
  <c r="G142" i="109"/>
  <c r="G143" i="109"/>
  <c r="J143" i="109" s="1"/>
  <c r="G144" i="109"/>
  <c r="J144" i="109" s="1"/>
  <c r="G145" i="109"/>
  <c r="J145" i="109" s="1"/>
  <c r="G146" i="109"/>
  <c r="J146" i="109" s="1"/>
  <c r="G147" i="109"/>
  <c r="J147" i="109" s="1"/>
  <c r="G148" i="109"/>
  <c r="J148" i="109" s="1"/>
  <c r="G149" i="109"/>
  <c r="J149" i="109" s="1"/>
  <c r="G150" i="109"/>
  <c r="J150" i="109" s="1"/>
  <c r="G151" i="109"/>
  <c r="J151" i="109" s="1"/>
  <c r="G152" i="109"/>
  <c r="J152" i="109" s="1"/>
  <c r="G153" i="109"/>
  <c r="J153" i="109" s="1"/>
  <c r="G154" i="109"/>
  <c r="J154" i="109" s="1"/>
  <c r="G155" i="109"/>
  <c r="J155" i="109" s="1"/>
  <c r="G157" i="109"/>
  <c r="J157" i="109" s="1"/>
  <c r="G158" i="109"/>
  <c r="G159" i="109"/>
  <c r="J159" i="109" s="1"/>
  <c r="G160" i="109"/>
  <c r="J160" i="109" s="1"/>
  <c r="G161" i="109"/>
  <c r="J161" i="109" s="1"/>
  <c r="G162" i="109"/>
  <c r="J162" i="109" s="1"/>
  <c r="G163" i="109"/>
  <c r="J163" i="109" s="1"/>
  <c r="G164" i="109"/>
  <c r="J164" i="109" s="1"/>
  <c r="G182" i="109"/>
  <c r="G183" i="109"/>
  <c r="J183" i="109" s="1"/>
  <c r="G184" i="109"/>
  <c r="J184" i="109" s="1"/>
  <c r="G185" i="109"/>
  <c r="J185" i="109" s="1"/>
  <c r="G186" i="109"/>
  <c r="J186" i="109" s="1"/>
  <c r="G187" i="109"/>
  <c r="J187" i="109" s="1"/>
  <c r="G188" i="109"/>
  <c r="J188" i="109" s="1"/>
  <c r="G189" i="109"/>
  <c r="J189" i="109" s="1"/>
  <c r="G190" i="109"/>
  <c r="J190" i="109" s="1"/>
  <c r="G191" i="109"/>
  <c r="J191" i="109" s="1"/>
  <c r="G192" i="109"/>
  <c r="J192" i="109" s="1"/>
  <c r="G193" i="109"/>
  <c r="J193" i="109" s="1"/>
  <c r="G194" i="109"/>
  <c r="J194" i="109" s="1"/>
  <c r="G195" i="109"/>
  <c r="J195" i="109" s="1"/>
  <c r="G196" i="109"/>
  <c r="J196" i="109" s="1"/>
  <c r="G197" i="109"/>
  <c r="J197" i="109" s="1"/>
  <c r="G198" i="109"/>
  <c r="G199" i="109"/>
  <c r="J199" i="109" s="1"/>
  <c r="G200" i="109"/>
  <c r="J200" i="109" s="1"/>
  <c r="G201" i="109"/>
  <c r="J201" i="109" s="1"/>
  <c r="G202" i="109"/>
  <c r="J202" i="109" s="1"/>
  <c r="G203" i="109"/>
  <c r="J203" i="109" s="1"/>
  <c r="G204" i="109"/>
  <c r="J204" i="109" s="1"/>
  <c r="G205" i="109"/>
  <c r="J205" i="109" s="1"/>
  <c r="G206" i="109"/>
  <c r="J206" i="109" s="1"/>
  <c r="G207" i="109"/>
  <c r="J207" i="109" s="1"/>
  <c r="G208" i="109"/>
  <c r="J208" i="109" s="1"/>
  <c r="G209" i="109"/>
  <c r="J209" i="109" s="1"/>
  <c r="G210" i="109"/>
  <c r="J210" i="109" s="1"/>
  <c r="G211" i="109"/>
  <c r="J211" i="109" s="1"/>
  <c r="G212" i="109"/>
  <c r="J212" i="109" s="1"/>
  <c r="G213" i="109"/>
  <c r="J213" i="109" s="1"/>
  <c r="G214" i="109"/>
  <c r="J214" i="109" s="1"/>
  <c r="G215" i="109"/>
  <c r="J215" i="109" s="1"/>
  <c r="G216" i="109"/>
  <c r="J216" i="109" s="1"/>
  <c r="G217" i="109"/>
  <c r="J217" i="109" s="1"/>
  <c r="G6" i="109"/>
  <c r="J6" i="109" s="1"/>
  <c r="G7" i="109"/>
  <c r="J7" i="109" s="1"/>
  <c r="G8" i="109"/>
  <c r="J8" i="109" s="1"/>
  <c r="G9" i="109"/>
  <c r="J9" i="109" s="1"/>
  <c r="G10" i="109"/>
  <c r="G11" i="109"/>
  <c r="J11" i="109" s="1"/>
  <c r="G12" i="109"/>
  <c r="J12" i="109" s="1"/>
  <c r="G13" i="109"/>
  <c r="J13" i="109" s="1"/>
  <c r="G14" i="109"/>
  <c r="J14" i="109" s="1"/>
  <c r="G15" i="109"/>
  <c r="J15" i="109" s="1"/>
  <c r="G16" i="109"/>
  <c r="J16" i="109" s="1"/>
  <c r="G17" i="109"/>
  <c r="J17" i="109" s="1"/>
  <c r="G18" i="109"/>
  <c r="J18" i="109" s="1"/>
  <c r="G19" i="109"/>
  <c r="J19" i="109" s="1"/>
  <c r="G20" i="109"/>
  <c r="J20" i="109" s="1"/>
  <c r="G21" i="109"/>
  <c r="J21" i="109" s="1"/>
  <c r="G22" i="109"/>
  <c r="J22" i="109" s="1"/>
  <c r="M5" i="109"/>
  <c r="P5" i="109" s="1"/>
  <c r="E5" i="109"/>
  <c r="G5" i="109" s="1"/>
  <c r="J5" i="109" s="1"/>
  <c r="E22" i="109"/>
  <c r="E23" i="109"/>
  <c r="E24" i="109"/>
  <c r="E25" i="109"/>
  <c r="E26" i="109"/>
  <c r="E27" i="109"/>
  <c r="E28" i="109"/>
  <c r="E29" i="109"/>
  <c r="E30" i="109"/>
  <c r="E31" i="109"/>
  <c r="E32" i="109"/>
  <c r="E33" i="109"/>
  <c r="E34" i="109"/>
  <c r="E35" i="109"/>
  <c r="E36" i="109"/>
  <c r="E37" i="109"/>
  <c r="E38" i="109"/>
  <c r="E39" i="109"/>
  <c r="E40" i="109"/>
  <c r="E41" i="109"/>
  <c r="E42" i="109"/>
  <c r="E43" i="109"/>
  <c r="E44" i="109"/>
  <c r="E45" i="109"/>
  <c r="E46" i="109"/>
  <c r="E47" i="109"/>
  <c r="E48" i="109"/>
  <c r="E49" i="109"/>
  <c r="E50" i="109"/>
  <c r="E51" i="109"/>
  <c r="E52" i="109"/>
  <c r="E53" i="109"/>
  <c r="E54" i="109"/>
  <c r="E55" i="109"/>
  <c r="E56" i="109"/>
  <c r="E57" i="109"/>
  <c r="E58" i="109"/>
  <c r="E59" i="109"/>
  <c r="E60" i="109"/>
  <c r="E61" i="109"/>
  <c r="E62" i="109"/>
  <c r="E63" i="109"/>
  <c r="E64" i="109"/>
  <c r="E65" i="109"/>
  <c r="E66" i="109"/>
  <c r="E67" i="109"/>
  <c r="E68" i="109"/>
  <c r="E69" i="109"/>
  <c r="E70" i="109"/>
  <c r="E71" i="109"/>
  <c r="E72" i="109"/>
  <c r="E73" i="109"/>
  <c r="E74" i="109"/>
  <c r="E75" i="109"/>
  <c r="E76" i="109"/>
  <c r="E77" i="109"/>
  <c r="E78" i="109"/>
  <c r="E79" i="109"/>
  <c r="E80" i="109"/>
  <c r="E81" i="109"/>
  <c r="E82" i="109"/>
  <c r="E83" i="109"/>
  <c r="E84" i="109"/>
  <c r="E85" i="109"/>
  <c r="E86" i="109"/>
  <c r="E87" i="109"/>
  <c r="E88" i="109"/>
  <c r="E89" i="109"/>
  <c r="E90" i="109"/>
  <c r="E91" i="109"/>
  <c r="E92" i="109"/>
  <c r="E93" i="109"/>
  <c r="E94" i="109"/>
  <c r="E95" i="109"/>
  <c r="E96" i="109"/>
  <c r="E97" i="109"/>
  <c r="E98" i="109"/>
  <c r="E99" i="109"/>
  <c r="E100" i="109"/>
  <c r="E101" i="109"/>
  <c r="E102" i="109"/>
  <c r="E103" i="109"/>
  <c r="E104" i="109"/>
  <c r="E105" i="109"/>
  <c r="E106" i="109"/>
  <c r="E107" i="109"/>
  <c r="E108" i="109"/>
  <c r="E109" i="109"/>
  <c r="E110" i="109"/>
  <c r="E111" i="109"/>
  <c r="E112" i="109"/>
  <c r="E113" i="109"/>
  <c r="E114" i="109"/>
  <c r="E115" i="109"/>
  <c r="E116" i="109"/>
  <c r="E117" i="109"/>
  <c r="E118" i="109"/>
  <c r="E119" i="109"/>
  <c r="E120" i="109"/>
  <c r="E121" i="109"/>
  <c r="E122" i="109"/>
  <c r="E123" i="109"/>
  <c r="E124" i="109"/>
  <c r="E125" i="109"/>
  <c r="E126" i="109"/>
  <c r="E127" i="109"/>
  <c r="E128" i="109"/>
  <c r="E129" i="109"/>
  <c r="E130" i="109"/>
  <c r="E131" i="109"/>
  <c r="E132" i="109"/>
  <c r="E133" i="109"/>
  <c r="E134" i="109"/>
  <c r="E135" i="109"/>
  <c r="E136" i="109"/>
  <c r="E137" i="109"/>
  <c r="E138" i="109"/>
  <c r="E139" i="109"/>
  <c r="E140" i="109"/>
  <c r="E141" i="109"/>
  <c r="E142" i="109"/>
  <c r="E143" i="109"/>
  <c r="E144" i="109"/>
  <c r="E145" i="109"/>
  <c r="E146" i="109"/>
  <c r="E147" i="109"/>
  <c r="E148" i="109"/>
  <c r="E149" i="109"/>
  <c r="E150" i="109"/>
  <c r="E151" i="109"/>
  <c r="E152" i="109"/>
  <c r="E153" i="109"/>
  <c r="E154" i="109"/>
  <c r="E155" i="109"/>
  <c r="E157" i="109"/>
  <c r="E158" i="109"/>
  <c r="E159" i="109"/>
  <c r="E160" i="109"/>
  <c r="E161" i="109"/>
  <c r="E162" i="109"/>
  <c r="E163" i="109"/>
  <c r="E164" i="109"/>
  <c r="E182" i="109"/>
  <c r="E183" i="109"/>
  <c r="E184" i="109"/>
  <c r="E185" i="109"/>
  <c r="E186" i="109"/>
  <c r="E187" i="109"/>
  <c r="E188" i="109"/>
  <c r="E189" i="109"/>
  <c r="E190" i="109"/>
  <c r="E191" i="109"/>
  <c r="E192" i="109"/>
  <c r="E193" i="109"/>
  <c r="E194" i="109"/>
  <c r="E195" i="109"/>
  <c r="E196" i="109"/>
  <c r="E197" i="109"/>
  <c r="E198" i="109"/>
  <c r="E199" i="109"/>
  <c r="E200" i="109"/>
  <c r="E201" i="109"/>
  <c r="E202" i="109"/>
  <c r="E203" i="109"/>
  <c r="E204" i="109"/>
  <c r="E205" i="109"/>
  <c r="E206" i="109"/>
  <c r="E207" i="109"/>
  <c r="E208" i="109"/>
  <c r="E209" i="109"/>
  <c r="E210" i="109"/>
  <c r="E211" i="109"/>
  <c r="E212" i="109"/>
  <c r="E213" i="109"/>
  <c r="E214" i="109"/>
  <c r="E215" i="109"/>
  <c r="E216" i="109"/>
  <c r="E217" i="109"/>
  <c r="E6" i="109"/>
  <c r="E7" i="109"/>
  <c r="E8" i="109"/>
  <c r="E9" i="109"/>
  <c r="E10" i="109"/>
  <c r="E11" i="109"/>
  <c r="E12" i="109"/>
  <c r="E13" i="109"/>
  <c r="E14" i="109"/>
  <c r="E15" i="109"/>
  <c r="E16" i="109"/>
  <c r="E17" i="109"/>
  <c r="E18" i="109"/>
  <c r="E19" i="109"/>
  <c r="E20" i="109"/>
  <c r="E21" i="109"/>
  <c r="P33" i="99"/>
  <c r="P81" i="99"/>
  <c r="P97" i="99"/>
  <c r="P145" i="99"/>
  <c r="P161" i="99"/>
  <c r="P210" i="99"/>
  <c r="M23" i="99"/>
  <c r="P23" i="99" s="1"/>
  <c r="M24" i="99"/>
  <c r="P24" i="99" s="1"/>
  <c r="M25" i="99"/>
  <c r="P25" i="99" s="1"/>
  <c r="M26" i="99"/>
  <c r="P26" i="99" s="1"/>
  <c r="M27" i="99"/>
  <c r="P27" i="99" s="1"/>
  <c r="M28" i="99"/>
  <c r="P28" i="99" s="1"/>
  <c r="M29" i="99"/>
  <c r="P29" i="99" s="1"/>
  <c r="M30" i="99"/>
  <c r="P30" i="99" s="1"/>
  <c r="M31" i="99"/>
  <c r="P31" i="99" s="1"/>
  <c r="M32" i="99"/>
  <c r="P32" i="99" s="1"/>
  <c r="M33" i="99"/>
  <c r="M34" i="99"/>
  <c r="P34" i="99" s="1"/>
  <c r="M35" i="99"/>
  <c r="P35" i="99" s="1"/>
  <c r="M36" i="99"/>
  <c r="P36" i="99" s="1"/>
  <c r="M37" i="99"/>
  <c r="P37" i="99" s="1"/>
  <c r="M38" i="99"/>
  <c r="P38" i="99" s="1"/>
  <c r="M39" i="99"/>
  <c r="P39" i="99" s="1"/>
  <c r="M40" i="99"/>
  <c r="P40" i="99" s="1"/>
  <c r="M41" i="99"/>
  <c r="P41" i="99" s="1"/>
  <c r="M42" i="99"/>
  <c r="P42" i="99" s="1"/>
  <c r="M43" i="99"/>
  <c r="P43" i="99" s="1"/>
  <c r="M44" i="99"/>
  <c r="P44" i="99" s="1"/>
  <c r="M45" i="99"/>
  <c r="P45" i="99" s="1"/>
  <c r="M46" i="99"/>
  <c r="P46" i="99" s="1"/>
  <c r="M47" i="99"/>
  <c r="P47" i="99" s="1"/>
  <c r="M48" i="99"/>
  <c r="P48" i="99" s="1"/>
  <c r="M49" i="99"/>
  <c r="P49" i="99" s="1"/>
  <c r="M50" i="99"/>
  <c r="P50" i="99" s="1"/>
  <c r="M51" i="99"/>
  <c r="P51" i="99" s="1"/>
  <c r="M52" i="99"/>
  <c r="P52" i="99" s="1"/>
  <c r="M53" i="99"/>
  <c r="P53" i="99" s="1"/>
  <c r="M54" i="99"/>
  <c r="P54" i="99" s="1"/>
  <c r="M55" i="99"/>
  <c r="P55" i="99" s="1"/>
  <c r="M56" i="99"/>
  <c r="P56" i="99" s="1"/>
  <c r="M57" i="99"/>
  <c r="P57" i="99" s="1"/>
  <c r="M58" i="99"/>
  <c r="P58" i="99" s="1"/>
  <c r="M59" i="99"/>
  <c r="P59" i="99" s="1"/>
  <c r="M60" i="99"/>
  <c r="P60" i="99" s="1"/>
  <c r="M61" i="99"/>
  <c r="P61" i="99" s="1"/>
  <c r="M62" i="99"/>
  <c r="P62" i="99" s="1"/>
  <c r="M63" i="99"/>
  <c r="P63" i="99" s="1"/>
  <c r="M64" i="99"/>
  <c r="P64" i="99" s="1"/>
  <c r="M65" i="99"/>
  <c r="P65" i="99" s="1"/>
  <c r="M66" i="99"/>
  <c r="P66" i="99" s="1"/>
  <c r="M67" i="99"/>
  <c r="P67" i="99" s="1"/>
  <c r="M68" i="99"/>
  <c r="P68" i="99" s="1"/>
  <c r="M69" i="99"/>
  <c r="P69" i="99" s="1"/>
  <c r="M70" i="99"/>
  <c r="P70" i="99" s="1"/>
  <c r="M71" i="99"/>
  <c r="P71" i="99" s="1"/>
  <c r="M72" i="99"/>
  <c r="P72" i="99" s="1"/>
  <c r="M73" i="99"/>
  <c r="P73" i="99" s="1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 s="1"/>
  <c r="M80" i="99"/>
  <c r="P80" i="99" s="1"/>
  <c r="M81" i="99"/>
  <c r="M82" i="99"/>
  <c r="P82" i="99" s="1"/>
  <c r="M83" i="99"/>
  <c r="P83" i="99" s="1"/>
  <c r="M84" i="99"/>
  <c r="P84" i="99" s="1"/>
  <c r="M85" i="99"/>
  <c r="P85" i="99" s="1"/>
  <c r="M86" i="99"/>
  <c r="P86" i="99" s="1"/>
  <c r="M87" i="99"/>
  <c r="P87" i="99" s="1"/>
  <c r="M88" i="99"/>
  <c r="P88" i="99" s="1"/>
  <c r="M89" i="99"/>
  <c r="P89" i="99" s="1"/>
  <c r="M90" i="99"/>
  <c r="P90" i="99" s="1"/>
  <c r="M91" i="99"/>
  <c r="P91" i="99" s="1"/>
  <c r="M92" i="99"/>
  <c r="P92" i="99" s="1"/>
  <c r="M93" i="99"/>
  <c r="P93" i="99" s="1"/>
  <c r="M94" i="99"/>
  <c r="P94" i="99" s="1"/>
  <c r="M95" i="99"/>
  <c r="P95" i="99" s="1"/>
  <c r="M96" i="99"/>
  <c r="P96" i="99" s="1"/>
  <c r="M97" i="99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104" i="99"/>
  <c r="P104" i="99" s="1"/>
  <c r="M105" i="99"/>
  <c r="P105" i="99" s="1"/>
  <c r="M106" i="99"/>
  <c r="P106" i="99" s="1"/>
  <c r="M107" i="99"/>
  <c r="P107" i="99" s="1"/>
  <c r="M108" i="99"/>
  <c r="P108" i="99" s="1"/>
  <c r="M109" i="99"/>
  <c r="P109" i="99" s="1"/>
  <c r="M110" i="99"/>
  <c r="P110" i="99" s="1"/>
  <c r="M111" i="99"/>
  <c r="P111" i="99" s="1"/>
  <c r="M112" i="99"/>
  <c r="P112" i="99" s="1"/>
  <c r="M113" i="99"/>
  <c r="P113" i="99" s="1"/>
  <c r="M114" i="99"/>
  <c r="P114" i="99" s="1"/>
  <c r="M115" i="99"/>
  <c r="P115" i="99" s="1"/>
  <c r="M116" i="99"/>
  <c r="P116" i="99" s="1"/>
  <c r="M117" i="99"/>
  <c r="P117" i="99" s="1"/>
  <c r="M118" i="99"/>
  <c r="P118" i="99" s="1"/>
  <c r="M119" i="99"/>
  <c r="P119" i="99" s="1"/>
  <c r="M120" i="99"/>
  <c r="P120" i="99" s="1"/>
  <c r="M121" i="99"/>
  <c r="P121" i="99" s="1"/>
  <c r="M122" i="99"/>
  <c r="P122" i="99" s="1"/>
  <c r="M123" i="99"/>
  <c r="P123" i="99" s="1"/>
  <c r="M124" i="99"/>
  <c r="P124" i="99" s="1"/>
  <c r="M125" i="99"/>
  <c r="P125" i="99" s="1"/>
  <c r="M126" i="99"/>
  <c r="P126" i="99" s="1"/>
  <c r="M127" i="99"/>
  <c r="P127" i="99" s="1"/>
  <c r="M128" i="99"/>
  <c r="P128" i="99" s="1"/>
  <c r="M129" i="99"/>
  <c r="P129" i="99" s="1"/>
  <c r="M130" i="99"/>
  <c r="P130" i="99" s="1"/>
  <c r="M131" i="99"/>
  <c r="P131" i="99" s="1"/>
  <c r="M132" i="99"/>
  <c r="P132" i="99" s="1"/>
  <c r="M133" i="99"/>
  <c r="P133" i="99" s="1"/>
  <c r="M134" i="99"/>
  <c r="P134" i="99" s="1"/>
  <c r="M135" i="99"/>
  <c r="P135" i="99" s="1"/>
  <c r="M136" i="99"/>
  <c r="P136" i="99" s="1"/>
  <c r="M137" i="99"/>
  <c r="P137" i="99" s="1"/>
  <c r="M138" i="99"/>
  <c r="P138" i="99" s="1"/>
  <c r="M139" i="99"/>
  <c r="P139" i="99" s="1"/>
  <c r="M140" i="99"/>
  <c r="P140" i="99" s="1"/>
  <c r="M141" i="99"/>
  <c r="P141" i="99" s="1"/>
  <c r="M142" i="99"/>
  <c r="P142" i="99" s="1"/>
  <c r="M143" i="99"/>
  <c r="P143" i="99" s="1"/>
  <c r="M144" i="99"/>
  <c r="P144" i="99" s="1"/>
  <c r="M145" i="99"/>
  <c r="M146" i="99"/>
  <c r="P146" i="99" s="1"/>
  <c r="M147" i="99"/>
  <c r="P147" i="99" s="1"/>
  <c r="M148" i="99"/>
  <c r="P148" i="99" s="1"/>
  <c r="M149" i="99"/>
  <c r="P149" i="99" s="1"/>
  <c r="M150" i="99"/>
  <c r="P150" i="99" s="1"/>
  <c r="M151" i="99"/>
  <c r="P151" i="99" s="1"/>
  <c r="M152" i="99"/>
  <c r="P152" i="99" s="1"/>
  <c r="M153" i="99"/>
  <c r="P153" i="99" s="1"/>
  <c r="M154" i="99"/>
  <c r="P154" i="99" s="1"/>
  <c r="M155" i="99"/>
  <c r="P155" i="99" s="1"/>
  <c r="M156" i="99"/>
  <c r="P156" i="99" s="1"/>
  <c r="M157" i="99"/>
  <c r="P157" i="99" s="1"/>
  <c r="M158" i="99"/>
  <c r="P158" i="99" s="1"/>
  <c r="M159" i="99"/>
  <c r="P159" i="99" s="1"/>
  <c r="M160" i="99"/>
  <c r="P160" i="99" s="1"/>
  <c r="M161" i="99"/>
  <c r="M162" i="99"/>
  <c r="P162" i="99" s="1"/>
  <c r="M163" i="99"/>
  <c r="P163" i="99" s="1"/>
  <c r="M164" i="99"/>
  <c r="P164" i="99" s="1"/>
  <c r="M165" i="99"/>
  <c r="P165" i="99" s="1"/>
  <c r="M166" i="99"/>
  <c r="P166" i="99" s="1"/>
  <c r="M167" i="99"/>
  <c r="P167" i="99" s="1"/>
  <c r="M168" i="99"/>
  <c r="P168" i="99" s="1"/>
  <c r="M169" i="99"/>
  <c r="P169" i="99" s="1"/>
  <c r="M170" i="99"/>
  <c r="P170" i="99" s="1"/>
  <c r="M171" i="99"/>
  <c r="P171" i="99" s="1"/>
  <c r="M172" i="99"/>
  <c r="P172" i="99" s="1"/>
  <c r="M173" i="99"/>
  <c r="P173" i="99" s="1"/>
  <c r="M174" i="99"/>
  <c r="P174" i="99" s="1"/>
  <c r="M175" i="99"/>
  <c r="P175" i="99" s="1"/>
  <c r="M176" i="99"/>
  <c r="P176" i="99" s="1"/>
  <c r="M177" i="99"/>
  <c r="P177" i="99" s="1"/>
  <c r="M178" i="99"/>
  <c r="P178" i="99" s="1"/>
  <c r="M179" i="99"/>
  <c r="P179" i="99" s="1"/>
  <c r="M180" i="99"/>
  <c r="P180" i="99" s="1"/>
  <c r="M181" i="99"/>
  <c r="P181" i="99" s="1"/>
  <c r="M182" i="99"/>
  <c r="P182" i="99" s="1"/>
  <c r="M183" i="99"/>
  <c r="P183" i="99" s="1"/>
  <c r="M184" i="99"/>
  <c r="P184" i="99" s="1"/>
  <c r="M185" i="99"/>
  <c r="P185" i="99" s="1"/>
  <c r="M186" i="99"/>
  <c r="P186" i="99" s="1"/>
  <c r="M187" i="99"/>
  <c r="P187" i="99" s="1"/>
  <c r="M188" i="99"/>
  <c r="P188" i="99" s="1"/>
  <c r="M189" i="99"/>
  <c r="P189" i="99" s="1"/>
  <c r="M190" i="99"/>
  <c r="P190" i="99" s="1"/>
  <c r="M191" i="99"/>
  <c r="P191" i="99" s="1"/>
  <c r="M192" i="99"/>
  <c r="P192" i="99" s="1"/>
  <c r="M193" i="99"/>
  <c r="P193" i="99" s="1"/>
  <c r="M194" i="99"/>
  <c r="P194" i="99" s="1"/>
  <c r="M195" i="99"/>
  <c r="P195" i="99" s="1"/>
  <c r="M196" i="99"/>
  <c r="P196" i="99" s="1"/>
  <c r="M197" i="99"/>
  <c r="P197" i="99" s="1"/>
  <c r="M198" i="99"/>
  <c r="P198" i="99" s="1"/>
  <c r="M199" i="99"/>
  <c r="P199" i="99" s="1"/>
  <c r="M200" i="99"/>
  <c r="P200" i="99" s="1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P208" i="99" s="1"/>
  <c r="M209" i="99"/>
  <c r="P209" i="99" s="1"/>
  <c r="M210" i="99"/>
  <c r="M211" i="99"/>
  <c r="P211" i="99" s="1"/>
  <c r="M212" i="99"/>
  <c r="P212" i="99" s="1"/>
  <c r="M213" i="99"/>
  <c r="P213" i="99" s="1"/>
  <c r="M214" i="99"/>
  <c r="P214" i="99" s="1"/>
  <c r="M215" i="99"/>
  <c r="P215" i="99" s="1"/>
  <c r="M216" i="99"/>
  <c r="P216" i="99" s="1"/>
  <c r="M217" i="99"/>
  <c r="P217" i="99" s="1"/>
  <c r="M218" i="99"/>
  <c r="M6" i="99"/>
  <c r="P6" i="99" s="1"/>
  <c r="M7" i="99"/>
  <c r="P7" i="99" s="1"/>
  <c r="M8" i="99"/>
  <c r="P8" i="99" s="1"/>
  <c r="M9" i="99"/>
  <c r="P9" i="99" s="1"/>
  <c r="M10" i="99"/>
  <c r="P10" i="99" s="1"/>
  <c r="M11" i="99"/>
  <c r="P11" i="99" s="1"/>
  <c r="M12" i="99"/>
  <c r="P12" i="99" s="1"/>
  <c r="M13" i="99"/>
  <c r="P13" i="99" s="1"/>
  <c r="M14" i="99"/>
  <c r="P14" i="99" s="1"/>
  <c r="M15" i="99"/>
  <c r="P15" i="99" s="1"/>
  <c r="M16" i="99"/>
  <c r="P16" i="99" s="1"/>
  <c r="M17" i="99"/>
  <c r="P17" i="99" s="1"/>
  <c r="M18" i="99"/>
  <c r="P18" i="99" s="1"/>
  <c r="M19" i="99"/>
  <c r="P19" i="99" s="1"/>
  <c r="M20" i="99"/>
  <c r="P20" i="99" s="1"/>
  <c r="M21" i="99"/>
  <c r="P21" i="99" s="1"/>
  <c r="M22" i="99"/>
  <c r="P22" i="99" s="1"/>
  <c r="J43" i="99"/>
  <c r="J59" i="99"/>
  <c r="J107" i="99"/>
  <c r="J123" i="99"/>
  <c r="J187" i="99"/>
  <c r="J218" i="99"/>
  <c r="J14" i="99"/>
  <c r="G21" i="99"/>
  <c r="J21" i="99" s="1"/>
  <c r="G22" i="99"/>
  <c r="J22" i="99" s="1"/>
  <c r="G23" i="99"/>
  <c r="J23" i="99" s="1"/>
  <c r="G24" i="99"/>
  <c r="J24" i="99" s="1"/>
  <c r="G25" i="99"/>
  <c r="J25" i="99" s="1"/>
  <c r="G26" i="99"/>
  <c r="J26" i="99" s="1"/>
  <c r="G27" i="99"/>
  <c r="J27" i="99" s="1"/>
  <c r="G28" i="99"/>
  <c r="J28" i="99" s="1"/>
  <c r="G29" i="99"/>
  <c r="J29" i="99" s="1"/>
  <c r="G30" i="99"/>
  <c r="J30" i="99" s="1"/>
  <c r="G31" i="99"/>
  <c r="J31" i="99" s="1"/>
  <c r="G32" i="99"/>
  <c r="J32" i="99" s="1"/>
  <c r="G33" i="99"/>
  <c r="J33" i="99" s="1"/>
  <c r="G34" i="99"/>
  <c r="J34" i="99" s="1"/>
  <c r="G35" i="99"/>
  <c r="J35" i="99" s="1"/>
  <c r="G36" i="99"/>
  <c r="J36" i="99" s="1"/>
  <c r="G37" i="99"/>
  <c r="J37" i="99" s="1"/>
  <c r="G38" i="99"/>
  <c r="J38" i="99" s="1"/>
  <c r="G39" i="99"/>
  <c r="J39" i="99" s="1"/>
  <c r="G40" i="99"/>
  <c r="J40" i="99" s="1"/>
  <c r="G41" i="99"/>
  <c r="J41" i="99" s="1"/>
  <c r="G42" i="99"/>
  <c r="J42" i="99" s="1"/>
  <c r="G43" i="99"/>
  <c r="G44" i="99"/>
  <c r="J44" i="99" s="1"/>
  <c r="G45" i="99"/>
  <c r="J45" i="99" s="1"/>
  <c r="G46" i="99"/>
  <c r="J46" i="99" s="1"/>
  <c r="G47" i="99"/>
  <c r="J47" i="99" s="1"/>
  <c r="G48" i="99"/>
  <c r="J48" i="99" s="1"/>
  <c r="G49" i="99"/>
  <c r="J49" i="99" s="1"/>
  <c r="G50" i="99"/>
  <c r="J50" i="99" s="1"/>
  <c r="G51" i="99"/>
  <c r="J51" i="99" s="1"/>
  <c r="G52" i="99"/>
  <c r="J52" i="99" s="1"/>
  <c r="G53" i="99"/>
  <c r="J53" i="99" s="1"/>
  <c r="G54" i="99"/>
  <c r="J54" i="99" s="1"/>
  <c r="G55" i="99"/>
  <c r="J55" i="99" s="1"/>
  <c r="G56" i="99"/>
  <c r="J56" i="99" s="1"/>
  <c r="G57" i="99"/>
  <c r="J57" i="99" s="1"/>
  <c r="G58" i="99"/>
  <c r="J58" i="99" s="1"/>
  <c r="G59" i="99"/>
  <c r="G60" i="99"/>
  <c r="J60" i="99" s="1"/>
  <c r="G61" i="99"/>
  <c r="J61" i="99" s="1"/>
  <c r="G62" i="99"/>
  <c r="J62" i="99" s="1"/>
  <c r="G63" i="99"/>
  <c r="J63" i="99" s="1"/>
  <c r="G64" i="99"/>
  <c r="J64" i="99" s="1"/>
  <c r="G65" i="99"/>
  <c r="J65" i="99" s="1"/>
  <c r="G66" i="99"/>
  <c r="J66" i="99" s="1"/>
  <c r="G67" i="99"/>
  <c r="J67" i="99" s="1"/>
  <c r="G68" i="99"/>
  <c r="J68" i="99" s="1"/>
  <c r="G69" i="99"/>
  <c r="J69" i="99" s="1"/>
  <c r="G70" i="99"/>
  <c r="J70" i="99" s="1"/>
  <c r="G71" i="99"/>
  <c r="J71" i="99" s="1"/>
  <c r="G72" i="99"/>
  <c r="J72" i="99" s="1"/>
  <c r="G73" i="99"/>
  <c r="J73" i="99" s="1"/>
  <c r="G74" i="99"/>
  <c r="J74" i="99" s="1"/>
  <c r="G75" i="99"/>
  <c r="J75" i="99" s="1"/>
  <c r="G76" i="99"/>
  <c r="J76" i="99" s="1"/>
  <c r="G77" i="99"/>
  <c r="J77" i="99" s="1"/>
  <c r="G78" i="99"/>
  <c r="J78" i="99" s="1"/>
  <c r="G79" i="99"/>
  <c r="J79" i="99" s="1"/>
  <c r="G80" i="99"/>
  <c r="J80" i="99" s="1"/>
  <c r="G81" i="99"/>
  <c r="J81" i="99" s="1"/>
  <c r="G82" i="99"/>
  <c r="J82" i="99" s="1"/>
  <c r="G83" i="99"/>
  <c r="J83" i="99" s="1"/>
  <c r="G84" i="99"/>
  <c r="J84" i="99" s="1"/>
  <c r="G85" i="99"/>
  <c r="J85" i="99" s="1"/>
  <c r="G86" i="99"/>
  <c r="J86" i="99" s="1"/>
  <c r="G87" i="99"/>
  <c r="J87" i="99" s="1"/>
  <c r="G88" i="99"/>
  <c r="J88" i="99" s="1"/>
  <c r="G89" i="99"/>
  <c r="J89" i="99" s="1"/>
  <c r="G90" i="99"/>
  <c r="J90" i="99" s="1"/>
  <c r="G91" i="99"/>
  <c r="J91" i="99" s="1"/>
  <c r="G92" i="99"/>
  <c r="J92" i="99" s="1"/>
  <c r="G93" i="99"/>
  <c r="J93" i="99" s="1"/>
  <c r="G94" i="99"/>
  <c r="J94" i="99" s="1"/>
  <c r="G95" i="99"/>
  <c r="J95" i="99" s="1"/>
  <c r="G96" i="99"/>
  <c r="J96" i="99" s="1"/>
  <c r="G97" i="99"/>
  <c r="J97" i="99" s="1"/>
  <c r="G98" i="99"/>
  <c r="J98" i="99" s="1"/>
  <c r="G99" i="99"/>
  <c r="J99" i="99" s="1"/>
  <c r="G100" i="99"/>
  <c r="J100" i="99" s="1"/>
  <c r="G101" i="99"/>
  <c r="J101" i="99" s="1"/>
  <c r="G102" i="99"/>
  <c r="J102" i="99" s="1"/>
  <c r="G103" i="99"/>
  <c r="J103" i="99" s="1"/>
  <c r="G104" i="99"/>
  <c r="J104" i="99" s="1"/>
  <c r="G105" i="99"/>
  <c r="J105" i="99" s="1"/>
  <c r="G106" i="99"/>
  <c r="J106" i="99" s="1"/>
  <c r="G107" i="99"/>
  <c r="G108" i="99"/>
  <c r="J108" i="99" s="1"/>
  <c r="G109" i="99"/>
  <c r="J109" i="99" s="1"/>
  <c r="G110" i="99"/>
  <c r="J110" i="99" s="1"/>
  <c r="G111" i="99"/>
  <c r="J111" i="99" s="1"/>
  <c r="G112" i="99"/>
  <c r="J112" i="99" s="1"/>
  <c r="G113" i="99"/>
  <c r="J113" i="99" s="1"/>
  <c r="G114" i="99"/>
  <c r="J114" i="99" s="1"/>
  <c r="G115" i="99"/>
  <c r="J115" i="99" s="1"/>
  <c r="G116" i="99"/>
  <c r="J116" i="99" s="1"/>
  <c r="G117" i="99"/>
  <c r="J117" i="99" s="1"/>
  <c r="G118" i="99"/>
  <c r="J118" i="99" s="1"/>
  <c r="G119" i="99"/>
  <c r="J119" i="99" s="1"/>
  <c r="G120" i="99"/>
  <c r="J120" i="99" s="1"/>
  <c r="G121" i="99"/>
  <c r="J121" i="99" s="1"/>
  <c r="G122" i="99"/>
  <c r="J122" i="99" s="1"/>
  <c r="G123" i="99"/>
  <c r="G124" i="99"/>
  <c r="J124" i="99" s="1"/>
  <c r="G125" i="99"/>
  <c r="J125" i="99" s="1"/>
  <c r="G126" i="99"/>
  <c r="J126" i="99" s="1"/>
  <c r="G127" i="99"/>
  <c r="J127" i="99" s="1"/>
  <c r="G128" i="99"/>
  <c r="J128" i="99" s="1"/>
  <c r="G129" i="99"/>
  <c r="J129" i="99" s="1"/>
  <c r="G130" i="99"/>
  <c r="J130" i="99" s="1"/>
  <c r="G131" i="99"/>
  <c r="J131" i="99" s="1"/>
  <c r="G132" i="99"/>
  <c r="J132" i="99" s="1"/>
  <c r="G133" i="99"/>
  <c r="J133" i="99" s="1"/>
  <c r="G134" i="99"/>
  <c r="J134" i="99" s="1"/>
  <c r="G135" i="99"/>
  <c r="J135" i="99" s="1"/>
  <c r="G136" i="99"/>
  <c r="J136" i="99" s="1"/>
  <c r="G137" i="99"/>
  <c r="J137" i="99" s="1"/>
  <c r="G138" i="99"/>
  <c r="J138" i="99" s="1"/>
  <c r="G139" i="99"/>
  <c r="J139" i="99" s="1"/>
  <c r="G140" i="99"/>
  <c r="J140" i="99" s="1"/>
  <c r="G141" i="99"/>
  <c r="J141" i="99" s="1"/>
  <c r="G142" i="99"/>
  <c r="J142" i="99" s="1"/>
  <c r="G143" i="99"/>
  <c r="J143" i="99" s="1"/>
  <c r="G144" i="99"/>
  <c r="J144" i="99" s="1"/>
  <c r="G145" i="99"/>
  <c r="J145" i="99" s="1"/>
  <c r="G146" i="99"/>
  <c r="J146" i="99" s="1"/>
  <c r="G147" i="99"/>
  <c r="J147" i="99" s="1"/>
  <c r="G148" i="99"/>
  <c r="J148" i="99" s="1"/>
  <c r="G149" i="99"/>
  <c r="J149" i="99" s="1"/>
  <c r="G150" i="99"/>
  <c r="J150" i="99" s="1"/>
  <c r="G151" i="99"/>
  <c r="J151" i="99" s="1"/>
  <c r="G152" i="99"/>
  <c r="J152" i="99" s="1"/>
  <c r="G153" i="99"/>
  <c r="J153" i="99" s="1"/>
  <c r="G154" i="99"/>
  <c r="J154" i="99" s="1"/>
  <c r="G155" i="99"/>
  <c r="J155" i="99" s="1"/>
  <c r="G157" i="99"/>
  <c r="J157" i="99" s="1"/>
  <c r="G158" i="99"/>
  <c r="J158" i="99" s="1"/>
  <c r="G159" i="99"/>
  <c r="J159" i="99" s="1"/>
  <c r="G160" i="99"/>
  <c r="J160" i="99" s="1"/>
  <c r="G161" i="99"/>
  <c r="J161" i="99" s="1"/>
  <c r="G162" i="99"/>
  <c r="J162" i="99" s="1"/>
  <c r="G163" i="99"/>
  <c r="J163" i="99" s="1"/>
  <c r="G164" i="99"/>
  <c r="J164" i="99" s="1"/>
  <c r="G182" i="99"/>
  <c r="J182" i="99" s="1"/>
  <c r="G183" i="99"/>
  <c r="J183" i="99" s="1"/>
  <c r="G184" i="99"/>
  <c r="J184" i="99" s="1"/>
  <c r="G185" i="99"/>
  <c r="J185" i="99" s="1"/>
  <c r="G186" i="99"/>
  <c r="J186" i="99" s="1"/>
  <c r="G187" i="99"/>
  <c r="G188" i="99"/>
  <c r="J188" i="99" s="1"/>
  <c r="G189" i="99"/>
  <c r="J189" i="99" s="1"/>
  <c r="G190" i="99"/>
  <c r="J190" i="99" s="1"/>
  <c r="G191" i="99"/>
  <c r="J191" i="99" s="1"/>
  <c r="G192" i="99"/>
  <c r="J192" i="99" s="1"/>
  <c r="G193" i="99"/>
  <c r="J193" i="99" s="1"/>
  <c r="G194" i="99"/>
  <c r="J194" i="99" s="1"/>
  <c r="G195" i="99"/>
  <c r="J195" i="99" s="1"/>
  <c r="G196" i="99"/>
  <c r="J196" i="99" s="1"/>
  <c r="G197" i="99"/>
  <c r="J197" i="99" s="1"/>
  <c r="G198" i="99"/>
  <c r="J198" i="99" s="1"/>
  <c r="G199" i="99"/>
  <c r="J199" i="99" s="1"/>
  <c r="G200" i="99"/>
  <c r="J200" i="99" s="1"/>
  <c r="G201" i="99"/>
  <c r="J201" i="99" s="1"/>
  <c r="G202" i="99"/>
  <c r="J202" i="99" s="1"/>
  <c r="G203" i="99"/>
  <c r="J203" i="99" s="1"/>
  <c r="G204" i="99"/>
  <c r="J204" i="99" s="1"/>
  <c r="G205" i="99"/>
  <c r="J205" i="99" s="1"/>
  <c r="G206" i="99"/>
  <c r="J206" i="99" s="1"/>
  <c r="G207" i="99"/>
  <c r="J207" i="99" s="1"/>
  <c r="G208" i="99"/>
  <c r="J208" i="99" s="1"/>
  <c r="G209" i="99"/>
  <c r="J209" i="99" s="1"/>
  <c r="G210" i="99"/>
  <c r="J210" i="99" s="1"/>
  <c r="G211" i="99"/>
  <c r="J211" i="99" s="1"/>
  <c r="G212" i="99"/>
  <c r="J212" i="99" s="1"/>
  <c r="G213" i="99"/>
  <c r="J213" i="99" s="1"/>
  <c r="G214" i="99"/>
  <c r="J214" i="99" s="1"/>
  <c r="G215" i="99"/>
  <c r="J215" i="99" s="1"/>
  <c r="G216" i="99"/>
  <c r="J216" i="99" s="1"/>
  <c r="G217" i="99"/>
  <c r="J217" i="99" s="1"/>
  <c r="G6" i="99"/>
  <c r="J6" i="99" s="1"/>
  <c r="G7" i="99"/>
  <c r="J7" i="99" s="1"/>
  <c r="G8" i="99"/>
  <c r="J8" i="99" s="1"/>
  <c r="G9" i="99"/>
  <c r="J9" i="99" s="1"/>
  <c r="G10" i="99"/>
  <c r="J10" i="99" s="1"/>
  <c r="G11" i="99"/>
  <c r="J11" i="99" s="1"/>
  <c r="G12" i="99"/>
  <c r="J12" i="99" s="1"/>
  <c r="G13" i="99"/>
  <c r="J13" i="99" s="1"/>
  <c r="G14" i="99"/>
  <c r="G15" i="99"/>
  <c r="J15" i="99" s="1"/>
  <c r="G16" i="99"/>
  <c r="J16" i="99" s="1"/>
  <c r="G17" i="99"/>
  <c r="J17" i="99" s="1"/>
  <c r="G18" i="99"/>
  <c r="J18" i="99" s="1"/>
  <c r="G19" i="99"/>
  <c r="J19" i="99" s="1"/>
  <c r="G20" i="99"/>
  <c r="J20" i="99" s="1"/>
  <c r="M5" i="99"/>
  <c r="P5" i="99" s="1"/>
  <c r="G5" i="99"/>
  <c r="J5" i="99" s="1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7" i="99"/>
  <c r="E158" i="99"/>
  <c r="E159" i="99"/>
  <c r="E160" i="99"/>
  <c r="E161" i="99"/>
  <c r="E162" i="99"/>
  <c r="E163" i="99"/>
  <c r="E164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5" i="99"/>
  <c r="E19" i="98"/>
  <c r="E20" i="98"/>
  <c r="E21" i="98"/>
  <c r="E22" i="98"/>
  <c r="E23" i="98"/>
  <c r="E24" i="98"/>
  <c r="E25" i="98"/>
  <c r="E26" i="98"/>
  <c r="G26" i="98" s="1"/>
  <c r="J26" i="98" s="1"/>
  <c r="E27" i="98"/>
  <c r="E28" i="98"/>
  <c r="E29" i="98"/>
  <c r="E30" i="98"/>
  <c r="E31" i="98"/>
  <c r="E32" i="98"/>
  <c r="E33" i="98"/>
  <c r="E34" i="98"/>
  <c r="G34" i="98" s="1"/>
  <c r="J34" i="98" s="1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G58" i="98" s="1"/>
  <c r="J58" i="98" s="1"/>
  <c r="E59" i="98"/>
  <c r="E60" i="98"/>
  <c r="E61" i="98"/>
  <c r="E62" i="98"/>
  <c r="E63" i="98"/>
  <c r="E64" i="98"/>
  <c r="E65" i="98"/>
  <c r="E66" i="98"/>
  <c r="G66" i="98" s="1"/>
  <c r="J66" i="98" s="1"/>
  <c r="E67" i="98"/>
  <c r="E68" i="98"/>
  <c r="E69" i="98"/>
  <c r="E70" i="98"/>
  <c r="E71" i="98"/>
  <c r="E72" i="98"/>
  <c r="E73" i="98"/>
  <c r="E74" i="98"/>
  <c r="G74" i="98" s="1"/>
  <c r="J74" i="98" s="1"/>
  <c r="E75" i="98"/>
  <c r="E76" i="98"/>
  <c r="E77" i="98"/>
  <c r="E78" i="98"/>
  <c r="E79" i="98"/>
  <c r="E80" i="98"/>
  <c r="E81" i="98"/>
  <c r="E82" i="98"/>
  <c r="G82" i="98" s="1"/>
  <c r="J82" i="98" s="1"/>
  <c r="E83" i="98"/>
  <c r="E84" i="98"/>
  <c r="E85" i="98"/>
  <c r="E86" i="98"/>
  <c r="E87" i="98"/>
  <c r="E88" i="98"/>
  <c r="E89" i="98"/>
  <c r="E90" i="98"/>
  <c r="G90" i="98" s="1"/>
  <c r="J90" i="98" s="1"/>
  <c r="E91" i="98"/>
  <c r="E92" i="98"/>
  <c r="E93" i="98"/>
  <c r="E94" i="98"/>
  <c r="E95" i="98"/>
  <c r="E96" i="98"/>
  <c r="E97" i="98"/>
  <c r="E98" i="98"/>
  <c r="G98" i="98" s="1"/>
  <c r="J98" i="98" s="1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G114" i="98" s="1"/>
  <c r="J114" i="98" s="1"/>
  <c r="E115" i="98"/>
  <c r="E116" i="98"/>
  <c r="E117" i="98"/>
  <c r="E118" i="98"/>
  <c r="E119" i="98"/>
  <c r="E120" i="98"/>
  <c r="E121" i="98"/>
  <c r="E122" i="98"/>
  <c r="G122" i="98" s="1"/>
  <c r="J122" i="98" s="1"/>
  <c r="E123" i="98"/>
  <c r="E124" i="98"/>
  <c r="E125" i="98"/>
  <c r="E126" i="98"/>
  <c r="E127" i="98"/>
  <c r="E128" i="98"/>
  <c r="E129" i="98"/>
  <c r="E130" i="98"/>
  <c r="G130" i="98" s="1"/>
  <c r="J130" i="98" s="1"/>
  <c r="E131" i="98"/>
  <c r="E132" i="98"/>
  <c r="E133" i="98"/>
  <c r="E134" i="98"/>
  <c r="E135" i="98"/>
  <c r="E136" i="98"/>
  <c r="E137" i="98"/>
  <c r="E138" i="98"/>
  <c r="G138" i="98" s="1"/>
  <c r="J138" i="98" s="1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G154" i="98" s="1"/>
  <c r="J154" i="98" s="1"/>
  <c r="E155" i="98"/>
  <c r="E157" i="98"/>
  <c r="E158" i="98"/>
  <c r="E159" i="98"/>
  <c r="E160" i="98"/>
  <c r="E161" i="98"/>
  <c r="E162" i="98"/>
  <c r="G162" i="98" s="1"/>
  <c r="J162" i="98" s="1"/>
  <c r="E163" i="98"/>
  <c r="E164" i="98"/>
  <c r="E182" i="98"/>
  <c r="E183" i="98"/>
  <c r="E184" i="98"/>
  <c r="E185" i="98"/>
  <c r="E186" i="98"/>
  <c r="G186" i="98" s="1"/>
  <c r="J186" i="98" s="1"/>
  <c r="E187" i="98"/>
  <c r="E188" i="98"/>
  <c r="E189" i="98"/>
  <c r="E190" i="98"/>
  <c r="E191" i="98"/>
  <c r="E192" i="98"/>
  <c r="E193" i="98"/>
  <c r="E194" i="98"/>
  <c r="G194" i="98" s="1"/>
  <c r="J194" i="98" s="1"/>
  <c r="E195" i="98"/>
  <c r="E196" i="98"/>
  <c r="E197" i="98"/>
  <c r="E198" i="98"/>
  <c r="E199" i="98"/>
  <c r="E200" i="98"/>
  <c r="E201" i="98"/>
  <c r="E202" i="98"/>
  <c r="G202" i="98" s="1"/>
  <c r="J202" i="98" s="1"/>
  <c r="E203" i="98"/>
  <c r="E204" i="98"/>
  <c r="E205" i="98"/>
  <c r="E206" i="98"/>
  <c r="E207" i="98"/>
  <c r="E208" i="98"/>
  <c r="E209" i="98"/>
  <c r="E210" i="98"/>
  <c r="G210" i="98" s="1"/>
  <c r="J210" i="98" s="1"/>
  <c r="E211" i="98"/>
  <c r="E212" i="98"/>
  <c r="E213" i="98"/>
  <c r="E214" i="98"/>
  <c r="E215" i="98"/>
  <c r="E216" i="98"/>
  <c r="E217" i="98"/>
  <c r="E6" i="98"/>
  <c r="E7" i="98"/>
  <c r="E8" i="98"/>
  <c r="E9" i="98"/>
  <c r="E10" i="98"/>
  <c r="E11" i="98"/>
  <c r="E12" i="98"/>
  <c r="E13" i="98"/>
  <c r="G13" i="98" s="1"/>
  <c r="J13" i="98" s="1"/>
  <c r="E14" i="98"/>
  <c r="E15" i="98"/>
  <c r="E16" i="98"/>
  <c r="E17" i="98"/>
  <c r="E18" i="98"/>
  <c r="E5" i="98"/>
  <c r="E21" i="97"/>
  <c r="E22" i="97"/>
  <c r="E23" i="97"/>
  <c r="E24" i="97"/>
  <c r="E25" i="97"/>
  <c r="E26" i="97"/>
  <c r="E27" i="97"/>
  <c r="E28" i="97"/>
  <c r="G28" i="97" s="1"/>
  <c r="J28" i="97" s="1"/>
  <c r="E29" i="97"/>
  <c r="E30" i="97"/>
  <c r="E31" i="97"/>
  <c r="E32" i="97"/>
  <c r="E33" i="97"/>
  <c r="E34" i="97"/>
  <c r="E35" i="97"/>
  <c r="E36" i="97"/>
  <c r="G36" i="97" s="1"/>
  <c r="J36" i="97" s="1"/>
  <c r="E37" i="97"/>
  <c r="E38" i="97"/>
  <c r="E39" i="97"/>
  <c r="E40" i="97"/>
  <c r="E41" i="97"/>
  <c r="E42" i="97"/>
  <c r="E43" i="97"/>
  <c r="E44" i="97"/>
  <c r="G44" i="97" s="1"/>
  <c r="J44" i="97" s="1"/>
  <c r="E45" i="97"/>
  <c r="E46" i="97"/>
  <c r="E47" i="97"/>
  <c r="E48" i="97"/>
  <c r="E49" i="97"/>
  <c r="E50" i="97"/>
  <c r="E51" i="97"/>
  <c r="E52" i="97"/>
  <c r="G52" i="97" s="1"/>
  <c r="J52" i="97" s="1"/>
  <c r="E53" i="97"/>
  <c r="E54" i="97"/>
  <c r="E55" i="97"/>
  <c r="E56" i="97"/>
  <c r="E57" i="97"/>
  <c r="E58" i="97"/>
  <c r="E59" i="97"/>
  <c r="E60" i="97"/>
  <c r="G60" i="97" s="1"/>
  <c r="J60" i="97" s="1"/>
  <c r="E61" i="97"/>
  <c r="E62" i="97"/>
  <c r="E63" i="97"/>
  <c r="E64" i="97"/>
  <c r="E65" i="97"/>
  <c r="E66" i="97"/>
  <c r="E67" i="97"/>
  <c r="E68" i="97"/>
  <c r="G68" i="97" s="1"/>
  <c r="J68" i="97" s="1"/>
  <c r="E69" i="97"/>
  <c r="E70" i="97"/>
  <c r="E71" i="97"/>
  <c r="E72" i="97"/>
  <c r="E73" i="97"/>
  <c r="E74" i="97"/>
  <c r="E75" i="97"/>
  <c r="E76" i="97"/>
  <c r="G76" i="97" s="1"/>
  <c r="J76" i="97" s="1"/>
  <c r="E77" i="97"/>
  <c r="E78" i="97"/>
  <c r="E79" i="97"/>
  <c r="E80" i="97"/>
  <c r="E81" i="97"/>
  <c r="E82" i="97"/>
  <c r="E83" i="97"/>
  <c r="E84" i="97"/>
  <c r="G84" i="97" s="1"/>
  <c r="J84" i="97" s="1"/>
  <c r="E85" i="97"/>
  <c r="E86" i="97"/>
  <c r="E87" i="97"/>
  <c r="E88" i="97"/>
  <c r="E89" i="97"/>
  <c r="E90" i="97"/>
  <c r="E91" i="97"/>
  <c r="E92" i="97"/>
  <c r="G92" i="97" s="1"/>
  <c r="J92" i="97" s="1"/>
  <c r="E93" i="97"/>
  <c r="E94" i="97"/>
  <c r="E95" i="97"/>
  <c r="E96" i="97"/>
  <c r="E97" i="97"/>
  <c r="E98" i="97"/>
  <c r="E99" i="97"/>
  <c r="E100" i="97"/>
  <c r="G100" i="97" s="1"/>
  <c r="J100" i="97" s="1"/>
  <c r="E101" i="97"/>
  <c r="E102" i="97"/>
  <c r="E103" i="97"/>
  <c r="E104" i="97"/>
  <c r="E105" i="97"/>
  <c r="E106" i="97"/>
  <c r="E107" i="97"/>
  <c r="E108" i="97"/>
  <c r="G108" i="97" s="1"/>
  <c r="J108" i="97" s="1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7" i="97"/>
  <c r="E158" i="97"/>
  <c r="E159" i="97"/>
  <c r="E160" i="97"/>
  <c r="E161" i="97"/>
  <c r="E162" i="97"/>
  <c r="E163" i="97"/>
  <c r="E164" i="97"/>
  <c r="G164" i="97" s="1"/>
  <c r="J164" i="97" s="1"/>
  <c r="E182" i="97"/>
  <c r="E183" i="97"/>
  <c r="E184" i="97"/>
  <c r="E185" i="97"/>
  <c r="E186" i="97"/>
  <c r="E187" i="97"/>
  <c r="E188" i="97"/>
  <c r="G188" i="97" s="1"/>
  <c r="J188" i="97" s="1"/>
  <c r="E189" i="97"/>
  <c r="E190" i="97"/>
  <c r="E191" i="97"/>
  <c r="E192" i="97"/>
  <c r="E193" i="97"/>
  <c r="E194" i="97"/>
  <c r="E195" i="97"/>
  <c r="E196" i="97"/>
  <c r="G196" i="97" s="1"/>
  <c r="J196" i="97" s="1"/>
  <c r="E197" i="97"/>
  <c r="E198" i="97"/>
  <c r="E199" i="97"/>
  <c r="E200" i="97"/>
  <c r="E201" i="97"/>
  <c r="E202" i="97"/>
  <c r="E203" i="97"/>
  <c r="E204" i="97"/>
  <c r="G204" i="97" s="1"/>
  <c r="J204" i="97" s="1"/>
  <c r="E205" i="97"/>
  <c r="E206" i="97"/>
  <c r="E207" i="97"/>
  <c r="E208" i="97"/>
  <c r="E209" i="97"/>
  <c r="E210" i="97"/>
  <c r="E211" i="97"/>
  <c r="E212" i="97"/>
  <c r="G212" i="97" s="1"/>
  <c r="J212" i="97" s="1"/>
  <c r="E213" i="97"/>
  <c r="E214" i="97"/>
  <c r="E215" i="97"/>
  <c r="E216" i="97"/>
  <c r="E217" i="97"/>
  <c r="E218" i="97"/>
  <c r="E6" i="97"/>
  <c r="E7" i="97"/>
  <c r="E8" i="97"/>
  <c r="E9" i="97"/>
  <c r="E10" i="97"/>
  <c r="E11" i="97"/>
  <c r="E12" i="97"/>
  <c r="E13" i="97"/>
  <c r="G13" i="97" s="1"/>
  <c r="J13" i="97" s="1"/>
  <c r="E14" i="97"/>
  <c r="E15" i="97"/>
  <c r="E16" i="97"/>
  <c r="E17" i="97"/>
  <c r="E18" i="97"/>
  <c r="E19" i="97"/>
  <c r="E20" i="97"/>
  <c r="E5" i="97"/>
  <c r="E18" i="96"/>
  <c r="E19" i="96"/>
  <c r="E20" i="96"/>
  <c r="E21" i="96"/>
  <c r="E22" i="96"/>
  <c r="E23" i="96"/>
  <c r="E24" i="96"/>
  <c r="E25" i="96"/>
  <c r="G25" i="96" s="1"/>
  <c r="J25" i="96" s="1"/>
  <c r="E26" i="96"/>
  <c r="E27" i="96"/>
  <c r="E28" i="96"/>
  <c r="E29" i="96"/>
  <c r="E30" i="96"/>
  <c r="E31" i="96"/>
  <c r="E32" i="96"/>
  <c r="E33" i="96"/>
  <c r="G33" i="96" s="1"/>
  <c r="J33" i="96" s="1"/>
  <c r="E34" i="96"/>
  <c r="E35" i="96"/>
  <c r="E36" i="96"/>
  <c r="E37" i="96"/>
  <c r="E38" i="96"/>
  <c r="E39" i="96"/>
  <c r="E40" i="96"/>
  <c r="E41" i="96"/>
  <c r="G41" i="96" s="1"/>
  <c r="J41" i="96" s="1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G57" i="96" s="1"/>
  <c r="J57" i="96" s="1"/>
  <c r="E58" i="96"/>
  <c r="E59" i="96"/>
  <c r="E60" i="96"/>
  <c r="E61" i="96"/>
  <c r="E62" i="96"/>
  <c r="E63" i="96"/>
  <c r="E64" i="96"/>
  <c r="E65" i="96"/>
  <c r="G65" i="96" s="1"/>
  <c r="J65" i="96" s="1"/>
  <c r="E66" i="96"/>
  <c r="E67" i="96"/>
  <c r="E68" i="96"/>
  <c r="E69" i="96"/>
  <c r="E70" i="96"/>
  <c r="E71" i="96"/>
  <c r="E72" i="96"/>
  <c r="E73" i="96"/>
  <c r="G73" i="96" s="1"/>
  <c r="J73" i="96" s="1"/>
  <c r="E74" i="96"/>
  <c r="E75" i="96"/>
  <c r="E76" i="96"/>
  <c r="E77" i="96"/>
  <c r="E78" i="96"/>
  <c r="E79" i="96"/>
  <c r="E80" i="96"/>
  <c r="E81" i="96"/>
  <c r="G81" i="96" s="1"/>
  <c r="J81" i="96" s="1"/>
  <c r="E82" i="96"/>
  <c r="E83" i="96"/>
  <c r="E84" i="96"/>
  <c r="E85" i="96"/>
  <c r="E86" i="96"/>
  <c r="E87" i="96"/>
  <c r="E88" i="96"/>
  <c r="E89" i="96"/>
  <c r="G89" i="96" s="1"/>
  <c r="J89" i="96" s="1"/>
  <c r="E90" i="96"/>
  <c r="E91" i="96"/>
  <c r="E92" i="96"/>
  <c r="E93" i="96"/>
  <c r="E94" i="96"/>
  <c r="E95" i="96"/>
  <c r="E96" i="96"/>
  <c r="E97" i="96"/>
  <c r="G97" i="96" s="1"/>
  <c r="J97" i="96" s="1"/>
  <c r="E98" i="96"/>
  <c r="E99" i="96"/>
  <c r="E100" i="96"/>
  <c r="E101" i="96"/>
  <c r="E102" i="96"/>
  <c r="E103" i="96"/>
  <c r="E104" i="96"/>
  <c r="E105" i="96"/>
  <c r="G105" i="96" s="1"/>
  <c r="J105" i="96" s="1"/>
  <c r="E106" i="96"/>
  <c r="E107" i="96"/>
  <c r="E108" i="96"/>
  <c r="E109" i="96"/>
  <c r="E110" i="96"/>
  <c r="E111" i="96"/>
  <c r="E112" i="96"/>
  <c r="E113" i="96"/>
  <c r="G113" i="96" s="1"/>
  <c r="J113" i="96" s="1"/>
  <c r="E114" i="96"/>
  <c r="E115" i="96"/>
  <c r="E116" i="96"/>
  <c r="E117" i="96"/>
  <c r="E118" i="96"/>
  <c r="E119" i="96"/>
  <c r="E120" i="96"/>
  <c r="E121" i="96"/>
  <c r="G121" i="96" s="1"/>
  <c r="J121" i="96" s="1"/>
  <c r="E122" i="96"/>
  <c r="E123" i="96"/>
  <c r="E124" i="96"/>
  <c r="E125" i="96"/>
  <c r="E126" i="96"/>
  <c r="E127" i="96"/>
  <c r="E128" i="96"/>
  <c r="E129" i="96"/>
  <c r="G129" i="96" s="1"/>
  <c r="J129" i="96" s="1"/>
  <c r="E130" i="96"/>
  <c r="E131" i="96"/>
  <c r="E132" i="96"/>
  <c r="E133" i="96"/>
  <c r="E134" i="96"/>
  <c r="E135" i="96"/>
  <c r="E136" i="96"/>
  <c r="E137" i="96"/>
  <c r="G137" i="96" s="1"/>
  <c r="J137" i="96" s="1"/>
  <c r="E138" i="96"/>
  <c r="E139" i="96"/>
  <c r="E140" i="96"/>
  <c r="E141" i="96"/>
  <c r="E142" i="96"/>
  <c r="E143" i="96"/>
  <c r="E144" i="96"/>
  <c r="E145" i="96"/>
  <c r="G145" i="96" s="1"/>
  <c r="J145" i="96" s="1"/>
  <c r="E146" i="96"/>
  <c r="E147" i="96"/>
  <c r="E148" i="96"/>
  <c r="E149" i="96"/>
  <c r="E150" i="96"/>
  <c r="E151" i="96"/>
  <c r="E152" i="96"/>
  <c r="E153" i="96"/>
  <c r="G153" i="96" s="1"/>
  <c r="J153" i="96" s="1"/>
  <c r="E154" i="96"/>
  <c r="E155" i="96"/>
  <c r="E157" i="96"/>
  <c r="E158" i="96"/>
  <c r="E159" i="96"/>
  <c r="E160" i="96"/>
  <c r="E161" i="96"/>
  <c r="E162" i="96"/>
  <c r="E163" i="96"/>
  <c r="E164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G217" i="96" s="1"/>
  <c r="J217" i="96" s="1"/>
  <c r="E6" i="96"/>
  <c r="E7" i="96"/>
  <c r="E8" i="96"/>
  <c r="E9" i="96"/>
  <c r="E10" i="96"/>
  <c r="E11" i="96"/>
  <c r="E12" i="96"/>
  <c r="E13" i="96"/>
  <c r="G13" i="96" s="1"/>
  <c r="J13" i="96" s="1"/>
  <c r="E14" i="96"/>
  <c r="E15" i="96"/>
  <c r="E16" i="96"/>
  <c r="E17" i="96"/>
  <c r="E5" i="96"/>
  <c r="E22" i="95"/>
  <c r="E23" i="95"/>
  <c r="E24" i="95"/>
  <c r="E25" i="95"/>
  <c r="E26" i="95"/>
  <c r="E27" i="95"/>
  <c r="E28" i="95"/>
  <c r="E29" i="95"/>
  <c r="G29" i="95" s="1"/>
  <c r="J29" i="95" s="1"/>
  <c r="E30" i="95"/>
  <c r="E31" i="95"/>
  <c r="E32" i="95"/>
  <c r="E33" i="95"/>
  <c r="E34" i="95"/>
  <c r="E35" i="95"/>
  <c r="E36" i="95"/>
  <c r="E37" i="95"/>
  <c r="G37" i="95" s="1"/>
  <c r="J37" i="95" s="1"/>
  <c r="E38" i="95"/>
  <c r="E39" i="95"/>
  <c r="E40" i="95"/>
  <c r="E41" i="95"/>
  <c r="E42" i="95"/>
  <c r="E43" i="95"/>
  <c r="E44" i="95"/>
  <c r="E45" i="95"/>
  <c r="G45" i="95" s="1"/>
  <c r="J45" i="95" s="1"/>
  <c r="E46" i="95"/>
  <c r="E47" i="95"/>
  <c r="E48" i="95"/>
  <c r="E49" i="95"/>
  <c r="E50" i="95"/>
  <c r="E51" i="95"/>
  <c r="E52" i="95"/>
  <c r="E53" i="95"/>
  <c r="G53" i="95" s="1"/>
  <c r="J53" i="95" s="1"/>
  <c r="E54" i="95"/>
  <c r="E55" i="95"/>
  <c r="E56" i="95"/>
  <c r="E57" i="95"/>
  <c r="E58" i="95"/>
  <c r="E59" i="95"/>
  <c r="E60" i="95"/>
  <c r="E61" i="95"/>
  <c r="G61" i="95" s="1"/>
  <c r="J61" i="95" s="1"/>
  <c r="E62" i="95"/>
  <c r="E63" i="95"/>
  <c r="E64" i="95"/>
  <c r="E65" i="95"/>
  <c r="E66" i="95"/>
  <c r="E67" i="95"/>
  <c r="E68" i="95"/>
  <c r="E69" i="95"/>
  <c r="G69" i="95" s="1"/>
  <c r="J69" i="95" s="1"/>
  <c r="E70" i="95"/>
  <c r="E71" i="95"/>
  <c r="E72" i="95"/>
  <c r="E73" i="95"/>
  <c r="E74" i="95"/>
  <c r="E75" i="95"/>
  <c r="E76" i="95"/>
  <c r="E77" i="95"/>
  <c r="G77" i="95" s="1"/>
  <c r="J77" i="95" s="1"/>
  <c r="E78" i="95"/>
  <c r="E79" i="95"/>
  <c r="E80" i="95"/>
  <c r="E81" i="95"/>
  <c r="E82" i="95"/>
  <c r="E83" i="95"/>
  <c r="E84" i="95"/>
  <c r="E85" i="95"/>
  <c r="G85" i="95" s="1"/>
  <c r="J85" i="95" s="1"/>
  <c r="E86" i="95"/>
  <c r="E87" i="95"/>
  <c r="E88" i="95"/>
  <c r="E89" i="95"/>
  <c r="E90" i="95"/>
  <c r="E91" i="95"/>
  <c r="E92" i="95"/>
  <c r="E93" i="95"/>
  <c r="G93" i="95" s="1"/>
  <c r="J93" i="95" s="1"/>
  <c r="E94" i="95"/>
  <c r="E95" i="95"/>
  <c r="E96" i="95"/>
  <c r="E97" i="95"/>
  <c r="E98" i="95"/>
  <c r="E99" i="95"/>
  <c r="E100" i="95"/>
  <c r="E101" i="95"/>
  <c r="G101" i="95" s="1"/>
  <c r="J101" i="95" s="1"/>
  <c r="E102" i="95"/>
  <c r="E103" i="95"/>
  <c r="E104" i="95"/>
  <c r="E105" i="95"/>
  <c r="E106" i="95"/>
  <c r="E107" i="95"/>
  <c r="E108" i="95"/>
  <c r="E109" i="95"/>
  <c r="G109" i="95" s="1"/>
  <c r="J109" i="95" s="1"/>
  <c r="E110" i="95"/>
  <c r="E111" i="95"/>
  <c r="E112" i="95"/>
  <c r="E113" i="95"/>
  <c r="E114" i="95"/>
  <c r="E115" i="95"/>
  <c r="E116" i="95"/>
  <c r="E117" i="95"/>
  <c r="G117" i="95" s="1"/>
  <c r="J117" i="95" s="1"/>
  <c r="E118" i="95"/>
  <c r="E119" i="95"/>
  <c r="E120" i="95"/>
  <c r="E121" i="95"/>
  <c r="E122" i="95"/>
  <c r="E123" i="95"/>
  <c r="E124" i="95"/>
  <c r="E125" i="95"/>
  <c r="G125" i="95" s="1"/>
  <c r="J125" i="95" s="1"/>
  <c r="E126" i="95"/>
  <c r="E127" i="95"/>
  <c r="E128" i="95"/>
  <c r="E129" i="95"/>
  <c r="E130" i="95"/>
  <c r="E131" i="95"/>
  <c r="E132" i="95"/>
  <c r="E133" i="95"/>
  <c r="G133" i="95" s="1"/>
  <c r="J133" i="95" s="1"/>
  <c r="E134" i="95"/>
  <c r="E135" i="95"/>
  <c r="E136" i="95"/>
  <c r="E137" i="95"/>
  <c r="E138" i="95"/>
  <c r="E139" i="95"/>
  <c r="E140" i="95"/>
  <c r="E141" i="95"/>
  <c r="G141" i="95" s="1"/>
  <c r="J141" i="95" s="1"/>
  <c r="E142" i="95"/>
  <c r="E143" i="95"/>
  <c r="E144" i="95"/>
  <c r="E145" i="95"/>
  <c r="E146" i="95"/>
  <c r="E147" i="95"/>
  <c r="E148" i="95"/>
  <c r="E149" i="95"/>
  <c r="G149" i="95" s="1"/>
  <c r="J149" i="95" s="1"/>
  <c r="E150" i="95"/>
  <c r="E151" i="95"/>
  <c r="E152" i="95"/>
  <c r="E153" i="95"/>
  <c r="E154" i="95"/>
  <c r="E155" i="95"/>
  <c r="E157" i="95"/>
  <c r="G157" i="95" s="1"/>
  <c r="J157" i="95" s="1"/>
  <c r="E158" i="95"/>
  <c r="E159" i="95"/>
  <c r="E160" i="95"/>
  <c r="E161" i="95"/>
  <c r="E162" i="95"/>
  <c r="E163" i="95"/>
  <c r="E164" i="95"/>
  <c r="G165" i="95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9" s="1"/>
  <c r="G165" i="109" s="1"/>
  <c r="J165" i="109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G173" i="95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9" s="1"/>
  <c r="G173" i="109" s="1"/>
  <c r="J173" i="109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G181" i="95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9" s="1"/>
  <c r="G181" i="109" s="1"/>
  <c r="J181" i="109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E182" i="95"/>
  <c r="E183" i="95"/>
  <c r="E184" i="95"/>
  <c r="E185" i="95"/>
  <c r="E186" i="95"/>
  <c r="E187" i="95"/>
  <c r="E188" i="95"/>
  <c r="E189" i="95"/>
  <c r="G189" i="95" s="1"/>
  <c r="J189" i="95" s="1"/>
  <c r="E190" i="95"/>
  <c r="E191" i="95"/>
  <c r="E192" i="95"/>
  <c r="E193" i="95"/>
  <c r="E194" i="95"/>
  <c r="E195" i="95"/>
  <c r="E196" i="95"/>
  <c r="E197" i="95"/>
  <c r="G197" i="95" s="1"/>
  <c r="J197" i="95" s="1"/>
  <c r="E198" i="95"/>
  <c r="E199" i="95"/>
  <c r="E200" i="95"/>
  <c r="E201" i="95"/>
  <c r="E202" i="95"/>
  <c r="E203" i="95"/>
  <c r="E204" i="95"/>
  <c r="E205" i="95"/>
  <c r="G205" i="95" s="1"/>
  <c r="J205" i="95" s="1"/>
  <c r="E206" i="95"/>
  <c r="E207" i="95"/>
  <c r="E208" i="95"/>
  <c r="E209" i="95"/>
  <c r="E210" i="95"/>
  <c r="E211" i="95"/>
  <c r="E212" i="95"/>
  <c r="E213" i="95"/>
  <c r="G213" i="95" s="1"/>
  <c r="J213" i="95" s="1"/>
  <c r="E214" i="95"/>
  <c r="E215" i="95"/>
  <c r="E216" i="95"/>
  <c r="E217" i="95"/>
  <c r="E6" i="95"/>
  <c r="E7" i="95"/>
  <c r="G7" i="95" s="1"/>
  <c r="J7" i="95" s="1"/>
  <c r="E8" i="95"/>
  <c r="E9" i="95"/>
  <c r="E10" i="95"/>
  <c r="E11" i="95"/>
  <c r="E12" i="95"/>
  <c r="E13" i="95"/>
  <c r="E14" i="95"/>
  <c r="E15" i="95"/>
  <c r="G15" i="95" s="1"/>
  <c r="J15" i="95" s="1"/>
  <c r="E16" i="95"/>
  <c r="E17" i="95"/>
  <c r="E18" i="95"/>
  <c r="E19" i="95"/>
  <c r="E20" i="95"/>
  <c r="E21" i="95"/>
  <c r="E5" i="95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G214" i="94" s="1"/>
  <c r="J214" i="94" s="1"/>
  <c r="E215" i="94"/>
  <c r="E216" i="94"/>
  <c r="E217" i="94"/>
  <c r="E21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G215" i="92" s="1"/>
  <c r="J215" i="92" s="1"/>
  <c r="E216" i="92"/>
  <c r="E217" i="92"/>
  <c r="E21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5" i="92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5" i="91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5" i="89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G215" i="88" s="1"/>
  <c r="J215" i="88" s="1"/>
  <c r="E216" i="88"/>
  <c r="G216" i="88" s="1"/>
  <c r="J216" i="88" s="1"/>
  <c r="E217" i="88"/>
  <c r="E218" i="88"/>
  <c r="E6" i="88"/>
  <c r="E7" i="88"/>
  <c r="E8" i="88"/>
  <c r="E9" i="88"/>
  <c r="E10" i="88"/>
  <c r="E11" i="88"/>
  <c r="E12" i="88"/>
  <c r="E13" i="88"/>
  <c r="E14" i="88"/>
  <c r="E15" i="88"/>
  <c r="E16" i="88"/>
  <c r="E5" i="88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5" i="87"/>
  <c r="G216" i="89"/>
  <c r="J216" i="89" s="1"/>
  <c r="G216" i="90"/>
  <c r="J216" i="90" s="1"/>
  <c r="G216" i="91"/>
  <c r="J216" i="91" s="1"/>
  <c r="G216" i="92"/>
  <c r="J216" i="92" s="1"/>
  <c r="G216" i="93"/>
  <c r="J216" i="93" s="1"/>
  <c r="G216" i="94"/>
  <c r="J216" i="94" s="1"/>
  <c r="G216" i="95"/>
  <c r="J216" i="95" s="1"/>
  <c r="G216" i="96"/>
  <c r="J216" i="96" s="1"/>
  <c r="G216" i="97"/>
  <c r="J216" i="97" s="1"/>
  <c r="G216" i="98"/>
  <c r="J216" i="98" s="1"/>
  <c r="G216" i="101"/>
  <c r="J216" i="101" s="1"/>
  <c r="G216" i="102"/>
  <c r="J216" i="102" s="1"/>
  <c r="G216" i="103"/>
  <c r="J216" i="103" s="1"/>
  <c r="G216" i="104"/>
  <c r="J216" i="104" s="1"/>
  <c r="G216" i="105"/>
  <c r="J216" i="105" s="1"/>
  <c r="G216" i="106"/>
  <c r="J216" i="106" s="1"/>
  <c r="G216" i="87"/>
  <c r="J216" i="87" s="1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5" i="86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5" i="85"/>
  <c r="R45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G214" i="84" s="1"/>
  <c r="J214" i="84" s="1"/>
  <c r="E215" i="84"/>
  <c r="E216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G214" i="83" s="1"/>
  <c r="J214" i="83" s="1"/>
  <c r="E215" i="83"/>
  <c r="G215" i="83" s="1"/>
  <c r="J215" i="83" s="1"/>
  <c r="E216" i="83"/>
  <c r="E217" i="83"/>
  <c r="E13" i="83"/>
  <c r="E14" i="83"/>
  <c r="E15" i="83"/>
  <c r="E16" i="83"/>
  <c r="E17" i="83"/>
  <c r="E18" i="83"/>
  <c r="E19" i="83"/>
  <c r="E20" i="83"/>
  <c r="E21" i="83"/>
  <c r="E22" i="83"/>
  <c r="E5" i="83"/>
  <c r="G215" i="84"/>
  <c r="J215" i="84" s="1"/>
  <c r="G215" i="85"/>
  <c r="J215" i="85" s="1"/>
  <c r="G215" i="86"/>
  <c r="J215" i="86" s="1"/>
  <c r="G215" i="87"/>
  <c r="J215" i="87" s="1"/>
  <c r="G215" i="89"/>
  <c r="J215" i="89" s="1"/>
  <c r="G215" i="90"/>
  <c r="J215" i="90" s="1"/>
  <c r="G215" i="91"/>
  <c r="J215" i="91" s="1"/>
  <c r="G215" i="93"/>
  <c r="J215" i="93" s="1"/>
  <c r="G215" i="94"/>
  <c r="J215" i="94" s="1"/>
  <c r="G215" i="95"/>
  <c r="J215" i="95" s="1"/>
  <c r="G215" i="96"/>
  <c r="J215" i="96" s="1"/>
  <c r="G215" i="97"/>
  <c r="J215" i="97" s="1"/>
  <c r="G215" i="98"/>
  <c r="J215" i="98" s="1"/>
  <c r="G215" i="101"/>
  <c r="J215" i="101" s="1"/>
  <c r="G215" i="102"/>
  <c r="J215" i="102" s="1"/>
  <c r="G215" i="103"/>
  <c r="J215" i="103" s="1"/>
  <c r="G215" i="104"/>
  <c r="J215" i="104" s="1"/>
  <c r="G215" i="105"/>
  <c r="J215" i="105" s="1"/>
  <c r="G215" i="106"/>
  <c r="J215" i="106" s="1"/>
  <c r="G215" i="107"/>
  <c r="J215" i="107" s="1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G213" i="82" s="1"/>
  <c r="J213" i="82" s="1"/>
  <c r="E214" i="82"/>
  <c r="E215" i="82"/>
  <c r="E216" i="82"/>
  <c r="E21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5" i="82"/>
  <c r="G213" i="83"/>
  <c r="J213" i="83" s="1"/>
  <c r="G213" i="84"/>
  <c r="J213" i="84" s="1"/>
  <c r="G214" i="85"/>
  <c r="J214" i="85" s="1"/>
  <c r="G213" i="85"/>
  <c r="J213" i="85" s="1"/>
  <c r="G214" i="86"/>
  <c r="J214" i="86" s="1"/>
  <c r="G213" i="86"/>
  <c r="J213" i="86" s="1"/>
  <c r="G214" i="87"/>
  <c r="J214" i="87" s="1"/>
  <c r="G213" i="87"/>
  <c r="J213" i="87" s="1"/>
  <c r="G214" i="88"/>
  <c r="J214" i="88" s="1"/>
  <c r="G213" i="88"/>
  <c r="J213" i="88" s="1"/>
  <c r="G214" i="89"/>
  <c r="J214" i="89" s="1"/>
  <c r="G213" i="89"/>
  <c r="J213" i="89" s="1"/>
  <c r="G214" i="90"/>
  <c r="J214" i="90" s="1"/>
  <c r="G213" i="90"/>
  <c r="J213" i="90" s="1"/>
  <c r="G214" i="91"/>
  <c r="J214" i="91" s="1"/>
  <c r="G213" i="91"/>
  <c r="J213" i="91" s="1"/>
  <c r="G214" i="92"/>
  <c r="J214" i="92" s="1"/>
  <c r="G213" i="92"/>
  <c r="J213" i="92" s="1"/>
  <c r="G214" i="93"/>
  <c r="J214" i="93" s="1"/>
  <c r="G213" i="93"/>
  <c r="J213" i="93" s="1"/>
  <c r="G213" i="94"/>
  <c r="J213" i="94" s="1"/>
  <c r="G214" i="95"/>
  <c r="J214" i="95" s="1"/>
  <c r="G214" i="96"/>
  <c r="J214" i="96" s="1"/>
  <c r="G213" i="96"/>
  <c r="J213" i="96" s="1"/>
  <c r="G214" i="97"/>
  <c r="J214" i="97" s="1"/>
  <c r="G213" i="97"/>
  <c r="J213" i="97" s="1"/>
  <c r="G214" i="98"/>
  <c r="J214" i="98" s="1"/>
  <c r="G213" i="98"/>
  <c r="J213" i="98" s="1"/>
  <c r="G214" i="101"/>
  <c r="J214" i="101" s="1"/>
  <c r="G213" i="101"/>
  <c r="J213" i="101" s="1"/>
  <c r="G214" i="102"/>
  <c r="J214" i="102" s="1"/>
  <c r="G213" i="102"/>
  <c r="J213" i="102" s="1"/>
  <c r="G213" i="103"/>
  <c r="J213" i="103" s="1"/>
  <c r="G214" i="104"/>
  <c r="J214" i="104" s="1"/>
  <c r="G213" i="104"/>
  <c r="J213" i="104" s="1"/>
  <c r="G214" i="105"/>
  <c r="J214" i="105" s="1"/>
  <c r="G213" i="105"/>
  <c r="J213" i="105" s="1"/>
  <c r="G214" i="106"/>
  <c r="J214" i="106" s="1"/>
  <c r="G213" i="106"/>
  <c r="J213" i="106" s="1"/>
  <c r="G214" i="107"/>
  <c r="J214" i="107" s="1"/>
  <c r="G213" i="107"/>
  <c r="J213" i="107" s="1"/>
  <c r="G214" i="82"/>
  <c r="J214" i="82" s="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5" i="81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5" i="80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M15" i="91"/>
  <c r="P15" i="91" s="1"/>
  <c r="K218" i="8"/>
  <c r="H218" i="8"/>
  <c r="F218" i="8"/>
  <c r="T21" i="8"/>
  <c r="Y28" i="8"/>
  <c r="V28" i="8"/>
  <c r="U28" i="8"/>
  <c r="T28" i="8"/>
  <c r="K5" i="8"/>
  <c r="I5" i="8"/>
  <c r="H5" i="8"/>
  <c r="F5" i="8"/>
  <c r="N226" i="109"/>
  <c r="N223" i="109"/>
  <c r="W28" i="8" s="1"/>
  <c r="M220" i="109"/>
  <c r="R218" i="109"/>
  <c r="R217" i="109"/>
  <c r="R216" i="109"/>
  <c r="R215" i="109"/>
  <c r="R214" i="109"/>
  <c r="R213" i="109"/>
  <c r="R212" i="109"/>
  <c r="R211" i="109"/>
  <c r="R210" i="109"/>
  <c r="R209" i="109"/>
  <c r="R208" i="109"/>
  <c r="R207" i="109"/>
  <c r="R206" i="109"/>
  <c r="R205" i="109"/>
  <c r="R204" i="109"/>
  <c r="R203" i="109"/>
  <c r="R202" i="109"/>
  <c r="R201" i="109"/>
  <c r="R200" i="109"/>
  <c r="R199" i="109"/>
  <c r="R198" i="109"/>
  <c r="R197" i="109"/>
  <c r="R196" i="109"/>
  <c r="R195" i="109"/>
  <c r="R194" i="109"/>
  <c r="R193" i="109"/>
  <c r="R192" i="109"/>
  <c r="R191" i="109"/>
  <c r="R190" i="109"/>
  <c r="R189" i="109"/>
  <c r="R188" i="109"/>
  <c r="R187" i="109"/>
  <c r="R186" i="109"/>
  <c r="R185" i="109"/>
  <c r="R184" i="109"/>
  <c r="R183" i="109"/>
  <c r="R182" i="109"/>
  <c r="R181" i="109"/>
  <c r="R180" i="109"/>
  <c r="R179" i="109"/>
  <c r="R177" i="109"/>
  <c r="R176" i="109"/>
  <c r="R175" i="109"/>
  <c r="R174" i="109"/>
  <c r="R173" i="109"/>
  <c r="R172" i="109"/>
  <c r="R171" i="109"/>
  <c r="R170" i="109"/>
  <c r="R169" i="109"/>
  <c r="R168" i="109"/>
  <c r="R167" i="109"/>
  <c r="R166" i="109"/>
  <c r="R165" i="109"/>
  <c r="R164" i="109"/>
  <c r="R163" i="109"/>
  <c r="R162" i="109"/>
  <c r="R161" i="109"/>
  <c r="R160" i="109"/>
  <c r="R159" i="109"/>
  <c r="R158" i="109"/>
  <c r="R157" i="109"/>
  <c r="R156" i="109"/>
  <c r="R155" i="109"/>
  <c r="R154" i="109"/>
  <c r="R153" i="109"/>
  <c r="R152" i="109"/>
  <c r="R151" i="109"/>
  <c r="R150" i="109"/>
  <c r="R149" i="109"/>
  <c r="R148" i="109"/>
  <c r="R147" i="109"/>
  <c r="R146" i="109"/>
  <c r="R145" i="109"/>
  <c r="R144" i="109"/>
  <c r="R143" i="109"/>
  <c r="R142" i="109"/>
  <c r="R141" i="109"/>
  <c r="R140" i="109"/>
  <c r="R139" i="109"/>
  <c r="R138" i="109"/>
  <c r="R137" i="109"/>
  <c r="R136" i="109"/>
  <c r="R135" i="109"/>
  <c r="R134" i="109"/>
  <c r="R133" i="109"/>
  <c r="R132" i="109"/>
  <c r="R131" i="109"/>
  <c r="R130" i="109"/>
  <c r="R128" i="109"/>
  <c r="R127" i="109"/>
  <c r="R126" i="109"/>
  <c r="R125" i="109"/>
  <c r="R124" i="109"/>
  <c r="R123" i="109"/>
  <c r="R122" i="109"/>
  <c r="R121" i="109"/>
  <c r="R120" i="109"/>
  <c r="R119" i="109"/>
  <c r="R118" i="109"/>
  <c r="R117" i="109"/>
  <c r="R116" i="109"/>
  <c r="R115" i="109"/>
  <c r="R113" i="109"/>
  <c r="R112" i="109"/>
  <c r="R111" i="109"/>
  <c r="R110" i="109"/>
  <c r="R108" i="109"/>
  <c r="R107" i="109"/>
  <c r="R106" i="109"/>
  <c r="R105" i="109"/>
  <c r="R104" i="109"/>
  <c r="R103" i="109"/>
  <c r="R102" i="109"/>
  <c r="R101" i="109"/>
  <c r="R100" i="109"/>
  <c r="R99" i="109"/>
  <c r="R98" i="109"/>
  <c r="R97" i="109"/>
  <c r="R96" i="109"/>
  <c r="R95" i="109"/>
  <c r="R93" i="109"/>
  <c r="R92" i="109"/>
  <c r="R91" i="109"/>
  <c r="R90" i="109"/>
  <c r="R89" i="109"/>
  <c r="R88" i="109"/>
  <c r="R87" i="109"/>
  <c r="R86" i="109"/>
  <c r="R85" i="109"/>
  <c r="R84" i="109"/>
  <c r="R83" i="109"/>
  <c r="R82" i="109"/>
  <c r="R81" i="109"/>
  <c r="R80" i="109"/>
  <c r="R79" i="109"/>
  <c r="R78" i="109"/>
  <c r="R77" i="109"/>
  <c r="R76" i="109"/>
  <c r="R74" i="109"/>
  <c r="R73" i="109"/>
  <c r="R72" i="109"/>
  <c r="R71" i="109"/>
  <c r="R70" i="109"/>
  <c r="R69" i="109"/>
  <c r="R68" i="109"/>
  <c r="R67" i="109"/>
  <c r="R66" i="109"/>
  <c r="R65" i="109"/>
  <c r="R64" i="109"/>
  <c r="R63" i="109"/>
  <c r="R62" i="109"/>
  <c r="R61" i="109"/>
  <c r="R60" i="109"/>
  <c r="R59" i="109"/>
  <c r="R58" i="109"/>
  <c r="R57" i="109"/>
  <c r="R56" i="109"/>
  <c r="R55" i="109"/>
  <c r="R54" i="109"/>
  <c r="R53" i="109"/>
  <c r="R52" i="109"/>
  <c r="R51" i="109"/>
  <c r="R50" i="109"/>
  <c r="R49" i="109"/>
  <c r="R48" i="109"/>
  <c r="R47" i="109"/>
  <c r="R46" i="109"/>
  <c r="R44" i="109"/>
  <c r="R43" i="109"/>
  <c r="R42" i="109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R25" i="109"/>
  <c r="R24" i="109"/>
  <c r="R23" i="109"/>
  <c r="R22" i="109"/>
  <c r="R21" i="109"/>
  <c r="R20" i="109"/>
  <c r="R19" i="109"/>
  <c r="R18" i="109"/>
  <c r="R17" i="109"/>
  <c r="R16" i="109"/>
  <c r="R15" i="109"/>
  <c r="R14" i="109"/>
  <c r="R13" i="109"/>
  <c r="R12" i="109"/>
  <c r="R11" i="109"/>
  <c r="R10" i="109"/>
  <c r="R9" i="109"/>
  <c r="R8" i="109"/>
  <c r="R7" i="109"/>
  <c r="R6" i="109"/>
  <c r="R5" i="109"/>
  <c r="M218" i="107"/>
  <c r="P218" i="107" s="1"/>
  <c r="G218" i="107"/>
  <c r="J218" i="107" s="1"/>
  <c r="M217" i="107"/>
  <c r="P217" i="107" s="1"/>
  <c r="G217" i="107"/>
  <c r="J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G212" i="107"/>
  <c r="J212" i="107" s="1"/>
  <c r="M211" i="107"/>
  <c r="P211" i="107" s="1"/>
  <c r="G211" i="107"/>
  <c r="J211" i="107" s="1"/>
  <c r="M210" i="107"/>
  <c r="P210" i="107" s="1"/>
  <c r="G210" i="107"/>
  <c r="J210" i="107" s="1"/>
  <c r="M209" i="107"/>
  <c r="P209" i="107" s="1"/>
  <c r="G209" i="107"/>
  <c r="J209" i="107" s="1"/>
  <c r="M208" i="107"/>
  <c r="P208" i="107" s="1"/>
  <c r="M207" i="107"/>
  <c r="P207" i="107" s="1"/>
  <c r="G207" i="107"/>
  <c r="J207" i="107" s="1"/>
  <c r="M206" i="107"/>
  <c r="P206" i="107" s="1"/>
  <c r="G206" i="107"/>
  <c r="J206" i="107" s="1"/>
  <c r="M205" i="107"/>
  <c r="P205" i="107" s="1"/>
  <c r="G205" i="107"/>
  <c r="J205" i="107" s="1"/>
  <c r="M204" i="107"/>
  <c r="P204" i="107" s="1"/>
  <c r="G204" i="107"/>
  <c r="J204" i="107" s="1"/>
  <c r="M203" i="107"/>
  <c r="P203" i="107" s="1"/>
  <c r="G203" i="107"/>
  <c r="J203" i="107" s="1"/>
  <c r="M202" i="107"/>
  <c r="P202" i="107" s="1"/>
  <c r="G202" i="107"/>
  <c r="J202" i="107" s="1"/>
  <c r="M201" i="107"/>
  <c r="P201" i="107" s="1"/>
  <c r="G201" i="107"/>
  <c r="J201" i="107" s="1"/>
  <c r="M200" i="107"/>
  <c r="P200" i="107" s="1"/>
  <c r="M199" i="107"/>
  <c r="P199" i="107" s="1"/>
  <c r="G199" i="107"/>
  <c r="J199" i="107" s="1"/>
  <c r="M198" i="107"/>
  <c r="P198" i="107" s="1"/>
  <c r="G198" i="107"/>
  <c r="J198" i="107" s="1"/>
  <c r="M197" i="107"/>
  <c r="P197" i="107" s="1"/>
  <c r="G197" i="107"/>
  <c r="J197" i="107" s="1"/>
  <c r="M196" i="107"/>
  <c r="P196" i="107" s="1"/>
  <c r="G196" i="107"/>
  <c r="J196" i="107" s="1"/>
  <c r="M195" i="107"/>
  <c r="P195" i="107" s="1"/>
  <c r="G195" i="107"/>
  <c r="J195" i="107" s="1"/>
  <c r="M194" i="107"/>
  <c r="P194" i="107" s="1"/>
  <c r="G194" i="107"/>
  <c r="J194" i="107" s="1"/>
  <c r="M193" i="107"/>
  <c r="P193" i="107" s="1"/>
  <c r="G193" i="107"/>
  <c r="J193" i="107" s="1"/>
  <c r="M192" i="107"/>
  <c r="P192" i="107" s="1"/>
  <c r="M191" i="107"/>
  <c r="P191" i="107" s="1"/>
  <c r="G191" i="107"/>
  <c r="J191" i="107" s="1"/>
  <c r="M190" i="107"/>
  <c r="P190" i="107" s="1"/>
  <c r="G190" i="107"/>
  <c r="J190" i="107" s="1"/>
  <c r="M189" i="107"/>
  <c r="P189" i="107" s="1"/>
  <c r="G189" i="107"/>
  <c r="J189" i="107" s="1"/>
  <c r="M188" i="107"/>
  <c r="P188" i="107" s="1"/>
  <c r="G188" i="107"/>
  <c r="J188" i="107" s="1"/>
  <c r="M187" i="107"/>
  <c r="P187" i="107" s="1"/>
  <c r="G187" i="107"/>
  <c r="J187" i="107" s="1"/>
  <c r="M186" i="107"/>
  <c r="P186" i="107" s="1"/>
  <c r="G186" i="107"/>
  <c r="J186" i="107" s="1"/>
  <c r="M185" i="107"/>
  <c r="P185" i="107" s="1"/>
  <c r="G185" i="107"/>
  <c r="J185" i="107" s="1"/>
  <c r="M184" i="107"/>
  <c r="P184" i="107" s="1"/>
  <c r="M183" i="107"/>
  <c r="P183" i="107" s="1"/>
  <c r="G183" i="107"/>
  <c r="J183" i="107" s="1"/>
  <c r="M182" i="107"/>
  <c r="P182" i="107" s="1"/>
  <c r="G182" i="107"/>
  <c r="J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G164" i="107"/>
  <c r="J164" i="107" s="1"/>
  <c r="M163" i="107"/>
  <c r="P163" i="107" s="1"/>
  <c r="G163" i="107"/>
  <c r="J163" i="107" s="1"/>
  <c r="M162" i="107"/>
  <c r="P162" i="107" s="1"/>
  <c r="G162" i="107"/>
  <c r="J162" i="107" s="1"/>
  <c r="M161" i="107"/>
  <c r="P161" i="107" s="1"/>
  <c r="G161" i="107"/>
  <c r="J161" i="107" s="1"/>
  <c r="M160" i="107"/>
  <c r="P160" i="107" s="1"/>
  <c r="G160" i="107"/>
  <c r="J160" i="107" s="1"/>
  <c r="M159" i="107"/>
  <c r="P159" i="107" s="1"/>
  <c r="G159" i="107"/>
  <c r="J159" i="107" s="1"/>
  <c r="M158" i="107"/>
  <c r="G158" i="107"/>
  <c r="J158" i="107" s="1"/>
  <c r="M157" i="107"/>
  <c r="G157" i="107"/>
  <c r="J157" i="107" s="1"/>
  <c r="M156" i="107"/>
  <c r="M155" i="107"/>
  <c r="G155" i="107"/>
  <c r="J155" i="107" s="1"/>
  <c r="M154" i="107"/>
  <c r="P154" i="107" s="1"/>
  <c r="G154" i="107"/>
  <c r="J154" i="107" s="1"/>
  <c r="M153" i="107"/>
  <c r="P153" i="107" s="1"/>
  <c r="G153" i="107"/>
  <c r="J153" i="107" s="1"/>
  <c r="M152" i="107"/>
  <c r="P152" i="107" s="1"/>
  <c r="M151" i="107"/>
  <c r="P151" i="107" s="1"/>
  <c r="G151" i="107"/>
  <c r="J151" i="107" s="1"/>
  <c r="M150" i="107"/>
  <c r="P150" i="107" s="1"/>
  <c r="G150" i="107"/>
  <c r="J150" i="107" s="1"/>
  <c r="M149" i="107"/>
  <c r="P149" i="107" s="1"/>
  <c r="G149" i="107"/>
  <c r="J149" i="107" s="1"/>
  <c r="M148" i="107"/>
  <c r="P148" i="107" s="1"/>
  <c r="G148" i="107"/>
  <c r="J148" i="107" s="1"/>
  <c r="M147" i="107"/>
  <c r="P147" i="107" s="1"/>
  <c r="G147" i="107"/>
  <c r="J147" i="107" s="1"/>
  <c r="M146" i="107"/>
  <c r="P146" i="107" s="1"/>
  <c r="G146" i="107"/>
  <c r="J146" i="107" s="1"/>
  <c r="M145" i="107"/>
  <c r="P145" i="107" s="1"/>
  <c r="G145" i="107"/>
  <c r="J145" i="107" s="1"/>
  <c r="M144" i="107"/>
  <c r="P144" i="107" s="1"/>
  <c r="G144" i="107"/>
  <c r="J144" i="107" s="1"/>
  <c r="M143" i="107"/>
  <c r="P143" i="107" s="1"/>
  <c r="G143" i="107"/>
  <c r="J143" i="107" s="1"/>
  <c r="M142" i="107"/>
  <c r="P142" i="107" s="1"/>
  <c r="G142" i="107"/>
  <c r="J142" i="107" s="1"/>
  <c r="M141" i="107"/>
  <c r="P141" i="107" s="1"/>
  <c r="G141" i="107"/>
  <c r="J141" i="107" s="1"/>
  <c r="M140" i="107"/>
  <c r="P140" i="107" s="1"/>
  <c r="G140" i="107"/>
  <c r="J140" i="107" s="1"/>
  <c r="M139" i="107"/>
  <c r="P139" i="107" s="1"/>
  <c r="G139" i="107"/>
  <c r="J139" i="107" s="1"/>
  <c r="M138" i="107"/>
  <c r="P138" i="107" s="1"/>
  <c r="G138" i="107"/>
  <c r="J138" i="107" s="1"/>
  <c r="M137" i="107"/>
  <c r="P137" i="107" s="1"/>
  <c r="G137" i="107"/>
  <c r="J137" i="107" s="1"/>
  <c r="M136" i="107"/>
  <c r="P136" i="107" s="1"/>
  <c r="G136" i="107"/>
  <c r="J136" i="107" s="1"/>
  <c r="M135" i="107"/>
  <c r="P135" i="107" s="1"/>
  <c r="G135" i="107"/>
  <c r="J135" i="107" s="1"/>
  <c r="M134" i="107"/>
  <c r="P134" i="107" s="1"/>
  <c r="G134" i="107"/>
  <c r="J134" i="107" s="1"/>
  <c r="M133" i="107"/>
  <c r="P133" i="107" s="1"/>
  <c r="G133" i="107"/>
  <c r="J133" i="107" s="1"/>
  <c r="M132" i="107"/>
  <c r="P132" i="107" s="1"/>
  <c r="G132" i="107"/>
  <c r="J132" i="107" s="1"/>
  <c r="M131" i="107"/>
  <c r="P131" i="107" s="1"/>
  <c r="G131" i="107"/>
  <c r="J131" i="107" s="1"/>
  <c r="M130" i="107"/>
  <c r="P130" i="107" s="1"/>
  <c r="G130" i="107"/>
  <c r="J130" i="107" s="1"/>
  <c r="M129" i="107"/>
  <c r="P129" i="107" s="1"/>
  <c r="G129" i="107"/>
  <c r="J129" i="107" s="1"/>
  <c r="M128" i="107"/>
  <c r="P128" i="107" s="1"/>
  <c r="G128" i="107"/>
  <c r="J128" i="107" s="1"/>
  <c r="M127" i="107"/>
  <c r="P127" i="107" s="1"/>
  <c r="G127" i="107"/>
  <c r="J127" i="107" s="1"/>
  <c r="M126" i="107"/>
  <c r="P126" i="107" s="1"/>
  <c r="G126" i="107"/>
  <c r="J126" i="107" s="1"/>
  <c r="M125" i="107"/>
  <c r="P125" i="107" s="1"/>
  <c r="G125" i="107"/>
  <c r="J125" i="107" s="1"/>
  <c r="M124" i="107"/>
  <c r="P124" i="107" s="1"/>
  <c r="G124" i="107"/>
  <c r="J124" i="107" s="1"/>
  <c r="M123" i="107"/>
  <c r="P123" i="107" s="1"/>
  <c r="G123" i="107"/>
  <c r="J123" i="107" s="1"/>
  <c r="M122" i="107"/>
  <c r="P122" i="107" s="1"/>
  <c r="G122" i="107"/>
  <c r="J122" i="107" s="1"/>
  <c r="M121" i="107"/>
  <c r="P121" i="107" s="1"/>
  <c r="G121" i="107"/>
  <c r="J121" i="107" s="1"/>
  <c r="M120" i="107"/>
  <c r="P120" i="107" s="1"/>
  <c r="G120" i="107"/>
  <c r="J120" i="107" s="1"/>
  <c r="M119" i="107"/>
  <c r="P119" i="107" s="1"/>
  <c r="G119" i="107"/>
  <c r="J119" i="107" s="1"/>
  <c r="M118" i="107"/>
  <c r="P118" i="107" s="1"/>
  <c r="G118" i="107"/>
  <c r="J118" i="107" s="1"/>
  <c r="M117" i="107"/>
  <c r="P117" i="107" s="1"/>
  <c r="G117" i="107"/>
  <c r="J117" i="107" s="1"/>
  <c r="M116" i="107"/>
  <c r="P116" i="107" s="1"/>
  <c r="G116" i="107"/>
  <c r="J116" i="107" s="1"/>
  <c r="M115" i="107"/>
  <c r="P115" i="107" s="1"/>
  <c r="G115" i="107"/>
  <c r="J115" i="107" s="1"/>
  <c r="M114" i="107"/>
  <c r="P114" i="107" s="1"/>
  <c r="G114" i="107"/>
  <c r="J114" i="107" s="1"/>
  <c r="M113" i="107"/>
  <c r="P113" i="107" s="1"/>
  <c r="G113" i="107"/>
  <c r="J113" i="107" s="1"/>
  <c r="M112" i="107"/>
  <c r="P112" i="107" s="1"/>
  <c r="M111" i="107"/>
  <c r="P111" i="107" s="1"/>
  <c r="G111" i="107"/>
  <c r="J111" i="107" s="1"/>
  <c r="M110" i="107"/>
  <c r="P110" i="107" s="1"/>
  <c r="G110" i="107"/>
  <c r="J110" i="107" s="1"/>
  <c r="M109" i="107"/>
  <c r="P109" i="107" s="1"/>
  <c r="G109" i="107"/>
  <c r="J109" i="107" s="1"/>
  <c r="M108" i="107"/>
  <c r="P108" i="107" s="1"/>
  <c r="G108" i="107"/>
  <c r="J108" i="107" s="1"/>
  <c r="M107" i="107"/>
  <c r="P107" i="107" s="1"/>
  <c r="G107" i="107"/>
  <c r="J107" i="107" s="1"/>
  <c r="M106" i="107"/>
  <c r="P106" i="107" s="1"/>
  <c r="G106" i="107"/>
  <c r="J106" i="107" s="1"/>
  <c r="M105" i="107"/>
  <c r="P105" i="107" s="1"/>
  <c r="G105" i="107"/>
  <c r="J105" i="107" s="1"/>
  <c r="M104" i="107"/>
  <c r="P104" i="107" s="1"/>
  <c r="M103" i="107"/>
  <c r="P103" i="107" s="1"/>
  <c r="G103" i="107"/>
  <c r="J103" i="107" s="1"/>
  <c r="M102" i="107"/>
  <c r="P102" i="107" s="1"/>
  <c r="G102" i="107"/>
  <c r="J102" i="107" s="1"/>
  <c r="M101" i="107"/>
  <c r="P101" i="107" s="1"/>
  <c r="G101" i="107"/>
  <c r="J101" i="107" s="1"/>
  <c r="M100" i="107"/>
  <c r="P100" i="107" s="1"/>
  <c r="G100" i="107"/>
  <c r="J100" i="107" s="1"/>
  <c r="M99" i="107"/>
  <c r="P99" i="107" s="1"/>
  <c r="G99" i="107"/>
  <c r="J99" i="107" s="1"/>
  <c r="M98" i="107"/>
  <c r="P98" i="107" s="1"/>
  <c r="G98" i="107"/>
  <c r="J98" i="107" s="1"/>
  <c r="M97" i="107"/>
  <c r="P97" i="107" s="1"/>
  <c r="G97" i="107"/>
  <c r="J97" i="107" s="1"/>
  <c r="M96" i="107"/>
  <c r="P96" i="107" s="1"/>
  <c r="M95" i="107"/>
  <c r="P95" i="107" s="1"/>
  <c r="G95" i="107"/>
  <c r="J95" i="107" s="1"/>
  <c r="M94" i="107"/>
  <c r="P94" i="107" s="1"/>
  <c r="G94" i="107"/>
  <c r="J94" i="107" s="1"/>
  <c r="M93" i="107"/>
  <c r="P93" i="107" s="1"/>
  <c r="G93" i="107"/>
  <c r="J93" i="107" s="1"/>
  <c r="M92" i="107"/>
  <c r="P92" i="107" s="1"/>
  <c r="G92" i="107"/>
  <c r="J92" i="107" s="1"/>
  <c r="M91" i="107"/>
  <c r="P91" i="107" s="1"/>
  <c r="G91" i="107"/>
  <c r="J91" i="107" s="1"/>
  <c r="M90" i="107"/>
  <c r="P90" i="107" s="1"/>
  <c r="G90" i="107"/>
  <c r="J90" i="107" s="1"/>
  <c r="M89" i="107"/>
  <c r="P89" i="107" s="1"/>
  <c r="G89" i="107"/>
  <c r="J89" i="107" s="1"/>
  <c r="M88" i="107"/>
  <c r="P88" i="107" s="1"/>
  <c r="M87" i="107"/>
  <c r="P87" i="107" s="1"/>
  <c r="G87" i="107"/>
  <c r="J87" i="107" s="1"/>
  <c r="M86" i="107"/>
  <c r="P86" i="107" s="1"/>
  <c r="G86" i="107"/>
  <c r="J86" i="107" s="1"/>
  <c r="M85" i="107"/>
  <c r="P85" i="107" s="1"/>
  <c r="G85" i="107"/>
  <c r="J85" i="107" s="1"/>
  <c r="M84" i="107"/>
  <c r="P84" i="107" s="1"/>
  <c r="G84" i="107"/>
  <c r="J84" i="107" s="1"/>
  <c r="M83" i="107"/>
  <c r="P83" i="107" s="1"/>
  <c r="G83" i="107"/>
  <c r="J83" i="107" s="1"/>
  <c r="M82" i="107"/>
  <c r="P82" i="107" s="1"/>
  <c r="G82" i="107"/>
  <c r="J82" i="107" s="1"/>
  <c r="M81" i="107"/>
  <c r="P81" i="107" s="1"/>
  <c r="G81" i="107"/>
  <c r="J81" i="107" s="1"/>
  <c r="M80" i="107"/>
  <c r="P80" i="107" s="1"/>
  <c r="M79" i="107"/>
  <c r="P79" i="107" s="1"/>
  <c r="G79" i="107"/>
  <c r="J79" i="107" s="1"/>
  <c r="M78" i="107"/>
  <c r="P78" i="107" s="1"/>
  <c r="G78" i="107"/>
  <c r="J78" i="107" s="1"/>
  <c r="M77" i="107"/>
  <c r="P77" i="107" s="1"/>
  <c r="G77" i="107"/>
  <c r="J77" i="107" s="1"/>
  <c r="M76" i="107"/>
  <c r="P76" i="107" s="1"/>
  <c r="G76" i="107"/>
  <c r="J76" i="107" s="1"/>
  <c r="M75" i="107"/>
  <c r="P75" i="107" s="1"/>
  <c r="G75" i="107"/>
  <c r="J75" i="107" s="1"/>
  <c r="M74" i="107"/>
  <c r="P74" i="107" s="1"/>
  <c r="G74" i="107"/>
  <c r="J74" i="107" s="1"/>
  <c r="M73" i="107"/>
  <c r="P73" i="107" s="1"/>
  <c r="G73" i="107"/>
  <c r="J73" i="107" s="1"/>
  <c r="M72" i="107"/>
  <c r="P72" i="107" s="1"/>
  <c r="M71" i="107"/>
  <c r="P71" i="107" s="1"/>
  <c r="G71" i="107"/>
  <c r="J71" i="107" s="1"/>
  <c r="M70" i="107"/>
  <c r="P70" i="107" s="1"/>
  <c r="G70" i="107"/>
  <c r="J70" i="107" s="1"/>
  <c r="M69" i="107"/>
  <c r="P69" i="107" s="1"/>
  <c r="G69" i="107"/>
  <c r="J69" i="107" s="1"/>
  <c r="M68" i="107"/>
  <c r="P68" i="107" s="1"/>
  <c r="G68" i="107"/>
  <c r="J68" i="107" s="1"/>
  <c r="M67" i="107"/>
  <c r="P67" i="107" s="1"/>
  <c r="G67" i="107"/>
  <c r="J67" i="107" s="1"/>
  <c r="M66" i="107"/>
  <c r="P66" i="107" s="1"/>
  <c r="G66" i="107"/>
  <c r="J66" i="107" s="1"/>
  <c r="M65" i="107"/>
  <c r="P65" i="107" s="1"/>
  <c r="G65" i="107"/>
  <c r="J65" i="107" s="1"/>
  <c r="M64" i="107"/>
  <c r="P64" i="107" s="1"/>
  <c r="M63" i="107"/>
  <c r="P63" i="107" s="1"/>
  <c r="G63" i="107"/>
  <c r="J63" i="107" s="1"/>
  <c r="M62" i="107"/>
  <c r="P62" i="107" s="1"/>
  <c r="G62" i="107"/>
  <c r="J62" i="107" s="1"/>
  <c r="M61" i="107"/>
  <c r="P61" i="107" s="1"/>
  <c r="G61" i="107"/>
  <c r="J61" i="107" s="1"/>
  <c r="M60" i="107"/>
  <c r="P60" i="107" s="1"/>
  <c r="G60" i="107"/>
  <c r="J60" i="107" s="1"/>
  <c r="M59" i="107"/>
  <c r="P59" i="107" s="1"/>
  <c r="G59" i="107"/>
  <c r="J59" i="107" s="1"/>
  <c r="M58" i="107"/>
  <c r="P58" i="107" s="1"/>
  <c r="G58" i="107"/>
  <c r="J58" i="107" s="1"/>
  <c r="M57" i="107"/>
  <c r="P57" i="107" s="1"/>
  <c r="G57" i="107"/>
  <c r="J57" i="107" s="1"/>
  <c r="M56" i="107"/>
  <c r="P56" i="107" s="1"/>
  <c r="M55" i="107"/>
  <c r="P55" i="107" s="1"/>
  <c r="G55" i="107"/>
  <c r="J55" i="107" s="1"/>
  <c r="M54" i="107"/>
  <c r="P54" i="107" s="1"/>
  <c r="G54" i="107"/>
  <c r="J54" i="107" s="1"/>
  <c r="M53" i="107"/>
  <c r="P53" i="107" s="1"/>
  <c r="G53" i="107"/>
  <c r="J53" i="107" s="1"/>
  <c r="M52" i="107"/>
  <c r="P52" i="107" s="1"/>
  <c r="G52" i="107"/>
  <c r="J52" i="107" s="1"/>
  <c r="M51" i="107"/>
  <c r="P51" i="107" s="1"/>
  <c r="G51" i="107"/>
  <c r="J51" i="107" s="1"/>
  <c r="M50" i="107"/>
  <c r="P50" i="107" s="1"/>
  <c r="G50" i="107"/>
  <c r="J50" i="107" s="1"/>
  <c r="M49" i="107"/>
  <c r="P49" i="107" s="1"/>
  <c r="G49" i="107"/>
  <c r="J49" i="107" s="1"/>
  <c r="M48" i="107"/>
  <c r="P48" i="107" s="1"/>
  <c r="M47" i="107"/>
  <c r="P47" i="107" s="1"/>
  <c r="G47" i="107"/>
  <c r="J47" i="107" s="1"/>
  <c r="M46" i="107"/>
  <c r="P46" i="107" s="1"/>
  <c r="G46" i="107"/>
  <c r="J46" i="107" s="1"/>
  <c r="M45" i="107"/>
  <c r="P45" i="107" s="1"/>
  <c r="G45" i="107"/>
  <c r="J45" i="107" s="1"/>
  <c r="M44" i="107"/>
  <c r="P44" i="107" s="1"/>
  <c r="G44" i="107"/>
  <c r="J44" i="107" s="1"/>
  <c r="M43" i="107"/>
  <c r="P43" i="107" s="1"/>
  <c r="G43" i="107"/>
  <c r="J43" i="107" s="1"/>
  <c r="M42" i="107"/>
  <c r="P42" i="107" s="1"/>
  <c r="G42" i="107"/>
  <c r="J42" i="107" s="1"/>
  <c r="M41" i="107"/>
  <c r="P41" i="107" s="1"/>
  <c r="G41" i="107"/>
  <c r="J41" i="107" s="1"/>
  <c r="M40" i="107"/>
  <c r="P40" i="107" s="1"/>
  <c r="M39" i="107"/>
  <c r="P39" i="107" s="1"/>
  <c r="G39" i="107"/>
  <c r="J39" i="107" s="1"/>
  <c r="M38" i="107"/>
  <c r="P38" i="107" s="1"/>
  <c r="G38" i="107"/>
  <c r="J38" i="107" s="1"/>
  <c r="M37" i="107"/>
  <c r="P37" i="107" s="1"/>
  <c r="G37" i="107"/>
  <c r="J37" i="107" s="1"/>
  <c r="M36" i="107"/>
  <c r="P36" i="107" s="1"/>
  <c r="G36" i="107"/>
  <c r="J36" i="107" s="1"/>
  <c r="M35" i="107"/>
  <c r="P35" i="107" s="1"/>
  <c r="G35" i="107"/>
  <c r="J35" i="107" s="1"/>
  <c r="M34" i="107"/>
  <c r="P34" i="107" s="1"/>
  <c r="G34" i="107"/>
  <c r="J34" i="107" s="1"/>
  <c r="M33" i="107"/>
  <c r="P33" i="107" s="1"/>
  <c r="G33" i="107"/>
  <c r="J33" i="107" s="1"/>
  <c r="M32" i="107"/>
  <c r="P32" i="107" s="1"/>
  <c r="M31" i="107"/>
  <c r="P31" i="107" s="1"/>
  <c r="G31" i="107"/>
  <c r="J31" i="107" s="1"/>
  <c r="M30" i="107"/>
  <c r="P30" i="107" s="1"/>
  <c r="G30" i="107"/>
  <c r="J30" i="107" s="1"/>
  <c r="M29" i="107"/>
  <c r="P29" i="107" s="1"/>
  <c r="G29" i="107"/>
  <c r="J29" i="107" s="1"/>
  <c r="M28" i="107"/>
  <c r="P28" i="107" s="1"/>
  <c r="G28" i="107"/>
  <c r="J28" i="107" s="1"/>
  <c r="M27" i="107"/>
  <c r="P27" i="107" s="1"/>
  <c r="G27" i="107"/>
  <c r="J27" i="107" s="1"/>
  <c r="M26" i="107"/>
  <c r="P26" i="107" s="1"/>
  <c r="G26" i="107"/>
  <c r="J26" i="107" s="1"/>
  <c r="M25" i="107"/>
  <c r="P25" i="107" s="1"/>
  <c r="G25" i="107"/>
  <c r="J25" i="107" s="1"/>
  <c r="M24" i="107"/>
  <c r="P24" i="107" s="1"/>
  <c r="M23" i="107"/>
  <c r="P23" i="107" s="1"/>
  <c r="G23" i="107"/>
  <c r="J23" i="107" s="1"/>
  <c r="M22" i="107"/>
  <c r="P22" i="107" s="1"/>
  <c r="G22" i="107"/>
  <c r="J22" i="107" s="1"/>
  <c r="M21" i="107"/>
  <c r="P21" i="107" s="1"/>
  <c r="G21" i="107"/>
  <c r="J21" i="107" s="1"/>
  <c r="M20" i="107"/>
  <c r="P20" i="107" s="1"/>
  <c r="G20" i="107"/>
  <c r="J20" i="107" s="1"/>
  <c r="M19" i="107"/>
  <c r="P19" i="107" s="1"/>
  <c r="G19" i="107"/>
  <c r="J19" i="107" s="1"/>
  <c r="M18" i="107"/>
  <c r="P18" i="107" s="1"/>
  <c r="G18" i="107"/>
  <c r="J18" i="107" s="1"/>
  <c r="M17" i="107"/>
  <c r="P17" i="107" s="1"/>
  <c r="G17" i="107"/>
  <c r="J17" i="107" s="1"/>
  <c r="M16" i="107"/>
  <c r="P16" i="107" s="1"/>
  <c r="G16" i="107"/>
  <c r="J16" i="107" s="1"/>
  <c r="M15" i="107"/>
  <c r="P15" i="107" s="1"/>
  <c r="G15" i="107"/>
  <c r="J15" i="107" s="1"/>
  <c r="M14" i="107"/>
  <c r="P14" i="107" s="1"/>
  <c r="G14" i="107"/>
  <c r="J14" i="107" s="1"/>
  <c r="M13" i="107"/>
  <c r="P13" i="107" s="1"/>
  <c r="G13" i="107"/>
  <c r="J13" i="107" s="1"/>
  <c r="M12" i="107"/>
  <c r="P12" i="107" s="1"/>
  <c r="G12" i="107"/>
  <c r="J12" i="107" s="1"/>
  <c r="M11" i="107"/>
  <c r="P11" i="107" s="1"/>
  <c r="M10" i="107"/>
  <c r="P10" i="107" s="1"/>
  <c r="G10" i="107"/>
  <c r="J10" i="107" s="1"/>
  <c r="M9" i="107"/>
  <c r="P9" i="107" s="1"/>
  <c r="G9" i="107"/>
  <c r="J9" i="107" s="1"/>
  <c r="M8" i="107"/>
  <c r="P8" i="107" s="1"/>
  <c r="G8" i="107"/>
  <c r="J8" i="107" s="1"/>
  <c r="M7" i="107"/>
  <c r="P7" i="107" s="1"/>
  <c r="G7" i="107"/>
  <c r="J7" i="107" s="1"/>
  <c r="M6" i="107"/>
  <c r="P6" i="107" s="1"/>
  <c r="G6" i="107"/>
  <c r="J6" i="107" s="1"/>
  <c r="M5" i="107"/>
  <c r="P5" i="107" s="1"/>
  <c r="M218" i="106"/>
  <c r="P218" i="106" s="1"/>
  <c r="G218" i="106"/>
  <c r="J218" i="106" s="1"/>
  <c r="M217" i="106"/>
  <c r="P217" i="106" s="1"/>
  <c r="G217" i="106"/>
  <c r="J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G212" i="106"/>
  <c r="J212" i="106" s="1"/>
  <c r="M211" i="106"/>
  <c r="P211" i="106" s="1"/>
  <c r="G211" i="106"/>
  <c r="J211" i="106" s="1"/>
  <c r="M210" i="106"/>
  <c r="P210" i="106" s="1"/>
  <c r="G210" i="106"/>
  <c r="J210" i="106" s="1"/>
  <c r="M209" i="106"/>
  <c r="P209" i="106" s="1"/>
  <c r="G209" i="106"/>
  <c r="J209" i="106" s="1"/>
  <c r="M208" i="106"/>
  <c r="P208" i="106" s="1"/>
  <c r="G208" i="106"/>
  <c r="J208" i="106" s="1"/>
  <c r="M207" i="106"/>
  <c r="P207" i="106" s="1"/>
  <c r="G207" i="106"/>
  <c r="J207" i="106" s="1"/>
  <c r="M206" i="106"/>
  <c r="P206" i="106" s="1"/>
  <c r="G206" i="106"/>
  <c r="J206" i="106" s="1"/>
  <c r="M205" i="106"/>
  <c r="P205" i="106" s="1"/>
  <c r="G205" i="106"/>
  <c r="J205" i="106" s="1"/>
  <c r="M204" i="106"/>
  <c r="P204" i="106" s="1"/>
  <c r="G204" i="106"/>
  <c r="J204" i="106" s="1"/>
  <c r="M203" i="106"/>
  <c r="P203" i="106" s="1"/>
  <c r="G203" i="106"/>
  <c r="J203" i="106" s="1"/>
  <c r="M202" i="106"/>
  <c r="P202" i="106" s="1"/>
  <c r="G202" i="106"/>
  <c r="J202" i="106" s="1"/>
  <c r="M201" i="106"/>
  <c r="P201" i="106" s="1"/>
  <c r="G201" i="106"/>
  <c r="J201" i="106" s="1"/>
  <c r="M200" i="106"/>
  <c r="P200" i="106" s="1"/>
  <c r="G200" i="106"/>
  <c r="J200" i="106" s="1"/>
  <c r="M199" i="106"/>
  <c r="P199" i="106" s="1"/>
  <c r="G199" i="106"/>
  <c r="J199" i="106" s="1"/>
  <c r="M198" i="106"/>
  <c r="P198" i="106" s="1"/>
  <c r="G198" i="106"/>
  <c r="J198" i="106" s="1"/>
  <c r="M197" i="106"/>
  <c r="P197" i="106" s="1"/>
  <c r="G197" i="106"/>
  <c r="J197" i="106" s="1"/>
  <c r="M196" i="106"/>
  <c r="P196" i="106" s="1"/>
  <c r="G196" i="106"/>
  <c r="J196" i="106" s="1"/>
  <c r="M195" i="106"/>
  <c r="P195" i="106" s="1"/>
  <c r="G195" i="106"/>
  <c r="J195" i="106" s="1"/>
  <c r="M194" i="106"/>
  <c r="P194" i="106" s="1"/>
  <c r="G194" i="106"/>
  <c r="J194" i="106" s="1"/>
  <c r="M193" i="106"/>
  <c r="P193" i="106" s="1"/>
  <c r="G193" i="106"/>
  <c r="J193" i="106" s="1"/>
  <c r="M192" i="106"/>
  <c r="P192" i="106" s="1"/>
  <c r="G192" i="106"/>
  <c r="J192" i="106" s="1"/>
  <c r="M191" i="106"/>
  <c r="P191" i="106" s="1"/>
  <c r="G191" i="106"/>
  <c r="J191" i="106" s="1"/>
  <c r="M190" i="106"/>
  <c r="P190" i="106" s="1"/>
  <c r="G190" i="106"/>
  <c r="J190" i="106" s="1"/>
  <c r="M189" i="106"/>
  <c r="P189" i="106" s="1"/>
  <c r="G189" i="106"/>
  <c r="J189" i="106" s="1"/>
  <c r="M188" i="106"/>
  <c r="P188" i="106" s="1"/>
  <c r="G188" i="106"/>
  <c r="J188" i="106" s="1"/>
  <c r="M187" i="106"/>
  <c r="P187" i="106" s="1"/>
  <c r="G187" i="106"/>
  <c r="J187" i="106" s="1"/>
  <c r="M186" i="106"/>
  <c r="P186" i="106" s="1"/>
  <c r="G186" i="106"/>
  <c r="J186" i="106" s="1"/>
  <c r="M185" i="106"/>
  <c r="P185" i="106" s="1"/>
  <c r="G185" i="106"/>
  <c r="J185" i="106" s="1"/>
  <c r="M184" i="106"/>
  <c r="P184" i="106" s="1"/>
  <c r="G184" i="106"/>
  <c r="J184" i="106" s="1"/>
  <c r="M183" i="106"/>
  <c r="P183" i="106" s="1"/>
  <c r="G183" i="106"/>
  <c r="J183" i="106" s="1"/>
  <c r="M182" i="106"/>
  <c r="P182" i="106" s="1"/>
  <c r="G182" i="106"/>
  <c r="J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G164" i="106"/>
  <c r="J164" i="106" s="1"/>
  <c r="M163" i="106"/>
  <c r="P163" i="106" s="1"/>
  <c r="G163" i="106"/>
  <c r="J163" i="106" s="1"/>
  <c r="M162" i="106"/>
  <c r="P162" i="106" s="1"/>
  <c r="M161" i="106"/>
  <c r="P161" i="106" s="1"/>
  <c r="G161" i="106"/>
  <c r="J161" i="106" s="1"/>
  <c r="M160" i="106"/>
  <c r="P160" i="106" s="1"/>
  <c r="G160" i="106"/>
  <c r="J160" i="106" s="1"/>
  <c r="M159" i="106"/>
  <c r="P159" i="106" s="1"/>
  <c r="G159" i="106"/>
  <c r="J159" i="106" s="1"/>
  <c r="M158" i="106"/>
  <c r="P158" i="106" s="1"/>
  <c r="G158" i="106"/>
  <c r="J158" i="106" s="1"/>
  <c r="M157" i="106"/>
  <c r="P157" i="106" s="1"/>
  <c r="G157" i="106"/>
  <c r="J157" i="106" s="1"/>
  <c r="M156" i="106"/>
  <c r="P156" i="106" s="1"/>
  <c r="M155" i="106"/>
  <c r="P155" i="106" s="1"/>
  <c r="G155" i="106"/>
  <c r="J155" i="106" s="1"/>
  <c r="M154" i="106"/>
  <c r="P154" i="106" s="1"/>
  <c r="G154" i="106"/>
  <c r="J154" i="106" s="1"/>
  <c r="M153" i="106"/>
  <c r="P153" i="106" s="1"/>
  <c r="G153" i="106"/>
  <c r="J153" i="106" s="1"/>
  <c r="M152" i="106"/>
  <c r="P152" i="106" s="1"/>
  <c r="G152" i="106"/>
  <c r="J152" i="106" s="1"/>
  <c r="M151" i="106"/>
  <c r="P151" i="106" s="1"/>
  <c r="G151" i="106"/>
  <c r="J151" i="106" s="1"/>
  <c r="M150" i="106"/>
  <c r="P150" i="106" s="1"/>
  <c r="G150" i="106"/>
  <c r="J150" i="106" s="1"/>
  <c r="M149" i="106"/>
  <c r="P149" i="106" s="1"/>
  <c r="G149" i="106"/>
  <c r="J149" i="106" s="1"/>
  <c r="M148" i="106"/>
  <c r="P148" i="106" s="1"/>
  <c r="G148" i="106"/>
  <c r="J148" i="106" s="1"/>
  <c r="M147" i="106"/>
  <c r="P147" i="106" s="1"/>
  <c r="G147" i="106"/>
  <c r="J147" i="106" s="1"/>
  <c r="M146" i="106"/>
  <c r="P146" i="106" s="1"/>
  <c r="G146" i="106"/>
  <c r="J146" i="106" s="1"/>
  <c r="M145" i="106"/>
  <c r="P145" i="106" s="1"/>
  <c r="G145" i="106"/>
  <c r="J145" i="106" s="1"/>
  <c r="M144" i="106"/>
  <c r="P144" i="106" s="1"/>
  <c r="G144" i="106"/>
  <c r="J144" i="106" s="1"/>
  <c r="M143" i="106"/>
  <c r="P143" i="106" s="1"/>
  <c r="G143" i="106"/>
  <c r="J143" i="106" s="1"/>
  <c r="M142" i="106"/>
  <c r="P142" i="106" s="1"/>
  <c r="G142" i="106"/>
  <c r="J142" i="106" s="1"/>
  <c r="M141" i="106"/>
  <c r="P141" i="106" s="1"/>
  <c r="G141" i="106"/>
  <c r="J141" i="106" s="1"/>
  <c r="M140" i="106"/>
  <c r="P140" i="106" s="1"/>
  <c r="G140" i="106"/>
  <c r="J140" i="106" s="1"/>
  <c r="M139" i="106"/>
  <c r="P139" i="106" s="1"/>
  <c r="G139" i="106"/>
  <c r="J139" i="106" s="1"/>
  <c r="M138" i="106"/>
  <c r="P138" i="106" s="1"/>
  <c r="G138" i="106"/>
  <c r="J138" i="106" s="1"/>
  <c r="M137" i="106"/>
  <c r="P137" i="106" s="1"/>
  <c r="G137" i="106"/>
  <c r="J137" i="106" s="1"/>
  <c r="M136" i="106"/>
  <c r="P136" i="106" s="1"/>
  <c r="G136" i="106"/>
  <c r="J136" i="106" s="1"/>
  <c r="M135" i="106"/>
  <c r="P135" i="106" s="1"/>
  <c r="G135" i="106"/>
  <c r="J135" i="106" s="1"/>
  <c r="M134" i="106"/>
  <c r="P134" i="106" s="1"/>
  <c r="G134" i="106"/>
  <c r="J134" i="106" s="1"/>
  <c r="M133" i="106"/>
  <c r="P133" i="106" s="1"/>
  <c r="G133" i="106"/>
  <c r="J133" i="106" s="1"/>
  <c r="M132" i="106"/>
  <c r="P132" i="106" s="1"/>
  <c r="G132" i="106"/>
  <c r="J132" i="106" s="1"/>
  <c r="M131" i="106"/>
  <c r="P131" i="106" s="1"/>
  <c r="G131" i="106"/>
  <c r="J131" i="106" s="1"/>
  <c r="M130" i="106"/>
  <c r="P130" i="106" s="1"/>
  <c r="G130" i="106"/>
  <c r="J130" i="106" s="1"/>
  <c r="M129" i="106"/>
  <c r="P129" i="106" s="1"/>
  <c r="G129" i="106"/>
  <c r="J129" i="106" s="1"/>
  <c r="M128" i="106"/>
  <c r="P128" i="106" s="1"/>
  <c r="G128" i="106"/>
  <c r="J128" i="106" s="1"/>
  <c r="M127" i="106"/>
  <c r="P127" i="106" s="1"/>
  <c r="G127" i="106"/>
  <c r="J127" i="106" s="1"/>
  <c r="M126" i="106"/>
  <c r="P126" i="106" s="1"/>
  <c r="G126" i="106"/>
  <c r="J126" i="106" s="1"/>
  <c r="M125" i="106"/>
  <c r="P125" i="106" s="1"/>
  <c r="G125" i="106"/>
  <c r="J125" i="106" s="1"/>
  <c r="M124" i="106"/>
  <c r="P124" i="106" s="1"/>
  <c r="G124" i="106"/>
  <c r="J124" i="106" s="1"/>
  <c r="M123" i="106"/>
  <c r="P123" i="106" s="1"/>
  <c r="G123" i="106"/>
  <c r="J123" i="106" s="1"/>
  <c r="M122" i="106"/>
  <c r="P122" i="106" s="1"/>
  <c r="M121" i="106"/>
  <c r="P121" i="106" s="1"/>
  <c r="G121" i="106"/>
  <c r="J121" i="106" s="1"/>
  <c r="M120" i="106"/>
  <c r="P120" i="106" s="1"/>
  <c r="G120" i="106"/>
  <c r="J120" i="106" s="1"/>
  <c r="M119" i="106"/>
  <c r="P119" i="106" s="1"/>
  <c r="G119" i="106"/>
  <c r="J119" i="106" s="1"/>
  <c r="M118" i="106"/>
  <c r="P118" i="106" s="1"/>
  <c r="G118" i="106"/>
  <c r="J118" i="106" s="1"/>
  <c r="M117" i="106"/>
  <c r="P117" i="106" s="1"/>
  <c r="G117" i="106"/>
  <c r="J117" i="106" s="1"/>
  <c r="M116" i="106"/>
  <c r="P116" i="106" s="1"/>
  <c r="G116" i="106"/>
  <c r="J116" i="106" s="1"/>
  <c r="M115" i="106"/>
  <c r="P115" i="106" s="1"/>
  <c r="G115" i="106"/>
  <c r="J115" i="106" s="1"/>
  <c r="M114" i="106"/>
  <c r="P114" i="106" s="1"/>
  <c r="M113" i="106"/>
  <c r="P113" i="106" s="1"/>
  <c r="G113" i="106"/>
  <c r="J113" i="106" s="1"/>
  <c r="M112" i="106"/>
  <c r="P112" i="106" s="1"/>
  <c r="G112" i="106"/>
  <c r="J112" i="106" s="1"/>
  <c r="M111" i="106"/>
  <c r="P111" i="106" s="1"/>
  <c r="G111" i="106"/>
  <c r="J111" i="106" s="1"/>
  <c r="M110" i="106"/>
  <c r="P110" i="106" s="1"/>
  <c r="G110" i="106"/>
  <c r="J110" i="106" s="1"/>
  <c r="M109" i="106"/>
  <c r="P109" i="106" s="1"/>
  <c r="G109" i="106"/>
  <c r="J109" i="106" s="1"/>
  <c r="M108" i="106"/>
  <c r="P108" i="106" s="1"/>
  <c r="G108" i="106"/>
  <c r="J108" i="106" s="1"/>
  <c r="M107" i="106"/>
  <c r="P107" i="106" s="1"/>
  <c r="G107" i="106"/>
  <c r="J107" i="106" s="1"/>
  <c r="M106" i="106"/>
  <c r="P106" i="106" s="1"/>
  <c r="M105" i="106"/>
  <c r="P105" i="106" s="1"/>
  <c r="G105" i="106"/>
  <c r="J105" i="106" s="1"/>
  <c r="M104" i="106"/>
  <c r="P104" i="106" s="1"/>
  <c r="G104" i="106"/>
  <c r="J104" i="106" s="1"/>
  <c r="M103" i="106"/>
  <c r="P103" i="106" s="1"/>
  <c r="G103" i="106"/>
  <c r="J103" i="106" s="1"/>
  <c r="M102" i="106"/>
  <c r="P102" i="106" s="1"/>
  <c r="G102" i="106"/>
  <c r="J102" i="106" s="1"/>
  <c r="M101" i="106"/>
  <c r="P101" i="106" s="1"/>
  <c r="G101" i="106"/>
  <c r="J101" i="106" s="1"/>
  <c r="M100" i="106"/>
  <c r="P100" i="106" s="1"/>
  <c r="G100" i="106"/>
  <c r="J100" i="106" s="1"/>
  <c r="M99" i="106"/>
  <c r="P99" i="106" s="1"/>
  <c r="G99" i="106"/>
  <c r="J99" i="106" s="1"/>
  <c r="M98" i="106"/>
  <c r="P98" i="106" s="1"/>
  <c r="M97" i="106"/>
  <c r="P97" i="106" s="1"/>
  <c r="G97" i="106"/>
  <c r="J97" i="106" s="1"/>
  <c r="M96" i="106"/>
  <c r="P96" i="106" s="1"/>
  <c r="G96" i="106"/>
  <c r="J96" i="106" s="1"/>
  <c r="M95" i="106"/>
  <c r="P95" i="106" s="1"/>
  <c r="G95" i="106"/>
  <c r="J95" i="106" s="1"/>
  <c r="M94" i="106"/>
  <c r="P94" i="106" s="1"/>
  <c r="G94" i="106"/>
  <c r="J94" i="106" s="1"/>
  <c r="M93" i="106"/>
  <c r="P93" i="106" s="1"/>
  <c r="G93" i="106"/>
  <c r="J93" i="106" s="1"/>
  <c r="M92" i="106"/>
  <c r="P92" i="106" s="1"/>
  <c r="G92" i="106"/>
  <c r="J92" i="106" s="1"/>
  <c r="M91" i="106"/>
  <c r="P91" i="106" s="1"/>
  <c r="G91" i="106"/>
  <c r="J91" i="106" s="1"/>
  <c r="M90" i="106"/>
  <c r="P90" i="106" s="1"/>
  <c r="M89" i="106"/>
  <c r="P89" i="106" s="1"/>
  <c r="G89" i="106"/>
  <c r="J89" i="106" s="1"/>
  <c r="M88" i="106"/>
  <c r="P88" i="106" s="1"/>
  <c r="G88" i="106"/>
  <c r="J88" i="106" s="1"/>
  <c r="M87" i="106"/>
  <c r="P87" i="106" s="1"/>
  <c r="G87" i="106"/>
  <c r="J87" i="106" s="1"/>
  <c r="M86" i="106"/>
  <c r="P86" i="106" s="1"/>
  <c r="G86" i="106"/>
  <c r="J86" i="106" s="1"/>
  <c r="M85" i="106"/>
  <c r="P85" i="106" s="1"/>
  <c r="G85" i="106"/>
  <c r="J85" i="106" s="1"/>
  <c r="M84" i="106"/>
  <c r="P84" i="106" s="1"/>
  <c r="G84" i="106"/>
  <c r="J84" i="106" s="1"/>
  <c r="M83" i="106"/>
  <c r="P83" i="106" s="1"/>
  <c r="G83" i="106"/>
  <c r="J83" i="106" s="1"/>
  <c r="M82" i="106"/>
  <c r="P82" i="106" s="1"/>
  <c r="M81" i="106"/>
  <c r="P81" i="106" s="1"/>
  <c r="G81" i="106"/>
  <c r="J81" i="106" s="1"/>
  <c r="M80" i="106"/>
  <c r="P80" i="106" s="1"/>
  <c r="G80" i="106"/>
  <c r="J80" i="106" s="1"/>
  <c r="M79" i="106"/>
  <c r="P79" i="106" s="1"/>
  <c r="G79" i="106"/>
  <c r="J79" i="106" s="1"/>
  <c r="M78" i="106"/>
  <c r="P78" i="106" s="1"/>
  <c r="G78" i="106"/>
  <c r="J78" i="106" s="1"/>
  <c r="M77" i="106"/>
  <c r="P77" i="106" s="1"/>
  <c r="G77" i="106"/>
  <c r="J77" i="106" s="1"/>
  <c r="M76" i="106"/>
  <c r="P76" i="106" s="1"/>
  <c r="G76" i="106"/>
  <c r="J76" i="106" s="1"/>
  <c r="M75" i="106"/>
  <c r="P75" i="106" s="1"/>
  <c r="G75" i="106"/>
  <c r="J75" i="106" s="1"/>
  <c r="M74" i="106"/>
  <c r="P74" i="106" s="1"/>
  <c r="M73" i="106"/>
  <c r="P73" i="106" s="1"/>
  <c r="G73" i="106"/>
  <c r="J73" i="106" s="1"/>
  <c r="M72" i="106"/>
  <c r="P72" i="106" s="1"/>
  <c r="G72" i="106"/>
  <c r="J72" i="106" s="1"/>
  <c r="M71" i="106"/>
  <c r="P71" i="106" s="1"/>
  <c r="G71" i="106"/>
  <c r="J71" i="106" s="1"/>
  <c r="M70" i="106"/>
  <c r="P70" i="106" s="1"/>
  <c r="G70" i="106"/>
  <c r="J70" i="106" s="1"/>
  <c r="M69" i="106"/>
  <c r="P69" i="106" s="1"/>
  <c r="G69" i="106"/>
  <c r="J69" i="106" s="1"/>
  <c r="M68" i="106"/>
  <c r="P68" i="106" s="1"/>
  <c r="G68" i="106"/>
  <c r="J68" i="106" s="1"/>
  <c r="M67" i="106"/>
  <c r="P67" i="106" s="1"/>
  <c r="G67" i="106"/>
  <c r="J67" i="106" s="1"/>
  <c r="M66" i="106"/>
  <c r="P66" i="106" s="1"/>
  <c r="M65" i="106"/>
  <c r="P65" i="106" s="1"/>
  <c r="G65" i="106"/>
  <c r="J65" i="106" s="1"/>
  <c r="M64" i="106"/>
  <c r="P64" i="106" s="1"/>
  <c r="G64" i="106"/>
  <c r="J64" i="106" s="1"/>
  <c r="M63" i="106"/>
  <c r="P63" i="106" s="1"/>
  <c r="G63" i="106"/>
  <c r="J63" i="106" s="1"/>
  <c r="M62" i="106"/>
  <c r="P62" i="106" s="1"/>
  <c r="G62" i="106"/>
  <c r="J62" i="106" s="1"/>
  <c r="M61" i="106"/>
  <c r="P61" i="106" s="1"/>
  <c r="G61" i="106"/>
  <c r="J61" i="106" s="1"/>
  <c r="M60" i="106"/>
  <c r="P60" i="106" s="1"/>
  <c r="G60" i="106"/>
  <c r="J60" i="106" s="1"/>
  <c r="M59" i="106"/>
  <c r="P59" i="106" s="1"/>
  <c r="G59" i="106"/>
  <c r="J59" i="106" s="1"/>
  <c r="M58" i="106"/>
  <c r="P58" i="106" s="1"/>
  <c r="M57" i="106"/>
  <c r="P57" i="106" s="1"/>
  <c r="G57" i="106"/>
  <c r="J57" i="106" s="1"/>
  <c r="M56" i="106"/>
  <c r="P56" i="106" s="1"/>
  <c r="G56" i="106"/>
  <c r="J56" i="106" s="1"/>
  <c r="M55" i="106"/>
  <c r="P55" i="106" s="1"/>
  <c r="G55" i="106"/>
  <c r="J55" i="106" s="1"/>
  <c r="M54" i="106"/>
  <c r="P54" i="106" s="1"/>
  <c r="G54" i="106"/>
  <c r="J54" i="106" s="1"/>
  <c r="M53" i="106"/>
  <c r="P53" i="106" s="1"/>
  <c r="G53" i="106"/>
  <c r="J53" i="106" s="1"/>
  <c r="M52" i="106"/>
  <c r="P52" i="106" s="1"/>
  <c r="G52" i="106"/>
  <c r="J52" i="106" s="1"/>
  <c r="M51" i="106"/>
  <c r="P51" i="106" s="1"/>
  <c r="G51" i="106"/>
  <c r="J51" i="106" s="1"/>
  <c r="M50" i="106"/>
  <c r="P50" i="106" s="1"/>
  <c r="M49" i="106"/>
  <c r="P49" i="106" s="1"/>
  <c r="G49" i="106"/>
  <c r="J49" i="106" s="1"/>
  <c r="M48" i="106"/>
  <c r="P48" i="106" s="1"/>
  <c r="G48" i="106"/>
  <c r="J48" i="106" s="1"/>
  <c r="M47" i="106"/>
  <c r="P47" i="106" s="1"/>
  <c r="G47" i="106"/>
  <c r="J47" i="106" s="1"/>
  <c r="M46" i="106"/>
  <c r="P46" i="106" s="1"/>
  <c r="G46" i="106"/>
  <c r="J46" i="106" s="1"/>
  <c r="M45" i="106"/>
  <c r="P45" i="106" s="1"/>
  <c r="G45" i="106"/>
  <c r="J45" i="106" s="1"/>
  <c r="M44" i="106"/>
  <c r="P44" i="106" s="1"/>
  <c r="G44" i="106"/>
  <c r="J44" i="106" s="1"/>
  <c r="M43" i="106"/>
  <c r="P43" i="106" s="1"/>
  <c r="G43" i="106"/>
  <c r="J43" i="106" s="1"/>
  <c r="M42" i="106"/>
  <c r="P42" i="106" s="1"/>
  <c r="M41" i="106"/>
  <c r="P41" i="106" s="1"/>
  <c r="G41" i="106"/>
  <c r="J41" i="106" s="1"/>
  <c r="M40" i="106"/>
  <c r="P40" i="106" s="1"/>
  <c r="G40" i="106"/>
  <c r="J40" i="106" s="1"/>
  <c r="M39" i="106"/>
  <c r="P39" i="106" s="1"/>
  <c r="G39" i="106"/>
  <c r="J39" i="106" s="1"/>
  <c r="M38" i="106"/>
  <c r="P38" i="106" s="1"/>
  <c r="G38" i="106"/>
  <c r="J38" i="106" s="1"/>
  <c r="M37" i="106"/>
  <c r="P37" i="106" s="1"/>
  <c r="G37" i="106"/>
  <c r="J37" i="106" s="1"/>
  <c r="M36" i="106"/>
  <c r="P36" i="106" s="1"/>
  <c r="G36" i="106"/>
  <c r="J36" i="106" s="1"/>
  <c r="M35" i="106"/>
  <c r="P35" i="106" s="1"/>
  <c r="G35" i="106"/>
  <c r="J35" i="106" s="1"/>
  <c r="M34" i="106"/>
  <c r="P34" i="106" s="1"/>
  <c r="M33" i="106"/>
  <c r="P33" i="106" s="1"/>
  <c r="G33" i="106"/>
  <c r="J33" i="106" s="1"/>
  <c r="M32" i="106"/>
  <c r="P32" i="106" s="1"/>
  <c r="G32" i="106"/>
  <c r="J32" i="106" s="1"/>
  <c r="M31" i="106"/>
  <c r="P31" i="106" s="1"/>
  <c r="G31" i="106"/>
  <c r="J31" i="106" s="1"/>
  <c r="M30" i="106"/>
  <c r="P30" i="106" s="1"/>
  <c r="G30" i="106"/>
  <c r="J30" i="106" s="1"/>
  <c r="M29" i="106"/>
  <c r="P29" i="106" s="1"/>
  <c r="G29" i="106"/>
  <c r="J29" i="106" s="1"/>
  <c r="M28" i="106"/>
  <c r="P28" i="106" s="1"/>
  <c r="G28" i="106"/>
  <c r="J28" i="106" s="1"/>
  <c r="M27" i="106"/>
  <c r="P27" i="106" s="1"/>
  <c r="G27" i="106"/>
  <c r="J27" i="106" s="1"/>
  <c r="M26" i="106"/>
  <c r="P26" i="106" s="1"/>
  <c r="M25" i="106"/>
  <c r="P25" i="106" s="1"/>
  <c r="G25" i="106"/>
  <c r="J25" i="106" s="1"/>
  <c r="M24" i="106"/>
  <c r="P24" i="106" s="1"/>
  <c r="G24" i="106"/>
  <c r="J24" i="106" s="1"/>
  <c r="M23" i="106"/>
  <c r="P23" i="106" s="1"/>
  <c r="G23" i="106"/>
  <c r="J23" i="106" s="1"/>
  <c r="M22" i="106"/>
  <c r="P22" i="106" s="1"/>
  <c r="G22" i="106"/>
  <c r="J22" i="106" s="1"/>
  <c r="M21" i="106"/>
  <c r="P21" i="106" s="1"/>
  <c r="G21" i="106"/>
  <c r="J21" i="106" s="1"/>
  <c r="M20" i="106"/>
  <c r="P20" i="106" s="1"/>
  <c r="G20" i="106"/>
  <c r="J20" i="106" s="1"/>
  <c r="M19" i="106"/>
  <c r="P19" i="106" s="1"/>
  <c r="G19" i="106"/>
  <c r="J19" i="106" s="1"/>
  <c r="M18" i="106"/>
  <c r="P18" i="106" s="1"/>
  <c r="G18" i="106"/>
  <c r="J18" i="106" s="1"/>
  <c r="M17" i="106"/>
  <c r="P17" i="106" s="1"/>
  <c r="G17" i="106"/>
  <c r="J17" i="106" s="1"/>
  <c r="M16" i="106"/>
  <c r="P16" i="106" s="1"/>
  <c r="G16" i="106"/>
  <c r="J16" i="106" s="1"/>
  <c r="M15" i="106"/>
  <c r="P15" i="106" s="1"/>
  <c r="G15" i="106"/>
  <c r="J15" i="106" s="1"/>
  <c r="M14" i="106"/>
  <c r="P14" i="106" s="1"/>
  <c r="G14" i="106"/>
  <c r="J14" i="106" s="1"/>
  <c r="M13" i="106"/>
  <c r="P13" i="106" s="1"/>
  <c r="G13" i="106"/>
  <c r="J13" i="106" s="1"/>
  <c r="M12" i="106"/>
  <c r="P12" i="106" s="1"/>
  <c r="G12" i="106"/>
  <c r="J12" i="106" s="1"/>
  <c r="M11" i="106"/>
  <c r="P11" i="106" s="1"/>
  <c r="M10" i="106"/>
  <c r="P10" i="106" s="1"/>
  <c r="G10" i="106"/>
  <c r="J10" i="106" s="1"/>
  <c r="M9" i="106"/>
  <c r="P9" i="106" s="1"/>
  <c r="G9" i="106"/>
  <c r="J9" i="106" s="1"/>
  <c r="M8" i="106"/>
  <c r="P8" i="106" s="1"/>
  <c r="G8" i="106"/>
  <c r="J8" i="106" s="1"/>
  <c r="M7" i="106"/>
  <c r="P7" i="106" s="1"/>
  <c r="G7" i="106"/>
  <c r="J7" i="106" s="1"/>
  <c r="M6" i="106"/>
  <c r="P6" i="106" s="1"/>
  <c r="G6" i="106"/>
  <c r="J6" i="106" s="1"/>
  <c r="M5" i="106"/>
  <c r="P5" i="106" s="1"/>
  <c r="G5" i="106"/>
  <c r="J5" i="106" s="1"/>
  <c r="M218" i="105"/>
  <c r="P218" i="105" s="1"/>
  <c r="G218" i="105"/>
  <c r="J218" i="105" s="1"/>
  <c r="M217" i="105"/>
  <c r="P217" i="105" s="1"/>
  <c r="G217" i="105"/>
  <c r="J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G212" i="105"/>
  <c r="J212" i="105" s="1"/>
  <c r="M211" i="105"/>
  <c r="P211" i="105" s="1"/>
  <c r="G211" i="105"/>
  <c r="J211" i="105" s="1"/>
  <c r="M210" i="105"/>
  <c r="P210" i="105" s="1"/>
  <c r="M209" i="105"/>
  <c r="P209" i="105" s="1"/>
  <c r="G209" i="105"/>
  <c r="J209" i="105" s="1"/>
  <c r="M208" i="105"/>
  <c r="P208" i="105" s="1"/>
  <c r="G208" i="105"/>
  <c r="J208" i="105" s="1"/>
  <c r="M207" i="105"/>
  <c r="P207" i="105" s="1"/>
  <c r="G207" i="105"/>
  <c r="J207" i="105" s="1"/>
  <c r="M206" i="105"/>
  <c r="P206" i="105" s="1"/>
  <c r="G206" i="105"/>
  <c r="J206" i="105" s="1"/>
  <c r="M205" i="105"/>
  <c r="P205" i="105" s="1"/>
  <c r="G205" i="105"/>
  <c r="J205" i="105" s="1"/>
  <c r="M204" i="105"/>
  <c r="P204" i="105" s="1"/>
  <c r="G204" i="105"/>
  <c r="J204" i="105" s="1"/>
  <c r="M203" i="105"/>
  <c r="P203" i="105" s="1"/>
  <c r="G203" i="105"/>
  <c r="J203" i="105" s="1"/>
  <c r="M202" i="105"/>
  <c r="P202" i="105" s="1"/>
  <c r="M201" i="105"/>
  <c r="P201" i="105" s="1"/>
  <c r="G201" i="105"/>
  <c r="J201" i="105" s="1"/>
  <c r="M200" i="105"/>
  <c r="P200" i="105" s="1"/>
  <c r="G200" i="105"/>
  <c r="J200" i="105" s="1"/>
  <c r="M199" i="105"/>
  <c r="P199" i="105" s="1"/>
  <c r="G199" i="105"/>
  <c r="J199" i="105" s="1"/>
  <c r="M198" i="105"/>
  <c r="P198" i="105" s="1"/>
  <c r="G198" i="105"/>
  <c r="J198" i="105" s="1"/>
  <c r="M197" i="105"/>
  <c r="P197" i="105" s="1"/>
  <c r="G197" i="105"/>
  <c r="J197" i="105" s="1"/>
  <c r="M196" i="105"/>
  <c r="P196" i="105" s="1"/>
  <c r="G196" i="105"/>
  <c r="J196" i="105" s="1"/>
  <c r="M195" i="105"/>
  <c r="P195" i="105" s="1"/>
  <c r="G195" i="105"/>
  <c r="J195" i="105" s="1"/>
  <c r="M194" i="105"/>
  <c r="P194" i="105" s="1"/>
  <c r="G194" i="105"/>
  <c r="J194" i="105" s="1"/>
  <c r="M193" i="105"/>
  <c r="P193" i="105" s="1"/>
  <c r="G193" i="105"/>
  <c r="J193" i="105" s="1"/>
  <c r="M192" i="105"/>
  <c r="P192" i="105" s="1"/>
  <c r="G192" i="105"/>
  <c r="J192" i="105" s="1"/>
  <c r="M191" i="105"/>
  <c r="P191" i="105" s="1"/>
  <c r="G191" i="105"/>
  <c r="J191" i="105" s="1"/>
  <c r="M190" i="105"/>
  <c r="P190" i="105" s="1"/>
  <c r="G190" i="105"/>
  <c r="J190" i="105" s="1"/>
  <c r="M189" i="105"/>
  <c r="P189" i="105" s="1"/>
  <c r="G189" i="105"/>
  <c r="J189" i="105" s="1"/>
  <c r="M188" i="105"/>
  <c r="G188" i="105"/>
  <c r="J188" i="105" s="1"/>
  <c r="M187" i="105"/>
  <c r="P187" i="105" s="1"/>
  <c r="G187" i="105"/>
  <c r="J187" i="105" s="1"/>
  <c r="M186" i="105"/>
  <c r="P186" i="105" s="1"/>
  <c r="M185" i="105"/>
  <c r="P185" i="105" s="1"/>
  <c r="G185" i="105"/>
  <c r="J185" i="105" s="1"/>
  <c r="M184" i="105"/>
  <c r="P184" i="105" s="1"/>
  <c r="G184" i="105"/>
  <c r="J184" i="105" s="1"/>
  <c r="M183" i="105"/>
  <c r="P183" i="105" s="1"/>
  <c r="G183" i="105"/>
  <c r="J183" i="105" s="1"/>
  <c r="M182" i="105"/>
  <c r="P182" i="105" s="1"/>
  <c r="G182" i="105"/>
  <c r="J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G164" i="105"/>
  <c r="J164" i="105" s="1"/>
  <c r="M163" i="105"/>
  <c r="P163" i="105" s="1"/>
  <c r="G163" i="105"/>
  <c r="J163" i="105" s="1"/>
  <c r="M162" i="105"/>
  <c r="P162" i="105" s="1"/>
  <c r="M161" i="105"/>
  <c r="P161" i="105" s="1"/>
  <c r="G161" i="105"/>
  <c r="J161" i="105" s="1"/>
  <c r="M160" i="105"/>
  <c r="P160" i="105" s="1"/>
  <c r="G160" i="105"/>
  <c r="J160" i="105" s="1"/>
  <c r="M159" i="105"/>
  <c r="P159" i="105" s="1"/>
  <c r="G159" i="105"/>
  <c r="J159" i="105" s="1"/>
  <c r="M158" i="105"/>
  <c r="P158" i="105" s="1"/>
  <c r="G158" i="105"/>
  <c r="J158" i="105" s="1"/>
  <c r="M157" i="105"/>
  <c r="P157" i="105" s="1"/>
  <c r="G157" i="105"/>
  <c r="J157" i="105" s="1"/>
  <c r="M156" i="105"/>
  <c r="M155" i="105"/>
  <c r="P155" i="105" s="1"/>
  <c r="G155" i="105"/>
  <c r="J155" i="105" s="1"/>
  <c r="M154" i="105"/>
  <c r="P154" i="105" s="1"/>
  <c r="M153" i="105"/>
  <c r="P153" i="105" s="1"/>
  <c r="G153" i="105"/>
  <c r="J153" i="105" s="1"/>
  <c r="M152" i="105"/>
  <c r="P152" i="105" s="1"/>
  <c r="G152" i="105"/>
  <c r="J152" i="105" s="1"/>
  <c r="M151" i="105"/>
  <c r="P151" i="105" s="1"/>
  <c r="G151" i="105"/>
  <c r="J151" i="105" s="1"/>
  <c r="M150" i="105"/>
  <c r="P150" i="105" s="1"/>
  <c r="G150" i="105"/>
  <c r="J150" i="105" s="1"/>
  <c r="M149" i="105"/>
  <c r="P149" i="105" s="1"/>
  <c r="G149" i="105"/>
  <c r="J149" i="105" s="1"/>
  <c r="M148" i="105"/>
  <c r="P148" i="105" s="1"/>
  <c r="G148" i="105"/>
  <c r="J148" i="105" s="1"/>
  <c r="M147" i="105"/>
  <c r="P147" i="105" s="1"/>
  <c r="G147" i="105"/>
  <c r="J147" i="105" s="1"/>
  <c r="M146" i="105"/>
  <c r="P146" i="105" s="1"/>
  <c r="G146" i="105"/>
  <c r="J146" i="105" s="1"/>
  <c r="M145" i="105"/>
  <c r="P145" i="105" s="1"/>
  <c r="G145" i="105"/>
  <c r="J145" i="105" s="1"/>
  <c r="M144" i="105"/>
  <c r="P144" i="105" s="1"/>
  <c r="G144" i="105"/>
  <c r="J144" i="105" s="1"/>
  <c r="M143" i="105"/>
  <c r="P143" i="105" s="1"/>
  <c r="G143" i="105"/>
  <c r="J143" i="105" s="1"/>
  <c r="M142" i="105"/>
  <c r="P142" i="105" s="1"/>
  <c r="G142" i="105"/>
  <c r="J142" i="105" s="1"/>
  <c r="M141" i="105"/>
  <c r="P141" i="105" s="1"/>
  <c r="G141" i="105"/>
  <c r="J141" i="105" s="1"/>
  <c r="M140" i="105"/>
  <c r="G140" i="105"/>
  <c r="J140" i="105" s="1"/>
  <c r="M139" i="105"/>
  <c r="P139" i="105" s="1"/>
  <c r="G139" i="105"/>
  <c r="J139" i="105" s="1"/>
  <c r="M138" i="105"/>
  <c r="P138" i="105" s="1"/>
  <c r="M137" i="105"/>
  <c r="P137" i="105" s="1"/>
  <c r="G137" i="105"/>
  <c r="J137" i="105" s="1"/>
  <c r="M136" i="105"/>
  <c r="P136" i="105" s="1"/>
  <c r="G136" i="105"/>
  <c r="J136" i="105" s="1"/>
  <c r="M135" i="105"/>
  <c r="P135" i="105" s="1"/>
  <c r="G135" i="105"/>
  <c r="J135" i="105" s="1"/>
  <c r="M134" i="105"/>
  <c r="P134" i="105" s="1"/>
  <c r="G134" i="105"/>
  <c r="J134" i="105" s="1"/>
  <c r="M133" i="105"/>
  <c r="P133" i="105" s="1"/>
  <c r="G133" i="105"/>
  <c r="J133" i="105" s="1"/>
  <c r="M132" i="105"/>
  <c r="P132" i="105" s="1"/>
  <c r="G132" i="105"/>
  <c r="J132" i="105" s="1"/>
  <c r="M131" i="105"/>
  <c r="P131" i="105" s="1"/>
  <c r="G131" i="105"/>
  <c r="J131" i="105" s="1"/>
  <c r="M130" i="105"/>
  <c r="P130" i="105" s="1"/>
  <c r="M129" i="105"/>
  <c r="P129" i="105" s="1"/>
  <c r="G129" i="105"/>
  <c r="J129" i="105" s="1"/>
  <c r="M128" i="105"/>
  <c r="P128" i="105" s="1"/>
  <c r="G128" i="105"/>
  <c r="J128" i="105" s="1"/>
  <c r="M127" i="105"/>
  <c r="P127" i="105" s="1"/>
  <c r="G127" i="105"/>
  <c r="J127" i="105" s="1"/>
  <c r="M126" i="105"/>
  <c r="P126" i="105" s="1"/>
  <c r="G126" i="105"/>
  <c r="J126" i="105" s="1"/>
  <c r="M125" i="105"/>
  <c r="P125" i="105" s="1"/>
  <c r="G125" i="105"/>
  <c r="J125" i="105" s="1"/>
  <c r="M124" i="105"/>
  <c r="G124" i="105"/>
  <c r="J124" i="105" s="1"/>
  <c r="M123" i="105"/>
  <c r="P123" i="105" s="1"/>
  <c r="G123" i="105"/>
  <c r="J123" i="105" s="1"/>
  <c r="M122" i="105"/>
  <c r="P122" i="105" s="1"/>
  <c r="M121" i="105"/>
  <c r="P121" i="105" s="1"/>
  <c r="G121" i="105"/>
  <c r="J121" i="105" s="1"/>
  <c r="M120" i="105"/>
  <c r="P120" i="105" s="1"/>
  <c r="G120" i="105"/>
  <c r="J120" i="105" s="1"/>
  <c r="M119" i="105"/>
  <c r="P119" i="105" s="1"/>
  <c r="G119" i="105"/>
  <c r="J119" i="105" s="1"/>
  <c r="M118" i="105"/>
  <c r="P118" i="105" s="1"/>
  <c r="G118" i="105"/>
  <c r="J118" i="105" s="1"/>
  <c r="M117" i="105"/>
  <c r="P117" i="105" s="1"/>
  <c r="G117" i="105"/>
  <c r="J117" i="105" s="1"/>
  <c r="M116" i="105"/>
  <c r="P116" i="105" s="1"/>
  <c r="G116" i="105"/>
  <c r="J116" i="105" s="1"/>
  <c r="M115" i="105"/>
  <c r="P115" i="105" s="1"/>
  <c r="G115" i="105"/>
  <c r="J115" i="105" s="1"/>
  <c r="M114" i="105"/>
  <c r="P114" i="105" s="1"/>
  <c r="M113" i="105"/>
  <c r="P113" i="105" s="1"/>
  <c r="G113" i="105"/>
  <c r="J113" i="105" s="1"/>
  <c r="M112" i="105"/>
  <c r="P112" i="105" s="1"/>
  <c r="G112" i="105"/>
  <c r="J112" i="105" s="1"/>
  <c r="M111" i="105"/>
  <c r="P111" i="105" s="1"/>
  <c r="G111" i="105"/>
  <c r="J111" i="105" s="1"/>
  <c r="M110" i="105"/>
  <c r="P110" i="105" s="1"/>
  <c r="G110" i="105"/>
  <c r="J110" i="105" s="1"/>
  <c r="M109" i="105"/>
  <c r="P109" i="105" s="1"/>
  <c r="G109" i="105"/>
  <c r="J109" i="105" s="1"/>
  <c r="M108" i="105"/>
  <c r="G108" i="105"/>
  <c r="J108" i="105" s="1"/>
  <c r="M107" i="105"/>
  <c r="P107" i="105" s="1"/>
  <c r="G107" i="105"/>
  <c r="J107" i="105" s="1"/>
  <c r="M106" i="105"/>
  <c r="P106" i="105" s="1"/>
  <c r="M105" i="105"/>
  <c r="P105" i="105" s="1"/>
  <c r="G105" i="105"/>
  <c r="J105" i="105" s="1"/>
  <c r="M104" i="105"/>
  <c r="P104" i="105" s="1"/>
  <c r="G104" i="105"/>
  <c r="J104" i="105" s="1"/>
  <c r="M103" i="105"/>
  <c r="P103" i="105" s="1"/>
  <c r="G103" i="105"/>
  <c r="J103" i="105" s="1"/>
  <c r="M102" i="105"/>
  <c r="P102" i="105" s="1"/>
  <c r="G102" i="105"/>
  <c r="J102" i="105" s="1"/>
  <c r="M101" i="105"/>
  <c r="P101" i="105" s="1"/>
  <c r="G101" i="105"/>
  <c r="J101" i="105" s="1"/>
  <c r="M100" i="105"/>
  <c r="P100" i="105" s="1"/>
  <c r="G100" i="105"/>
  <c r="J100" i="105" s="1"/>
  <c r="M99" i="105"/>
  <c r="P99" i="105" s="1"/>
  <c r="G99" i="105"/>
  <c r="J99" i="105" s="1"/>
  <c r="M98" i="105"/>
  <c r="P98" i="105" s="1"/>
  <c r="M97" i="105"/>
  <c r="P97" i="105" s="1"/>
  <c r="G97" i="105"/>
  <c r="J97" i="105" s="1"/>
  <c r="M96" i="105"/>
  <c r="P96" i="105" s="1"/>
  <c r="G96" i="105"/>
  <c r="J96" i="105" s="1"/>
  <c r="M95" i="105"/>
  <c r="P95" i="105" s="1"/>
  <c r="G95" i="105"/>
  <c r="J95" i="105" s="1"/>
  <c r="M94" i="105"/>
  <c r="P94" i="105" s="1"/>
  <c r="G94" i="105"/>
  <c r="J94" i="105" s="1"/>
  <c r="M93" i="105"/>
  <c r="P93" i="105" s="1"/>
  <c r="G93" i="105"/>
  <c r="J93" i="105" s="1"/>
  <c r="M92" i="105"/>
  <c r="P92" i="105" s="1"/>
  <c r="G92" i="105"/>
  <c r="J92" i="105" s="1"/>
  <c r="M91" i="105"/>
  <c r="P91" i="105" s="1"/>
  <c r="G91" i="105"/>
  <c r="J91" i="105" s="1"/>
  <c r="M90" i="105"/>
  <c r="P90" i="105" s="1"/>
  <c r="M89" i="105"/>
  <c r="P89" i="105" s="1"/>
  <c r="G89" i="105"/>
  <c r="J89" i="105" s="1"/>
  <c r="M88" i="105"/>
  <c r="P88" i="105" s="1"/>
  <c r="G88" i="105"/>
  <c r="J88" i="105" s="1"/>
  <c r="M87" i="105"/>
  <c r="P87" i="105" s="1"/>
  <c r="G87" i="105"/>
  <c r="J87" i="105" s="1"/>
  <c r="M86" i="105"/>
  <c r="P86" i="105" s="1"/>
  <c r="G86" i="105"/>
  <c r="J86" i="105" s="1"/>
  <c r="M85" i="105"/>
  <c r="P85" i="105" s="1"/>
  <c r="G85" i="105"/>
  <c r="J85" i="105" s="1"/>
  <c r="M84" i="105"/>
  <c r="P84" i="105" s="1"/>
  <c r="G84" i="105"/>
  <c r="J84" i="105" s="1"/>
  <c r="M83" i="105"/>
  <c r="P83" i="105" s="1"/>
  <c r="G83" i="105"/>
  <c r="J83" i="105" s="1"/>
  <c r="M82" i="105"/>
  <c r="P82" i="105" s="1"/>
  <c r="M81" i="105"/>
  <c r="P81" i="105" s="1"/>
  <c r="G81" i="105"/>
  <c r="J81" i="105" s="1"/>
  <c r="M80" i="105"/>
  <c r="P80" i="105" s="1"/>
  <c r="G80" i="105"/>
  <c r="J80" i="105" s="1"/>
  <c r="M79" i="105"/>
  <c r="P79" i="105" s="1"/>
  <c r="G79" i="105"/>
  <c r="J79" i="105" s="1"/>
  <c r="M78" i="105"/>
  <c r="P78" i="105" s="1"/>
  <c r="G78" i="105"/>
  <c r="J78" i="105" s="1"/>
  <c r="M77" i="105"/>
  <c r="P77" i="105" s="1"/>
  <c r="G77" i="105"/>
  <c r="J77" i="105" s="1"/>
  <c r="M76" i="105"/>
  <c r="G76" i="105"/>
  <c r="J76" i="105" s="1"/>
  <c r="M75" i="105"/>
  <c r="P75" i="105" s="1"/>
  <c r="G75" i="105"/>
  <c r="J75" i="105" s="1"/>
  <c r="M74" i="105"/>
  <c r="P74" i="105" s="1"/>
  <c r="M73" i="105"/>
  <c r="P73" i="105" s="1"/>
  <c r="G73" i="105"/>
  <c r="J73" i="105" s="1"/>
  <c r="M72" i="105"/>
  <c r="P72" i="105" s="1"/>
  <c r="G72" i="105"/>
  <c r="J72" i="105" s="1"/>
  <c r="M71" i="105"/>
  <c r="P71" i="105" s="1"/>
  <c r="G71" i="105"/>
  <c r="J71" i="105" s="1"/>
  <c r="M70" i="105"/>
  <c r="P70" i="105" s="1"/>
  <c r="G70" i="105"/>
  <c r="J70" i="105" s="1"/>
  <c r="M69" i="105"/>
  <c r="P69" i="105" s="1"/>
  <c r="G69" i="105"/>
  <c r="J69" i="105" s="1"/>
  <c r="M68" i="105"/>
  <c r="P68" i="105" s="1"/>
  <c r="G68" i="105"/>
  <c r="J68" i="105" s="1"/>
  <c r="M67" i="105"/>
  <c r="G67" i="105"/>
  <c r="J67" i="105" s="1"/>
  <c r="M66" i="105"/>
  <c r="P66" i="105" s="1"/>
  <c r="G66" i="105"/>
  <c r="J66" i="105" s="1"/>
  <c r="M65" i="105"/>
  <c r="P65" i="105" s="1"/>
  <c r="G65" i="105"/>
  <c r="J65" i="105" s="1"/>
  <c r="M64" i="105"/>
  <c r="P64" i="105" s="1"/>
  <c r="G64" i="105"/>
  <c r="J64" i="105" s="1"/>
  <c r="M63" i="105"/>
  <c r="P63" i="105" s="1"/>
  <c r="G63" i="105"/>
  <c r="J63" i="105" s="1"/>
  <c r="M62" i="105"/>
  <c r="P62" i="105" s="1"/>
  <c r="G62" i="105"/>
  <c r="J62" i="105" s="1"/>
  <c r="M61" i="105"/>
  <c r="P61" i="105" s="1"/>
  <c r="G61" i="105"/>
  <c r="J61" i="105" s="1"/>
  <c r="M60" i="105"/>
  <c r="P60" i="105" s="1"/>
  <c r="G60" i="105"/>
  <c r="J60" i="105" s="1"/>
  <c r="M59" i="105"/>
  <c r="P59" i="105" s="1"/>
  <c r="G59" i="105"/>
  <c r="J59" i="105" s="1"/>
  <c r="M58" i="105"/>
  <c r="P58" i="105" s="1"/>
  <c r="M57" i="105"/>
  <c r="P57" i="105" s="1"/>
  <c r="G57" i="105"/>
  <c r="J57" i="105" s="1"/>
  <c r="M56" i="105"/>
  <c r="P56" i="105" s="1"/>
  <c r="G56" i="105"/>
  <c r="J56" i="105" s="1"/>
  <c r="M55" i="105"/>
  <c r="P55" i="105" s="1"/>
  <c r="G55" i="105"/>
  <c r="J55" i="105" s="1"/>
  <c r="M54" i="105"/>
  <c r="P54" i="105" s="1"/>
  <c r="G54" i="105"/>
  <c r="J54" i="105" s="1"/>
  <c r="M53" i="105"/>
  <c r="P53" i="105" s="1"/>
  <c r="G53" i="105"/>
  <c r="J53" i="105" s="1"/>
  <c r="M52" i="105"/>
  <c r="P52" i="105" s="1"/>
  <c r="G52" i="105"/>
  <c r="J52" i="105" s="1"/>
  <c r="M51" i="105"/>
  <c r="P51" i="105" s="1"/>
  <c r="G51" i="105"/>
  <c r="J51" i="105" s="1"/>
  <c r="M50" i="105"/>
  <c r="P50" i="105" s="1"/>
  <c r="M49" i="105"/>
  <c r="P49" i="105" s="1"/>
  <c r="G49" i="105"/>
  <c r="J49" i="105" s="1"/>
  <c r="M48" i="105"/>
  <c r="P48" i="105" s="1"/>
  <c r="G48" i="105"/>
  <c r="J48" i="105" s="1"/>
  <c r="M47" i="105"/>
  <c r="P47" i="105" s="1"/>
  <c r="G47" i="105"/>
  <c r="J47" i="105" s="1"/>
  <c r="M46" i="105"/>
  <c r="P46" i="105" s="1"/>
  <c r="G46" i="105"/>
  <c r="J46" i="105" s="1"/>
  <c r="M45" i="105"/>
  <c r="P45" i="105" s="1"/>
  <c r="G45" i="105"/>
  <c r="J45" i="105" s="1"/>
  <c r="M44" i="105"/>
  <c r="P44" i="105" s="1"/>
  <c r="G44" i="105"/>
  <c r="J44" i="105" s="1"/>
  <c r="M43" i="105"/>
  <c r="P43" i="105" s="1"/>
  <c r="G43" i="105"/>
  <c r="J43" i="105" s="1"/>
  <c r="M42" i="105"/>
  <c r="P42" i="105" s="1"/>
  <c r="M41" i="105"/>
  <c r="P41" i="105" s="1"/>
  <c r="G41" i="105"/>
  <c r="J41" i="105" s="1"/>
  <c r="M40" i="105"/>
  <c r="P40" i="105" s="1"/>
  <c r="G40" i="105"/>
  <c r="J40" i="105" s="1"/>
  <c r="M39" i="105"/>
  <c r="P39" i="105" s="1"/>
  <c r="G39" i="105"/>
  <c r="J39" i="105" s="1"/>
  <c r="M38" i="105"/>
  <c r="P38" i="105" s="1"/>
  <c r="G38" i="105"/>
  <c r="J38" i="105" s="1"/>
  <c r="M37" i="105"/>
  <c r="P37" i="105" s="1"/>
  <c r="G37" i="105"/>
  <c r="J37" i="105" s="1"/>
  <c r="M36" i="105"/>
  <c r="P36" i="105" s="1"/>
  <c r="G36" i="105"/>
  <c r="J36" i="105" s="1"/>
  <c r="M35" i="105"/>
  <c r="P35" i="105" s="1"/>
  <c r="G35" i="105"/>
  <c r="J35" i="105" s="1"/>
  <c r="M34" i="105"/>
  <c r="P34" i="105" s="1"/>
  <c r="M33" i="105"/>
  <c r="P33" i="105" s="1"/>
  <c r="G33" i="105"/>
  <c r="J33" i="105" s="1"/>
  <c r="M32" i="105"/>
  <c r="P32" i="105" s="1"/>
  <c r="G32" i="105"/>
  <c r="J32" i="105" s="1"/>
  <c r="M31" i="105"/>
  <c r="P31" i="105" s="1"/>
  <c r="G31" i="105"/>
  <c r="J31" i="105" s="1"/>
  <c r="M30" i="105"/>
  <c r="P30" i="105" s="1"/>
  <c r="G30" i="105"/>
  <c r="J30" i="105" s="1"/>
  <c r="M29" i="105"/>
  <c r="P29" i="105" s="1"/>
  <c r="G29" i="105"/>
  <c r="J29" i="105" s="1"/>
  <c r="M28" i="105"/>
  <c r="P28" i="105" s="1"/>
  <c r="G28" i="105"/>
  <c r="J28" i="105" s="1"/>
  <c r="M27" i="105"/>
  <c r="P27" i="105" s="1"/>
  <c r="G27" i="105"/>
  <c r="J27" i="105" s="1"/>
  <c r="M26" i="105"/>
  <c r="P26" i="105" s="1"/>
  <c r="M25" i="105"/>
  <c r="P25" i="105" s="1"/>
  <c r="G25" i="105"/>
  <c r="J25" i="105" s="1"/>
  <c r="M24" i="105"/>
  <c r="P24" i="105" s="1"/>
  <c r="G24" i="105"/>
  <c r="J24" i="105" s="1"/>
  <c r="M23" i="105"/>
  <c r="P23" i="105" s="1"/>
  <c r="G23" i="105"/>
  <c r="J23" i="105" s="1"/>
  <c r="M22" i="105"/>
  <c r="P22" i="105" s="1"/>
  <c r="G22" i="105"/>
  <c r="J22" i="105" s="1"/>
  <c r="M21" i="105"/>
  <c r="P21" i="105" s="1"/>
  <c r="G21" i="105"/>
  <c r="J21" i="105" s="1"/>
  <c r="M20" i="105"/>
  <c r="P20" i="105" s="1"/>
  <c r="G20" i="105"/>
  <c r="J20" i="105" s="1"/>
  <c r="M19" i="105"/>
  <c r="P19" i="105" s="1"/>
  <c r="G19" i="105"/>
  <c r="J19" i="105" s="1"/>
  <c r="M18" i="105"/>
  <c r="P18" i="105" s="1"/>
  <c r="G18" i="105"/>
  <c r="J18" i="105" s="1"/>
  <c r="M17" i="105"/>
  <c r="P17" i="105" s="1"/>
  <c r="G17" i="105"/>
  <c r="J17" i="105" s="1"/>
  <c r="M16" i="105"/>
  <c r="P16" i="105" s="1"/>
  <c r="G16" i="105"/>
  <c r="J16" i="105" s="1"/>
  <c r="M15" i="105"/>
  <c r="P15" i="105" s="1"/>
  <c r="G15" i="105"/>
  <c r="J15" i="105" s="1"/>
  <c r="M14" i="105"/>
  <c r="P14" i="105" s="1"/>
  <c r="G14" i="105"/>
  <c r="J14" i="105" s="1"/>
  <c r="M13" i="105"/>
  <c r="P13" i="105" s="1"/>
  <c r="G13" i="105"/>
  <c r="J13" i="105" s="1"/>
  <c r="M12" i="105"/>
  <c r="P12" i="105" s="1"/>
  <c r="G12" i="105"/>
  <c r="J12" i="105" s="1"/>
  <c r="M11" i="105"/>
  <c r="P11" i="105" s="1"/>
  <c r="M10" i="105"/>
  <c r="P10" i="105" s="1"/>
  <c r="G10" i="105"/>
  <c r="J10" i="105" s="1"/>
  <c r="M9" i="105"/>
  <c r="P9" i="105" s="1"/>
  <c r="G9" i="105"/>
  <c r="J9" i="105" s="1"/>
  <c r="M8" i="105"/>
  <c r="P8" i="105" s="1"/>
  <c r="G8" i="105"/>
  <c r="J8" i="105" s="1"/>
  <c r="M7" i="105"/>
  <c r="P7" i="105" s="1"/>
  <c r="G7" i="105"/>
  <c r="J7" i="105" s="1"/>
  <c r="M6" i="105"/>
  <c r="P6" i="105" s="1"/>
  <c r="G6" i="105"/>
  <c r="J6" i="105" s="1"/>
  <c r="M5" i="105"/>
  <c r="P5" i="105" s="1"/>
  <c r="G5" i="105"/>
  <c r="J5" i="105" s="1"/>
  <c r="M218" i="104"/>
  <c r="P218" i="104" s="1"/>
  <c r="G218" i="104"/>
  <c r="J218" i="104" s="1"/>
  <c r="M217" i="104"/>
  <c r="P217" i="104" s="1"/>
  <c r="G217" i="104"/>
  <c r="J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G212" i="104"/>
  <c r="J212" i="104" s="1"/>
  <c r="M211" i="104"/>
  <c r="P211" i="104" s="1"/>
  <c r="G211" i="104"/>
  <c r="J211" i="104" s="1"/>
  <c r="M210" i="104"/>
  <c r="P210" i="104" s="1"/>
  <c r="G210" i="104"/>
  <c r="J210" i="104" s="1"/>
  <c r="M209" i="104"/>
  <c r="P209" i="104" s="1"/>
  <c r="M208" i="104"/>
  <c r="P208" i="104" s="1"/>
  <c r="G208" i="104"/>
  <c r="J208" i="104" s="1"/>
  <c r="M207" i="104"/>
  <c r="P207" i="104" s="1"/>
  <c r="G207" i="104"/>
  <c r="J207" i="104" s="1"/>
  <c r="M206" i="104"/>
  <c r="P206" i="104" s="1"/>
  <c r="G206" i="104"/>
  <c r="J206" i="104" s="1"/>
  <c r="M205" i="104"/>
  <c r="P205" i="104" s="1"/>
  <c r="G205" i="104"/>
  <c r="J205" i="104" s="1"/>
  <c r="M204" i="104"/>
  <c r="P204" i="104" s="1"/>
  <c r="G204" i="104"/>
  <c r="J204" i="104" s="1"/>
  <c r="M203" i="104"/>
  <c r="P203" i="104" s="1"/>
  <c r="G203" i="104"/>
  <c r="J203" i="104" s="1"/>
  <c r="M202" i="104"/>
  <c r="P202" i="104" s="1"/>
  <c r="G202" i="104"/>
  <c r="J202" i="104" s="1"/>
  <c r="M201" i="104"/>
  <c r="P201" i="104" s="1"/>
  <c r="M200" i="104"/>
  <c r="P200" i="104" s="1"/>
  <c r="G200" i="104"/>
  <c r="J200" i="104" s="1"/>
  <c r="M199" i="104"/>
  <c r="P199" i="104" s="1"/>
  <c r="G199" i="104"/>
  <c r="J199" i="104" s="1"/>
  <c r="M198" i="104"/>
  <c r="P198" i="104" s="1"/>
  <c r="G198" i="104"/>
  <c r="J198" i="104" s="1"/>
  <c r="M197" i="104"/>
  <c r="P197" i="104" s="1"/>
  <c r="G197" i="104"/>
  <c r="J197" i="104" s="1"/>
  <c r="M196" i="104"/>
  <c r="P196" i="104" s="1"/>
  <c r="G196" i="104"/>
  <c r="J196" i="104" s="1"/>
  <c r="M195" i="104"/>
  <c r="P195" i="104" s="1"/>
  <c r="G195" i="104"/>
  <c r="J195" i="104" s="1"/>
  <c r="M194" i="104"/>
  <c r="P194" i="104" s="1"/>
  <c r="G194" i="104"/>
  <c r="J194" i="104" s="1"/>
  <c r="M193" i="104"/>
  <c r="P193" i="104" s="1"/>
  <c r="M192" i="104"/>
  <c r="P192" i="104" s="1"/>
  <c r="G192" i="104"/>
  <c r="J192" i="104" s="1"/>
  <c r="M191" i="104"/>
  <c r="P191" i="104" s="1"/>
  <c r="G191" i="104"/>
  <c r="J191" i="104" s="1"/>
  <c r="M190" i="104"/>
  <c r="P190" i="104" s="1"/>
  <c r="G190" i="104"/>
  <c r="J190" i="104" s="1"/>
  <c r="M189" i="104"/>
  <c r="P189" i="104" s="1"/>
  <c r="G189" i="104"/>
  <c r="J189" i="104" s="1"/>
  <c r="M188" i="104"/>
  <c r="P188" i="104" s="1"/>
  <c r="G188" i="104"/>
  <c r="J188" i="104" s="1"/>
  <c r="M187" i="104"/>
  <c r="P187" i="104" s="1"/>
  <c r="G187" i="104"/>
  <c r="J187" i="104" s="1"/>
  <c r="M186" i="104"/>
  <c r="P186" i="104" s="1"/>
  <c r="G186" i="104"/>
  <c r="J186" i="104" s="1"/>
  <c r="M185" i="104"/>
  <c r="P185" i="104" s="1"/>
  <c r="M184" i="104"/>
  <c r="P184" i="104" s="1"/>
  <c r="G184" i="104"/>
  <c r="J184" i="104" s="1"/>
  <c r="M183" i="104"/>
  <c r="P183" i="104" s="1"/>
  <c r="G183" i="104"/>
  <c r="J183" i="104" s="1"/>
  <c r="M182" i="104"/>
  <c r="P182" i="104" s="1"/>
  <c r="G182" i="104"/>
  <c r="J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G164" i="104"/>
  <c r="J164" i="104" s="1"/>
  <c r="M163" i="104"/>
  <c r="P163" i="104" s="1"/>
  <c r="G163" i="104"/>
  <c r="J163" i="104" s="1"/>
  <c r="M162" i="104"/>
  <c r="P162" i="104" s="1"/>
  <c r="G162" i="104"/>
  <c r="J162" i="104" s="1"/>
  <c r="M161" i="104"/>
  <c r="P161" i="104" s="1"/>
  <c r="M160" i="104"/>
  <c r="P160" i="104" s="1"/>
  <c r="G160" i="104"/>
  <c r="J160" i="104" s="1"/>
  <c r="M159" i="104"/>
  <c r="P159" i="104" s="1"/>
  <c r="G159" i="104"/>
  <c r="J159" i="104" s="1"/>
  <c r="M158" i="104"/>
  <c r="P158" i="104" s="1"/>
  <c r="G158" i="104"/>
  <c r="J158" i="104" s="1"/>
  <c r="M157" i="104"/>
  <c r="P157" i="104" s="1"/>
  <c r="G157" i="104"/>
  <c r="J157" i="104" s="1"/>
  <c r="M156" i="104"/>
  <c r="P156" i="104" s="1"/>
  <c r="M155" i="104"/>
  <c r="P155" i="104" s="1"/>
  <c r="G155" i="104"/>
  <c r="J155" i="104" s="1"/>
  <c r="M154" i="104"/>
  <c r="P154" i="104" s="1"/>
  <c r="G154" i="104"/>
  <c r="J154" i="104" s="1"/>
  <c r="M153" i="104"/>
  <c r="P153" i="104" s="1"/>
  <c r="M152" i="104"/>
  <c r="P152" i="104" s="1"/>
  <c r="G152" i="104"/>
  <c r="J152" i="104" s="1"/>
  <c r="M151" i="104"/>
  <c r="P151" i="104" s="1"/>
  <c r="G151" i="104"/>
  <c r="J151" i="104" s="1"/>
  <c r="M150" i="104"/>
  <c r="P150" i="104" s="1"/>
  <c r="G150" i="104"/>
  <c r="J150" i="104" s="1"/>
  <c r="M149" i="104"/>
  <c r="P149" i="104" s="1"/>
  <c r="G149" i="104"/>
  <c r="J149" i="104" s="1"/>
  <c r="M148" i="104"/>
  <c r="P148" i="104" s="1"/>
  <c r="G148" i="104"/>
  <c r="J148" i="104" s="1"/>
  <c r="M147" i="104"/>
  <c r="P147" i="104" s="1"/>
  <c r="G147" i="104"/>
  <c r="J147" i="104" s="1"/>
  <c r="M146" i="104"/>
  <c r="P146" i="104" s="1"/>
  <c r="G146" i="104"/>
  <c r="J146" i="104" s="1"/>
  <c r="M145" i="104"/>
  <c r="P145" i="104" s="1"/>
  <c r="M144" i="104"/>
  <c r="P144" i="104" s="1"/>
  <c r="G144" i="104"/>
  <c r="J144" i="104" s="1"/>
  <c r="M143" i="104"/>
  <c r="P143" i="104" s="1"/>
  <c r="G143" i="104"/>
  <c r="J143" i="104" s="1"/>
  <c r="M142" i="104"/>
  <c r="P142" i="104" s="1"/>
  <c r="G142" i="104"/>
  <c r="J142" i="104" s="1"/>
  <c r="M141" i="104"/>
  <c r="P141" i="104" s="1"/>
  <c r="G141" i="104"/>
  <c r="J141" i="104" s="1"/>
  <c r="M140" i="104"/>
  <c r="P140" i="104" s="1"/>
  <c r="G140" i="104"/>
  <c r="J140" i="104" s="1"/>
  <c r="M139" i="104"/>
  <c r="P139" i="104" s="1"/>
  <c r="G139" i="104"/>
  <c r="J139" i="104" s="1"/>
  <c r="M138" i="104"/>
  <c r="P138" i="104" s="1"/>
  <c r="G138" i="104"/>
  <c r="J138" i="104" s="1"/>
  <c r="M137" i="104"/>
  <c r="P137" i="104" s="1"/>
  <c r="M136" i="104"/>
  <c r="P136" i="104" s="1"/>
  <c r="G136" i="104"/>
  <c r="J136" i="104" s="1"/>
  <c r="M135" i="104"/>
  <c r="P135" i="104" s="1"/>
  <c r="G135" i="104"/>
  <c r="J135" i="104" s="1"/>
  <c r="M134" i="104"/>
  <c r="P134" i="104" s="1"/>
  <c r="G134" i="104"/>
  <c r="J134" i="104" s="1"/>
  <c r="M133" i="104"/>
  <c r="P133" i="104" s="1"/>
  <c r="G133" i="104"/>
  <c r="J133" i="104" s="1"/>
  <c r="M132" i="104"/>
  <c r="P132" i="104" s="1"/>
  <c r="G132" i="104"/>
  <c r="J132" i="104" s="1"/>
  <c r="M131" i="104"/>
  <c r="P131" i="104" s="1"/>
  <c r="G131" i="104"/>
  <c r="J131" i="104" s="1"/>
  <c r="M130" i="104"/>
  <c r="P130" i="104" s="1"/>
  <c r="G130" i="104"/>
  <c r="J130" i="104" s="1"/>
  <c r="M129" i="104"/>
  <c r="P129" i="104" s="1"/>
  <c r="M128" i="104"/>
  <c r="P128" i="104" s="1"/>
  <c r="G128" i="104"/>
  <c r="J128" i="104" s="1"/>
  <c r="M127" i="104"/>
  <c r="P127" i="104" s="1"/>
  <c r="G127" i="104"/>
  <c r="J127" i="104" s="1"/>
  <c r="M126" i="104"/>
  <c r="P126" i="104" s="1"/>
  <c r="G126" i="104"/>
  <c r="J126" i="104" s="1"/>
  <c r="M125" i="104"/>
  <c r="P125" i="104" s="1"/>
  <c r="G125" i="104"/>
  <c r="J125" i="104" s="1"/>
  <c r="M124" i="104"/>
  <c r="P124" i="104" s="1"/>
  <c r="G124" i="104"/>
  <c r="J124" i="104" s="1"/>
  <c r="M123" i="104"/>
  <c r="P123" i="104" s="1"/>
  <c r="G123" i="104"/>
  <c r="J123" i="104" s="1"/>
  <c r="M122" i="104"/>
  <c r="P122" i="104" s="1"/>
  <c r="G122" i="104"/>
  <c r="J122" i="104" s="1"/>
  <c r="M121" i="104"/>
  <c r="P121" i="104" s="1"/>
  <c r="M120" i="104"/>
  <c r="P120" i="104" s="1"/>
  <c r="G120" i="104"/>
  <c r="J120" i="104" s="1"/>
  <c r="M119" i="104"/>
  <c r="P119" i="104" s="1"/>
  <c r="G119" i="104"/>
  <c r="J119" i="104" s="1"/>
  <c r="M118" i="104"/>
  <c r="P118" i="104" s="1"/>
  <c r="G118" i="104"/>
  <c r="J118" i="104" s="1"/>
  <c r="M117" i="104"/>
  <c r="P117" i="104" s="1"/>
  <c r="G117" i="104"/>
  <c r="J117" i="104" s="1"/>
  <c r="M116" i="104"/>
  <c r="P116" i="104" s="1"/>
  <c r="G116" i="104"/>
  <c r="J116" i="104" s="1"/>
  <c r="M115" i="104"/>
  <c r="P115" i="104" s="1"/>
  <c r="G115" i="104"/>
  <c r="J115" i="104" s="1"/>
  <c r="M114" i="104"/>
  <c r="P114" i="104" s="1"/>
  <c r="G114" i="104"/>
  <c r="J114" i="104" s="1"/>
  <c r="M113" i="104"/>
  <c r="P113" i="104" s="1"/>
  <c r="M112" i="104"/>
  <c r="P112" i="104" s="1"/>
  <c r="G112" i="104"/>
  <c r="J112" i="104" s="1"/>
  <c r="M111" i="104"/>
  <c r="P111" i="104" s="1"/>
  <c r="G111" i="104"/>
  <c r="J111" i="104" s="1"/>
  <c r="M110" i="104"/>
  <c r="P110" i="104" s="1"/>
  <c r="G110" i="104"/>
  <c r="J110" i="104" s="1"/>
  <c r="M109" i="104"/>
  <c r="P109" i="104" s="1"/>
  <c r="G109" i="104"/>
  <c r="J109" i="104" s="1"/>
  <c r="M108" i="104"/>
  <c r="P108" i="104" s="1"/>
  <c r="G108" i="104"/>
  <c r="J108" i="104" s="1"/>
  <c r="M107" i="104"/>
  <c r="P107" i="104" s="1"/>
  <c r="G107" i="104"/>
  <c r="J107" i="104" s="1"/>
  <c r="M106" i="104"/>
  <c r="P106" i="104" s="1"/>
  <c r="G106" i="104"/>
  <c r="J106" i="104" s="1"/>
  <c r="M105" i="104"/>
  <c r="P105" i="104" s="1"/>
  <c r="M104" i="104"/>
  <c r="P104" i="104" s="1"/>
  <c r="G104" i="104"/>
  <c r="J104" i="104" s="1"/>
  <c r="M103" i="104"/>
  <c r="P103" i="104" s="1"/>
  <c r="G103" i="104"/>
  <c r="J103" i="104" s="1"/>
  <c r="M102" i="104"/>
  <c r="P102" i="104" s="1"/>
  <c r="G102" i="104"/>
  <c r="J102" i="104" s="1"/>
  <c r="M101" i="104"/>
  <c r="P101" i="104" s="1"/>
  <c r="G101" i="104"/>
  <c r="J101" i="104" s="1"/>
  <c r="M100" i="104"/>
  <c r="P100" i="104" s="1"/>
  <c r="G100" i="104"/>
  <c r="J100" i="104" s="1"/>
  <c r="M99" i="104"/>
  <c r="P99" i="104" s="1"/>
  <c r="G99" i="104"/>
  <c r="J99" i="104" s="1"/>
  <c r="M98" i="104"/>
  <c r="P98" i="104" s="1"/>
  <c r="G98" i="104"/>
  <c r="J98" i="104" s="1"/>
  <c r="M97" i="104"/>
  <c r="P97" i="104" s="1"/>
  <c r="M96" i="104"/>
  <c r="P96" i="104" s="1"/>
  <c r="G96" i="104"/>
  <c r="J96" i="104" s="1"/>
  <c r="M95" i="104"/>
  <c r="P95" i="104" s="1"/>
  <c r="G95" i="104"/>
  <c r="J95" i="104" s="1"/>
  <c r="M94" i="104"/>
  <c r="P94" i="104" s="1"/>
  <c r="G94" i="104"/>
  <c r="J94" i="104" s="1"/>
  <c r="M93" i="104"/>
  <c r="P93" i="104" s="1"/>
  <c r="G93" i="104"/>
  <c r="J93" i="104" s="1"/>
  <c r="M92" i="104"/>
  <c r="P92" i="104" s="1"/>
  <c r="G92" i="104"/>
  <c r="J92" i="104" s="1"/>
  <c r="M91" i="104"/>
  <c r="P91" i="104" s="1"/>
  <c r="G91" i="104"/>
  <c r="J91" i="104" s="1"/>
  <c r="M90" i="104"/>
  <c r="P90" i="104" s="1"/>
  <c r="G90" i="104"/>
  <c r="J90" i="104" s="1"/>
  <c r="M89" i="104"/>
  <c r="P89" i="104" s="1"/>
  <c r="M88" i="104"/>
  <c r="P88" i="104" s="1"/>
  <c r="G88" i="104"/>
  <c r="J88" i="104" s="1"/>
  <c r="M87" i="104"/>
  <c r="P87" i="104" s="1"/>
  <c r="G87" i="104"/>
  <c r="J87" i="104" s="1"/>
  <c r="M86" i="104"/>
  <c r="P86" i="104" s="1"/>
  <c r="G86" i="104"/>
  <c r="J86" i="104" s="1"/>
  <c r="M85" i="104"/>
  <c r="P85" i="104" s="1"/>
  <c r="G85" i="104"/>
  <c r="J85" i="104" s="1"/>
  <c r="M84" i="104"/>
  <c r="P84" i="104" s="1"/>
  <c r="G84" i="104"/>
  <c r="J84" i="104" s="1"/>
  <c r="M83" i="104"/>
  <c r="P83" i="104" s="1"/>
  <c r="G83" i="104"/>
  <c r="J83" i="104" s="1"/>
  <c r="M82" i="104"/>
  <c r="P82" i="104" s="1"/>
  <c r="G82" i="104"/>
  <c r="J82" i="104" s="1"/>
  <c r="M81" i="104"/>
  <c r="P81" i="104" s="1"/>
  <c r="M80" i="104"/>
  <c r="P80" i="104" s="1"/>
  <c r="G80" i="104"/>
  <c r="J80" i="104" s="1"/>
  <c r="M79" i="104"/>
  <c r="P79" i="104" s="1"/>
  <c r="G79" i="104"/>
  <c r="J79" i="104" s="1"/>
  <c r="M78" i="104"/>
  <c r="P78" i="104" s="1"/>
  <c r="G78" i="104"/>
  <c r="J78" i="104" s="1"/>
  <c r="M77" i="104"/>
  <c r="P77" i="104" s="1"/>
  <c r="G77" i="104"/>
  <c r="J77" i="104" s="1"/>
  <c r="M76" i="104"/>
  <c r="P76" i="104" s="1"/>
  <c r="G76" i="104"/>
  <c r="J76" i="104" s="1"/>
  <c r="M75" i="104"/>
  <c r="P75" i="104" s="1"/>
  <c r="G75" i="104"/>
  <c r="J75" i="104" s="1"/>
  <c r="M74" i="104"/>
  <c r="P74" i="104" s="1"/>
  <c r="G74" i="104"/>
  <c r="J74" i="104" s="1"/>
  <c r="M73" i="104"/>
  <c r="P73" i="104" s="1"/>
  <c r="M72" i="104"/>
  <c r="P72" i="104" s="1"/>
  <c r="G72" i="104"/>
  <c r="J72" i="104" s="1"/>
  <c r="M71" i="104"/>
  <c r="P71" i="104" s="1"/>
  <c r="G71" i="104"/>
  <c r="J71" i="104" s="1"/>
  <c r="M70" i="104"/>
  <c r="P70" i="104" s="1"/>
  <c r="G70" i="104"/>
  <c r="J70" i="104" s="1"/>
  <c r="M69" i="104"/>
  <c r="P69" i="104" s="1"/>
  <c r="G69" i="104"/>
  <c r="J69" i="104" s="1"/>
  <c r="M68" i="104"/>
  <c r="P68" i="104" s="1"/>
  <c r="G68" i="104"/>
  <c r="J68" i="104" s="1"/>
  <c r="M67" i="104"/>
  <c r="P67" i="104" s="1"/>
  <c r="G67" i="104"/>
  <c r="J67" i="104" s="1"/>
  <c r="M66" i="104"/>
  <c r="P66" i="104" s="1"/>
  <c r="G66" i="104"/>
  <c r="J66" i="104" s="1"/>
  <c r="M65" i="104"/>
  <c r="P65" i="104" s="1"/>
  <c r="M64" i="104"/>
  <c r="P64" i="104" s="1"/>
  <c r="G64" i="104"/>
  <c r="J64" i="104" s="1"/>
  <c r="M63" i="104"/>
  <c r="P63" i="104" s="1"/>
  <c r="G63" i="104"/>
  <c r="J63" i="104" s="1"/>
  <c r="M62" i="104"/>
  <c r="P62" i="104" s="1"/>
  <c r="G62" i="104"/>
  <c r="J62" i="104" s="1"/>
  <c r="M61" i="104"/>
  <c r="P61" i="104" s="1"/>
  <c r="G61" i="104"/>
  <c r="J61" i="104" s="1"/>
  <c r="M60" i="104"/>
  <c r="P60" i="104" s="1"/>
  <c r="G60" i="104"/>
  <c r="J60" i="104" s="1"/>
  <c r="M59" i="104"/>
  <c r="P59" i="104" s="1"/>
  <c r="G59" i="104"/>
  <c r="J59" i="104" s="1"/>
  <c r="M58" i="104"/>
  <c r="P58" i="104" s="1"/>
  <c r="G58" i="104"/>
  <c r="J58" i="104" s="1"/>
  <c r="M57" i="104"/>
  <c r="P57" i="104" s="1"/>
  <c r="M56" i="104"/>
  <c r="P56" i="104" s="1"/>
  <c r="G56" i="104"/>
  <c r="J56" i="104" s="1"/>
  <c r="M55" i="104"/>
  <c r="P55" i="104" s="1"/>
  <c r="G55" i="104"/>
  <c r="J55" i="104" s="1"/>
  <c r="M54" i="104"/>
  <c r="P54" i="104" s="1"/>
  <c r="G54" i="104"/>
  <c r="J54" i="104" s="1"/>
  <c r="M53" i="104"/>
  <c r="P53" i="104" s="1"/>
  <c r="G53" i="104"/>
  <c r="J53" i="104" s="1"/>
  <c r="M52" i="104"/>
  <c r="P52" i="104" s="1"/>
  <c r="G52" i="104"/>
  <c r="J52" i="104" s="1"/>
  <c r="M51" i="104"/>
  <c r="P51" i="104" s="1"/>
  <c r="G51" i="104"/>
  <c r="J51" i="104" s="1"/>
  <c r="M50" i="104"/>
  <c r="P50" i="104" s="1"/>
  <c r="G50" i="104"/>
  <c r="J50" i="104" s="1"/>
  <c r="M49" i="104"/>
  <c r="P49" i="104" s="1"/>
  <c r="M48" i="104"/>
  <c r="P48" i="104" s="1"/>
  <c r="G48" i="104"/>
  <c r="J48" i="104" s="1"/>
  <c r="M47" i="104"/>
  <c r="P47" i="104" s="1"/>
  <c r="G47" i="104"/>
  <c r="J47" i="104" s="1"/>
  <c r="M46" i="104"/>
  <c r="P46" i="104" s="1"/>
  <c r="G46" i="104"/>
  <c r="J46" i="104" s="1"/>
  <c r="M45" i="104"/>
  <c r="P45" i="104" s="1"/>
  <c r="G45" i="104"/>
  <c r="J45" i="104" s="1"/>
  <c r="M44" i="104"/>
  <c r="P44" i="104" s="1"/>
  <c r="G44" i="104"/>
  <c r="J44" i="104" s="1"/>
  <c r="M43" i="104"/>
  <c r="P43" i="104" s="1"/>
  <c r="G43" i="104"/>
  <c r="J43" i="104" s="1"/>
  <c r="M42" i="104"/>
  <c r="P42" i="104" s="1"/>
  <c r="G42" i="104"/>
  <c r="J42" i="104" s="1"/>
  <c r="M41" i="104"/>
  <c r="P41" i="104" s="1"/>
  <c r="M40" i="104"/>
  <c r="P40" i="104" s="1"/>
  <c r="G40" i="104"/>
  <c r="J40" i="104" s="1"/>
  <c r="M39" i="104"/>
  <c r="P39" i="104" s="1"/>
  <c r="G39" i="104"/>
  <c r="J39" i="104" s="1"/>
  <c r="M38" i="104"/>
  <c r="P38" i="104" s="1"/>
  <c r="G38" i="104"/>
  <c r="J38" i="104" s="1"/>
  <c r="M37" i="104"/>
  <c r="P37" i="104" s="1"/>
  <c r="G37" i="104"/>
  <c r="J37" i="104" s="1"/>
  <c r="M36" i="104"/>
  <c r="P36" i="104" s="1"/>
  <c r="G36" i="104"/>
  <c r="J36" i="104" s="1"/>
  <c r="M35" i="104"/>
  <c r="P35" i="104" s="1"/>
  <c r="G35" i="104"/>
  <c r="J35" i="104" s="1"/>
  <c r="M34" i="104"/>
  <c r="P34" i="104" s="1"/>
  <c r="G34" i="104"/>
  <c r="J34" i="104" s="1"/>
  <c r="M33" i="104"/>
  <c r="P33" i="104" s="1"/>
  <c r="M32" i="104"/>
  <c r="P32" i="104" s="1"/>
  <c r="G32" i="104"/>
  <c r="J32" i="104" s="1"/>
  <c r="M31" i="104"/>
  <c r="P31" i="104" s="1"/>
  <c r="G31" i="104"/>
  <c r="J31" i="104" s="1"/>
  <c r="M30" i="104"/>
  <c r="P30" i="104" s="1"/>
  <c r="G30" i="104"/>
  <c r="J30" i="104" s="1"/>
  <c r="M29" i="104"/>
  <c r="P29" i="104" s="1"/>
  <c r="G29" i="104"/>
  <c r="J29" i="104" s="1"/>
  <c r="M28" i="104"/>
  <c r="P28" i="104" s="1"/>
  <c r="G28" i="104"/>
  <c r="J28" i="104" s="1"/>
  <c r="M27" i="104"/>
  <c r="P27" i="104" s="1"/>
  <c r="G27" i="104"/>
  <c r="J27" i="104" s="1"/>
  <c r="M26" i="104"/>
  <c r="P26" i="104" s="1"/>
  <c r="G26" i="104"/>
  <c r="J26" i="104" s="1"/>
  <c r="M25" i="104"/>
  <c r="P25" i="104" s="1"/>
  <c r="M24" i="104"/>
  <c r="P24" i="104" s="1"/>
  <c r="G24" i="104"/>
  <c r="J24" i="104" s="1"/>
  <c r="M23" i="104"/>
  <c r="P23" i="104" s="1"/>
  <c r="G23" i="104"/>
  <c r="J23" i="104" s="1"/>
  <c r="M22" i="104"/>
  <c r="P22" i="104" s="1"/>
  <c r="G22" i="104"/>
  <c r="J22" i="104" s="1"/>
  <c r="M21" i="104"/>
  <c r="P21" i="104" s="1"/>
  <c r="G21" i="104"/>
  <c r="J21" i="104" s="1"/>
  <c r="M20" i="104"/>
  <c r="P20" i="104" s="1"/>
  <c r="G20" i="104"/>
  <c r="J20" i="104" s="1"/>
  <c r="M19" i="104"/>
  <c r="P19" i="104" s="1"/>
  <c r="G19" i="104"/>
  <c r="J19" i="104" s="1"/>
  <c r="M18" i="104"/>
  <c r="P18" i="104" s="1"/>
  <c r="G18" i="104"/>
  <c r="J18" i="104" s="1"/>
  <c r="M17" i="104"/>
  <c r="P17" i="104" s="1"/>
  <c r="G17" i="104"/>
  <c r="J17" i="104" s="1"/>
  <c r="M16" i="104"/>
  <c r="P16" i="104" s="1"/>
  <c r="G16" i="104"/>
  <c r="J16" i="104" s="1"/>
  <c r="M15" i="104"/>
  <c r="P15" i="104" s="1"/>
  <c r="G15" i="104"/>
  <c r="J15" i="104" s="1"/>
  <c r="M14" i="104"/>
  <c r="P14" i="104" s="1"/>
  <c r="G14" i="104"/>
  <c r="J14" i="104" s="1"/>
  <c r="M13" i="104"/>
  <c r="P13" i="104" s="1"/>
  <c r="M12" i="104"/>
  <c r="P12" i="104" s="1"/>
  <c r="G12" i="104"/>
  <c r="J12" i="104" s="1"/>
  <c r="M11" i="104"/>
  <c r="P11" i="104" s="1"/>
  <c r="G11" i="104"/>
  <c r="J11" i="104" s="1"/>
  <c r="M10" i="104"/>
  <c r="P10" i="104" s="1"/>
  <c r="G10" i="104"/>
  <c r="J10" i="104" s="1"/>
  <c r="M9" i="104"/>
  <c r="P9" i="104" s="1"/>
  <c r="G9" i="104"/>
  <c r="J9" i="104" s="1"/>
  <c r="M8" i="104"/>
  <c r="P8" i="104" s="1"/>
  <c r="G8" i="104"/>
  <c r="J8" i="104" s="1"/>
  <c r="M7" i="104"/>
  <c r="P7" i="104" s="1"/>
  <c r="G7" i="104"/>
  <c r="J7" i="104" s="1"/>
  <c r="M6" i="104"/>
  <c r="P6" i="104" s="1"/>
  <c r="G6" i="104"/>
  <c r="J6" i="104" s="1"/>
  <c r="M5" i="104"/>
  <c r="P5" i="104" s="1"/>
  <c r="G5" i="104"/>
  <c r="J5" i="104" s="1"/>
  <c r="M218" i="103"/>
  <c r="P218" i="103" s="1"/>
  <c r="G218" i="103"/>
  <c r="J218" i="103" s="1"/>
  <c r="M217" i="103"/>
  <c r="P217" i="103" s="1"/>
  <c r="G217" i="103"/>
  <c r="J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G212" i="103"/>
  <c r="J212" i="103" s="1"/>
  <c r="M211" i="103"/>
  <c r="P211" i="103" s="1"/>
  <c r="G211" i="103"/>
  <c r="J211" i="103" s="1"/>
  <c r="M210" i="103"/>
  <c r="P210" i="103" s="1"/>
  <c r="G210" i="103"/>
  <c r="J210" i="103" s="1"/>
  <c r="M209" i="103"/>
  <c r="P209" i="103" s="1"/>
  <c r="G209" i="103"/>
  <c r="J209" i="103" s="1"/>
  <c r="M208" i="103"/>
  <c r="P208" i="103" s="1"/>
  <c r="G208" i="103"/>
  <c r="J208" i="103" s="1"/>
  <c r="M207" i="103"/>
  <c r="P207" i="103" s="1"/>
  <c r="G207" i="103"/>
  <c r="J207" i="103" s="1"/>
  <c r="M206" i="103"/>
  <c r="P206" i="103" s="1"/>
  <c r="M205" i="103"/>
  <c r="P205" i="103" s="1"/>
  <c r="G205" i="103"/>
  <c r="J205" i="103" s="1"/>
  <c r="M204" i="103"/>
  <c r="P204" i="103" s="1"/>
  <c r="G204" i="103"/>
  <c r="J204" i="103" s="1"/>
  <c r="M203" i="103"/>
  <c r="P203" i="103" s="1"/>
  <c r="G203" i="103"/>
  <c r="J203" i="103" s="1"/>
  <c r="M202" i="103"/>
  <c r="P202" i="103" s="1"/>
  <c r="G202" i="103"/>
  <c r="J202" i="103" s="1"/>
  <c r="M201" i="103"/>
  <c r="P201" i="103" s="1"/>
  <c r="G201" i="103"/>
  <c r="J201" i="103" s="1"/>
  <c r="M200" i="103"/>
  <c r="P200" i="103" s="1"/>
  <c r="G200" i="103"/>
  <c r="J200" i="103" s="1"/>
  <c r="M199" i="103"/>
  <c r="P199" i="103" s="1"/>
  <c r="G199" i="103"/>
  <c r="J199" i="103" s="1"/>
  <c r="M198" i="103"/>
  <c r="P198" i="103" s="1"/>
  <c r="M197" i="103"/>
  <c r="P197" i="103" s="1"/>
  <c r="G197" i="103"/>
  <c r="J197" i="103" s="1"/>
  <c r="M196" i="103"/>
  <c r="P196" i="103" s="1"/>
  <c r="G196" i="103"/>
  <c r="J196" i="103" s="1"/>
  <c r="M195" i="103"/>
  <c r="P195" i="103" s="1"/>
  <c r="G195" i="103"/>
  <c r="J195" i="103" s="1"/>
  <c r="M194" i="103"/>
  <c r="P194" i="103" s="1"/>
  <c r="G194" i="103"/>
  <c r="J194" i="103" s="1"/>
  <c r="M193" i="103"/>
  <c r="P193" i="103" s="1"/>
  <c r="G193" i="103"/>
  <c r="J193" i="103" s="1"/>
  <c r="M192" i="103"/>
  <c r="P192" i="103" s="1"/>
  <c r="G192" i="103"/>
  <c r="J192" i="103" s="1"/>
  <c r="M191" i="103"/>
  <c r="P191" i="103" s="1"/>
  <c r="G191" i="103"/>
  <c r="J191" i="103" s="1"/>
  <c r="M190" i="103"/>
  <c r="P190" i="103" s="1"/>
  <c r="M189" i="103"/>
  <c r="P189" i="103" s="1"/>
  <c r="G189" i="103"/>
  <c r="J189" i="103" s="1"/>
  <c r="M188" i="103"/>
  <c r="P188" i="103" s="1"/>
  <c r="G188" i="103"/>
  <c r="J188" i="103" s="1"/>
  <c r="M187" i="103"/>
  <c r="P187" i="103" s="1"/>
  <c r="G187" i="103"/>
  <c r="J187" i="103" s="1"/>
  <c r="M186" i="103"/>
  <c r="P186" i="103" s="1"/>
  <c r="G186" i="103"/>
  <c r="J186" i="103" s="1"/>
  <c r="M185" i="103"/>
  <c r="P185" i="103" s="1"/>
  <c r="G185" i="103"/>
  <c r="J185" i="103" s="1"/>
  <c r="M184" i="103"/>
  <c r="P184" i="103" s="1"/>
  <c r="G184" i="103"/>
  <c r="J184" i="103" s="1"/>
  <c r="M183" i="103"/>
  <c r="P183" i="103" s="1"/>
  <c r="G183" i="103"/>
  <c r="J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G164" i="103"/>
  <c r="J164" i="103" s="1"/>
  <c r="M163" i="103"/>
  <c r="P163" i="103" s="1"/>
  <c r="G163" i="103"/>
  <c r="J163" i="103" s="1"/>
  <c r="M162" i="103"/>
  <c r="P162" i="103" s="1"/>
  <c r="G162" i="103"/>
  <c r="J162" i="103" s="1"/>
  <c r="M161" i="103"/>
  <c r="P161" i="103" s="1"/>
  <c r="G161" i="103"/>
  <c r="J161" i="103" s="1"/>
  <c r="M160" i="103"/>
  <c r="P160" i="103" s="1"/>
  <c r="G160" i="103"/>
  <c r="J160" i="103" s="1"/>
  <c r="M159" i="103"/>
  <c r="P159" i="103" s="1"/>
  <c r="G159" i="103"/>
  <c r="J159" i="103" s="1"/>
  <c r="M158" i="103"/>
  <c r="P158" i="103" s="1"/>
  <c r="M157" i="103"/>
  <c r="P157" i="103" s="1"/>
  <c r="G157" i="103"/>
  <c r="J157" i="103" s="1"/>
  <c r="M156" i="103"/>
  <c r="P156" i="103" s="1"/>
  <c r="M155" i="103"/>
  <c r="P155" i="103" s="1"/>
  <c r="G155" i="103"/>
  <c r="J155" i="103" s="1"/>
  <c r="M154" i="103"/>
  <c r="P154" i="103" s="1"/>
  <c r="G154" i="103"/>
  <c r="J154" i="103" s="1"/>
  <c r="M153" i="103"/>
  <c r="P153" i="103" s="1"/>
  <c r="G153" i="103"/>
  <c r="J153" i="103" s="1"/>
  <c r="M152" i="103"/>
  <c r="P152" i="103" s="1"/>
  <c r="G152" i="103"/>
  <c r="J152" i="103" s="1"/>
  <c r="M151" i="103"/>
  <c r="P151" i="103" s="1"/>
  <c r="G151" i="103"/>
  <c r="J151" i="103" s="1"/>
  <c r="M150" i="103"/>
  <c r="P150" i="103" s="1"/>
  <c r="M149" i="103"/>
  <c r="P149" i="103" s="1"/>
  <c r="G149" i="103"/>
  <c r="J149" i="103" s="1"/>
  <c r="M148" i="103"/>
  <c r="P148" i="103" s="1"/>
  <c r="G148" i="103"/>
  <c r="J148" i="103" s="1"/>
  <c r="M147" i="103"/>
  <c r="P147" i="103" s="1"/>
  <c r="G147" i="103"/>
  <c r="J147" i="103" s="1"/>
  <c r="M146" i="103"/>
  <c r="P146" i="103" s="1"/>
  <c r="G146" i="103"/>
  <c r="J146" i="103" s="1"/>
  <c r="M145" i="103"/>
  <c r="P145" i="103" s="1"/>
  <c r="G145" i="103"/>
  <c r="J145" i="103" s="1"/>
  <c r="M144" i="103"/>
  <c r="P144" i="103" s="1"/>
  <c r="G144" i="103"/>
  <c r="J144" i="103" s="1"/>
  <c r="M143" i="103"/>
  <c r="P143" i="103" s="1"/>
  <c r="G143" i="103"/>
  <c r="J143" i="103" s="1"/>
  <c r="M142" i="103"/>
  <c r="P142" i="103" s="1"/>
  <c r="M141" i="103"/>
  <c r="P141" i="103" s="1"/>
  <c r="G141" i="103"/>
  <c r="J141" i="103" s="1"/>
  <c r="M140" i="103"/>
  <c r="P140" i="103" s="1"/>
  <c r="G140" i="103"/>
  <c r="J140" i="103" s="1"/>
  <c r="M139" i="103"/>
  <c r="P139" i="103" s="1"/>
  <c r="G139" i="103"/>
  <c r="J139" i="103" s="1"/>
  <c r="M138" i="103"/>
  <c r="P138" i="103" s="1"/>
  <c r="G138" i="103"/>
  <c r="J138" i="103" s="1"/>
  <c r="M137" i="103"/>
  <c r="P137" i="103" s="1"/>
  <c r="G137" i="103"/>
  <c r="J137" i="103" s="1"/>
  <c r="M136" i="103"/>
  <c r="P136" i="103" s="1"/>
  <c r="G136" i="103"/>
  <c r="J136" i="103" s="1"/>
  <c r="M135" i="103"/>
  <c r="P135" i="103" s="1"/>
  <c r="G135" i="103"/>
  <c r="J135" i="103" s="1"/>
  <c r="M134" i="103"/>
  <c r="P134" i="103" s="1"/>
  <c r="M133" i="103"/>
  <c r="P133" i="103" s="1"/>
  <c r="G133" i="103"/>
  <c r="J133" i="103" s="1"/>
  <c r="M132" i="103"/>
  <c r="P132" i="103" s="1"/>
  <c r="G132" i="103"/>
  <c r="J132" i="103" s="1"/>
  <c r="M131" i="103"/>
  <c r="P131" i="103" s="1"/>
  <c r="G131" i="103"/>
  <c r="J131" i="103" s="1"/>
  <c r="M130" i="103"/>
  <c r="P130" i="103" s="1"/>
  <c r="G130" i="103"/>
  <c r="J130" i="103" s="1"/>
  <c r="M129" i="103"/>
  <c r="P129" i="103" s="1"/>
  <c r="G129" i="103"/>
  <c r="J129" i="103" s="1"/>
  <c r="M128" i="103"/>
  <c r="P128" i="103" s="1"/>
  <c r="G128" i="103"/>
  <c r="J128" i="103" s="1"/>
  <c r="M127" i="103"/>
  <c r="P127" i="103" s="1"/>
  <c r="G127" i="103"/>
  <c r="J127" i="103" s="1"/>
  <c r="M126" i="103"/>
  <c r="P126" i="103" s="1"/>
  <c r="M125" i="103"/>
  <c r="P125" i="103" s="1"/>
  <c r="G125" i="103"/>
  <c r="J125" i="103" s="1"/>
  <c r="M124" i="103"/>
  <c r="P124" i="103" s="1"/>
  <c r="G124" i="103"/>
  <c r="J124" i="103" s="1"/>
  <c r="M123" i="103"/>
  <c r="P123" i="103" s="1"/>
  <c r="G123" i="103"/>
  <c r="J123" i="103" s="1"/>
  <c r="M122" i="103"/>
  <c r="P122" i="103" s="1"/>
  <c r="G122" i="103"/>
  <c r="J122" i="103" s="1"/>
  <c r="M121" i="103"/>
  <c r="P121" i="103" s="1"/>
  <c r="G121" i="103"/>
  <c r="J121" i="103" s="1"/>
  <c r="M120" i="103"/>
  <c r="P120" i="103" s="1"/>
  <c r="G120" i="103"/>
  <c r="J120" i="103" s="1"/>
  <c r="M119" i="103"/>
  <c r="P119" i="103" s="1"/>
  <c r="G119" i="103"/>
  <c r="J119" i="103" s="1"/>
  <c r="M118" i="103"/>
  <c r="P118" i="103" s="1"/>
  <c r="M117" i="103"/>
  <c r="P117" i="103" s="1"/>
  <c r="G117" i="103"/>
  <c r="J117" i="103" s="1"/>
  <c r="M116" i="103"/>
  <c r="P116" i="103" s="1"/>
  <c r="G116" i="103"/>
  <c r="J116" i="103" s="1"/>
  <c r="M115" i="103"/>
  <c r="P115" i="103" s="1"/>
  <c r="G115" i="103"/>
  <c r="J115" i="103" s="1"/>
  <c r="M114" i="103"/>
  <c r="P114" i="103" s="1"/>
  <c r="G114" i="103"/>
  <c r="J114" i="103" s="1"/>
  <c r="M113" i="103"/>
  <c r="P113" i="103" s="1"/>
  <c r="G113" i="103"/>
  <c r="J113" i="103" s="1"/>
  <c r="M112" i="103"/>
  <c r="P112" i="103" s="1"/>
  <c r="G112" i="103"/>
  <c r="J112" i="103" s="1"/>
  <c r="M111" i="103"/>
  <c r="P111" i="103" s="1"/>
  <c r="G111" i="103"/>
  <c r="J111" i="103" s="1"/>
  <c r="M110" i="103"/>
  <c r="P110" i="103" s="1"/>
  <c r="M109" i="103"/>
  <c r="P109" i="103" s="1"/>
  <c r="G109" i="103"/>
  <c r="J109" i="103" s="1"/>
  <c r="M108" i="103"/>
  <c r="P108" i="103" s="1"/>
  <c r="G108" i="103"/>
  <c r="J108" i="103" s="1"/>
  <c r="M107" i="103"/>
  <c r="P107" i="103" s="1"/>
  <c r="G107" i="103"/>
  <c r="J107" i="103" s="1"/>
  <c r="M106" i="103"/>
  <c r="P106" i="103" s="1"/>
  <c r="G106" i="103"/>
  <c r="J106" i="103" s="1"/>
  <c r="M105" i="103"/>
  <c r="P105" i="103" s="1"/>
  <c r="G105" i="103"/>
  <c r="J105" i="103" s="1"/>
  <c r="M104" i="103"/>
  <c r="P104" i="103" s="1"/>
  <c r="G104" i="103"/>
  <c r="J104" i="103" s="1"/>
  <c r="M103" i="103"/>
  <c r="P103" i="103" s="1"/>
  <c r="G103" i="103"/>
  <c r="J103" i="103" s="1"/>
  <c r="M102" i="103"/>
  <c r="P102" i="103" s="1"/>
  <c r="M101" i="103"/>
  <c r="P101" i="103" s="1"/>
  <c r="G101" i="103"/>
  <c r="J101" i="103" s="1"/>
  <c r="M100" i="103"/>
  <c r="P100" i="103" s="1"/>
  <c r="G100" i="103"/>
  <c r="J100" i="103" s="1"/>
  <c r="M99" i="103"/>
  <c r="P99" i="103" s="1"/>
  <c r="G99" i="103"/>
  <c r="J99" i="103" s="1"/>
  <c r="M98" i="103"/>
  <c r="P98" i="103" s="1"/>
  <c r="G98" i="103"/>
  <c r="J98" i="103" s="1"/>
  <c r="M97" i="103"/>
  <c r="P97" i="103" s="1"/>
  <c r="G97" i="103"/>
  <c r="J97" i="103" s="1"/>
  <c r="M96" i="103"/>
  <c r="P96" i="103" s="1"/>
  <c r="G96" i="103"/>
  <c r="J96" i="103" s="1"/>
  <c r="M95" i="103"/>
  <c r="P95" i="103" s="1"/>
  <c r="G95" i="103"/>
  <c r="J95" i="103" s="1"/>
  <c r="M94" i="103"/>
  <c r="P94" i="103" s="1"/>
  <c r="M93" i="103"/>
  <c r="P93" i="103" s="1"/>
  <c r="G93" i="103"/>
  <c r="J93" i="103" s="1"/>
  <c r="M92" i="103"/>
  <c r="P92" i="103" s="1"/>
  <c r="G92" i="103"/>
  <c r="J92" i="103" s="1"/>
  <c r="M91" i="103"/>
  <c r="P91" i="103" s="1"/>
  <c r="G91" i="103"/>
  <c r="J91" i="103" s="1"/>
  <c r="M90" i="103"/>
  <c r="P90" i="103" s="1"/>
  <c r="G90" i="103"/>
  <c r="J90" i="103" s="1"/>
  <c r="M89" i="103"/>
  <c r="P89" i="103" s="1"/>
  <c r="G89" i="103"/>
  <c r="J89" i="103" s="1"/>
  <c r="M88" i="103"/>
  <c r="P88" i="103" s="1"/>
  <c r="G88" i="103"/>
  <c r="J88" i="103" s="1"/>
  <c r="M87" i="103"/>
  <c r="P87" i="103" s="1"/>
  <c r="G87" i="103"/>
  <c r="J87" i="103" s="1"/>
  <c r="M86" i="103"/>
  <c r="P86" i="103" s="1"/>
  <c r="M85" i="103"/>
  <c r="P85" i="103" s="1"/>
  <c r="G85" i="103"/>
  <c r="J85" i="103" s="1"/>
  <c r="M84" i="103"/>
  <c r="P84" i="103" s="1"/>
  <c r="G84" i="103"/>
  <c r="J84" i="103" s="1"/>
  <c r="M83" i="103"/>
  <c r="P83" i="103" s="1"/>
  <c r="G83" i="103"/>
  <c r="J83" i="103" s="1"/>
  <c r="M82" i="103"/>
  <c r="P82" i="103" s="1"/>
  <c r="G82" i="103"/>
  <c r="J82" i="103" s="1"/>
  <c r="M81" i="103"/>
  <c r="P81" i="103" s="1"/>
  <c r="G81" i="103"/>
  <c r="J81" i="103" s="1"/>
  <c r="M80" i="103"/>
  <c r="P80" i="103" s="1"/>
  <c r="G80" i="103"/>
  <c r="J80" i="103" s="1"/>
  <c r="M79" i="103"/>
  <c r="P79" i="103" s="1"/>
  <c r="G79" i="103"/>
  <c r="J79" i="103" s="1"/>
  <c r="M78" i="103"/>
  <c r="P78" i="103" s="1"/>
  <c r="M77" i="103"/>
  <c r="P77" i="103" s="1"/>
  <c r="G77" i="103"/>
  <c r="J77" i="103" s="1"/>
  <c r="M76" i="103"/>
  <c r="P76" i="103" s="1"/>
  <c r="G76" i="103"/>
  <c r="J76" i="103" s="1"/>
  <c r="M75" i="103"/>
  <c r="P75" i="103" s="1"/>
  <c r="G75" i="103"/>
  <c r="J75" i="103" s="1"/>
  <c r="M74" i="103"/>
  <c r="P74" i="103" s="1"/>
  <c r="G74" i="103"/>
  <c r="J74" i="103" s="1"/>
  <c r="M73" i="103"/>
  <c r="P73" i="103" s="1"/>
  <c r="G73" i="103"/>
  <c r="J73" i="103" s="1"/>
  <c r="M72" i="103"/>
  <c r="P72" i="103" s="1"/>
  <c r="G72" i="103"/>
  <c r="J72" i="103" s="1"/>
  <c r="M71" i="103"/>
  <c r="P71" i="103" s="1"/>
  <c r="G71" i="103"/>
  <c r="J71" i="103" s="1"/>
  <c r="M70" i="103"/>
  <c r="P70" i="103" s="1"/>
  <c r="M69" i="103"/>
  <c r="P69" i="103" s="1"/>
  <c r="G69" i="103"/>
  <c r="J69" i="103" s="1"/>
  <c r="M68" i="103"/>
  <c r="P68" i="103" s="1"/>
  <c r="G68" i="103"/>
  <c r="J68" i="103" s="1"/>
  <c r="M67" i="103"/>
  <c r="P67" i="103" s="1"/>
  <c r="G67" i="103"/>
  <c r="J67" i="103" s="1"/>
  <c r="M66" i="103"/>
  <c r="P66" i="103" s="1"/>
  <c r="G66" i="103"/>
  <c r="J66" i="103" s="1"/>
  <c r="M65" i="103"/>
  <c r="P65" i="103" s="1"/>
  <c r="G65" i="103"/>
  <c r="J65" i="103" s="1"/>
  <c r="M64" i="103"/>
  <c r="P64" i="103" s="1"/>
  <c r="G64" i="103"/>
  <c r="J64" i="103" s="1"/>
  <c r="M63" i="103"/>
  <c r="P63" i="103" s="1"/>
  <c r="G63" i="103"/>
  <c r="J63" i="103" s="1"/>
  <c r="M62" i="103"/>
  <c r="P62" i="103" s="1"/>
  <c r="M61" i="103"/>
  <c r="P61" i="103" s="1"/>
  <c r="G61" i="103"/>
  <c r="J61" i="103" s="1"/>
  <c r="M60" i="103"/>
  <c r="P60" i="103" s="1"/>
  <c r="G60" i="103"/>
  <c r="J60" i="103" s="1"/>
  <c r="M59" i="103"/>
  <c r="P59" i="103" s="1"/>
  <c r="G59" i="103"/>
  <c r="J59" i="103" s="1"/>
  <c r="M58" i="103"/>
  <c r="P58" i="103" s="1"/>
  <c r="G58" i="103"/>
  <c r="J58" i="103" s="1"/>
  <c r="M57" i="103"/>
  <c r="P57" i="103" s="1"/>
  <c r="G57" i="103"/>
  <c r="J57" i="103" s="1"/>
  <c r="M56" i="103"/>
  <c r="P56" i="103" s="1"/>
  <c r="G56" i="103"/>
  <c r="J56" i="103" s="1"/>
  <c r="M55" i="103"/>
  <c r="P55" i="103" s="1"/>
  <c r="G55" i="103"/>
  <c r="J55" i="103" s="1"/>
  <c r="M54" i="103"/>
  <c r="P54" i="103" s="1"/>
  <c r="M53" i="103"/>
  <c r="P53" i="103" s="1"/>
  <c r="G53" i="103"/>
  <c r="J53" i="103" s="1"/>
  <c r="M52" i="103"/>
  <c r="P52" i="103" s="1"/>
  <c r="G52" i="103"/>
  <c r="J52" i="103" s="1"/>
  <c r="M51" i="103"/>
  <c r="P51" i="103" s="1"/>
  <c r="G51" i="103"/>
  <c r="J51" i="103" s="1"/>
  <c r="M50" i="103"/>
  <c r="P50" i="103" s="1"/>
  <c r="G50" i="103"/>
  <c r="J50" i="103" s="1"/>
  <c r="M49" i="103"/>
  <c r="P49" i="103" s="1"/>
  <c r="G49" i="103"/>
  <c r="J49" i="103" s="1"/>
  <c r="M48" i="103"/>
  <c r="P48" i="103" s="1"/>
  <c r="G48" i="103"/>
  <c r="J48" i="103" s="1"/>
  <c r="M47" i="103"/>
  <c r="P47" i="103" s="1"/>
  <c r="G47" i="103"/>
  <c r="J47" i="103" s="1"/>
  <c r="M46" i="103"/>
  <c r="P46" i="103" s="1"/>
  <c r="M45" i="103"/>
  <c r="P45" i="103" s="1"/>
  <c r="G45" i="103"/>
  <c r="J45" i="103" s="1"/>
  <c r="M44" i="103"/>
  <c r="P44" i="103" s="1"/>
  <c r="G44" i="103"/>
  <c r="J44" i="103" s="1"/>
  <c r="M43" i="103"/>
  <c r="P43" i="103" s="1"/>
  <c r="G43" i="103"/>
  <c r="J43" i="103" s="1"/>
  <c r="M42" i="103"/>
  <c r="P42" i="103" s="1"/>
  <c r="G42" i="103"/>
  <c r="J42" i="103" s="1"/>
  <c r="M41" i="103"/>
  <c r="P41" i="103" s="1"/>
  <c r="G41" i="103"/>
  <c r="J41" i="103" s="1"/>
  <c r="M40" i="103"/>
  <c r="G40" i="103"/>
  <c r="J40" i="103" s="1"/>
  <c r="M39" i="103"/>
  <c r="P39" i="103" s="1"/>
  <c r="G39" i="103"/>
  <c r="J39" i="103" s="1"/>
  <c r="M38" i="103"/>
  <c r="P38" i="103" s="1"/>
  <c r="M37" i="103"/>
  <c r="P37" i="103" s="1"/>
  <c r="G37" i="103"/>
  <c r="J37" i="103" s="1"/>
  <c r="M36" i="103"/>
  <c r="P36" i="103" s="1"/>
  <c r="G36" i="103"/>
  <c r="J36" i="103" s="1"/>
  <c r="M35" i="103"/>
  <c r="P35" i="103" s="1"/>
  <c r="G35" i="103"/>
  <c r="J35" i="103" s="1"/>
  <c r="M34" i="103"/>
  <c r="P34" i="103" s="1"/>
  <c r="G34" i="103"/>
  <c r="J34" i="103" s="1"/>
  <c r="M33" i="103"/>
  <c r="P33" i="103" s="1"/>
  <c r="G33" i="103"/>
  <c r="J33" i="103" s="1"/>
  <c r="M32" i="103"/>
  <c r="P32" i="103" s="1"/>
  <c r="G32" i="103"/>
  <c r="J32" i="103" s="1"/>
  <c r="M31" i="103"/>
  <c r="P31" i="103" s="1"/>
  <c r="G31" i="103"/>
  <c r="J31" i="103" s="1"/>
  <c r="M30" i="103"/>
  <c r="M29" i="103"/>
  <c r="P29" i="103" s="1"/>
  <c r="G29" i="103"/>
  <c r="J29" i="103" s="1"/>
  <c r="M28" i="103"/>
  <c r="P28" i="103" s="1"/>
  <c r="G28" i="103"/>
  <c r="J28" i="103" s="1"/>
  <c r="M27" i="103"/>
  <c r="P27" i="103" s="1"/>
  <c r="G27" i="103"/>
  <c r="J27" i="103" s="1"/>
  <c r="M26" i="103"/>
  <c r="P26" i="103" s="1"/>
  <c r="G26" i="103"/>
  <c r="J26" i="103" s="1"/>
  <c r="M25" i="103"/>
  <c r="P25" i="103" s="1"/>
  <c r="G25" i="103"/>
  <c r="J25" i="103" s="1"/>
  <c r="M24" i="103"/>
  <c r="G24" i="103"/>
  <c r="J24" i="103" s="1"/>
  <c r="M23" i="103"/>
  <c r="P23" i="103" s="1"/>
  <c r="G23" i="103"/>
  <c r="J23" i="103" s="1"/>
  <c r="M22" i="103"/>
  <c r="P22" i="103" s="1"/>
  <c r="G22" i="103"/>
  <c r="J22" i="103" s="1"/>
  <c r="M21" i="103"/>
  <c r="P21" i="103" s="1"/>
  <c r="M20" i="103"/>
  <c r="P20" i="103" s="1"/>
  <c r="G20" i="103"/>
  <c r="J20" i="103" s="1"/>
  <c r="M19" i="103"/>
  <c r="P19" i="103" s="1"/>
  <c r="G19" i="103"/>
  <c r="J19" i="103" s="1"/>
  <c r="M18" i="103"/>
  <c r="P18" i="103" s="1"/>
  <c r="G18" i="103"/>
  <c r="J18" i="103" s="1"/>
  <c r="M17" i="103"/>
  <c r="P17" i="103" s="1"/>
  <c r="G17" i="103"/>
  <c r="J17" i="103" s="1"/>
  <c r="M16" i="103"/>
  <c r="P16" i="103" s="1"/>
  <c r="G16" i="103"/>
  <c r="J16" i="103" s="1"/>
  <c r="M15" i="103"/>
  <c r="P15" i="103" s="1"/>
  <c r="G15" i="103"/>
  <c r="J15" i="103" s="1"/>
  <c r="M14" i="103"/>
  <c r="G14" i="103"/>
  <c r="J14" i="103" s="1"/>
  <c r="M13" i="103"/>
  <c r="P13" i="103" s="1"/>
  <c r="M12" i="103"/>
  <c r="P12" i="103" s="1"/>
  <c r="G12" i="103"/>
  <c r="J12" i="103" s="1"/>
  <c r="M11" i="103"/>
  <c r="P11" i="103" s="1"/>
  <c r="M10" i="103"/>
  <c r="P10" i="103" s="1"/>
  <c r="G10" i="103"/>
  <c r="J10" i="103" s="1"/>
  <c r="M9" i="103"/>
  <c r="P9" i="103" s="1"/>
  <c r="G9" i="103"/>
  <c r="J9" i="103" s="1"/>
  <c r="M8" i="103"/>
  <c r="G8" i="103"/>
  <c r="J8" i="103" s="1"/>
  <c r="M7" i="103"/>
  <c r="P7" i="103" s="1"/>
  <c r="G7" i="103"/>
  <c r="J7" i="103" s="1"/>
  <c r="M6" i="103"/>
  <c r="P6" i="103" s="1"/>
  <c r="G6" i="103"/>
  <c r="J6" i="103" s="1"/>
  <c r="M5" i="103"/>
  <c r="P5" i="103" s="1"/>
  <c r="G5" i="103"/>
  <c r="J5" i="103" s="1"/>
  <c r="M218" i="102"/>
  <c r="P218" i="102" s="1"/>
  <c r="G218" i="102"/>
  <c r="J218" i="102" s="1"/>
  <c r="M217" i="102"/>
  <c r="P217" i="102" s="1"/>
  <c r="G217" i="102"/>
  <c r="J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G212" i="102"/>
  <c r="J212" i="102" s="1"/>
  <c r="M211" i="102"/>
  <c r="P211" i="102" s="1"/>
  <c r="G211" i="102"/>
  <c r="J211" i="102" s="1"/>
  <c r="M210" i="102"/>
  <c r="P210" i="102" s="1"/>
  <c r="M209" i="102"/>
  <c r="P209" i="102" s="1"/>
  <c r="G209" i="102"/>
  <c r="J209" i="102" s="1"/>
  <c r="M208" i="102"/>
  <c r="P208" i="102" s="1"/>
  <c r="G208" i="102"/>
  <c r="J208" i="102" s="1"/>
  <c r="M207" i="102"/>
  <c r="P207" i="102" s="1"/>
  <c r="G207" i="102"/>
  <c r="J207" i="102" s="1"/>
  <c r="M206" i="102"/>
  <c r="P206" i="102" s="1"/>
  <c r="G206" i="102"/>
  <c r="J206" i="102" s="1"/>
  <c r="M205" i="102"/>
  <c r="P205" i="102" s="1"/>
  <c r="G205" i="102"/>
  <c r="J205" i="102" s="1"/>
  <c r="M204" i="102"/>
  <c r="P204" i="102" s="1"/>
  <c r="G204" i="102"/>
  <c r="J204" i="102" s="1"/>
  <c r="M203" i="102"/>
  <c r="P203" i="102" s="1"/>
  <c r="G203" i="102"/>
  <c r="J203" i="102" s="1"/>
  <c r="M202" i="102"/>
  <c r="P202" i="102" s="1"/>
  <c r="M201" i="102"/>
  <c r="P201" i="102" s="1"/>
  <c r="G201" i="102"/>
  <c r="J201" i="102" s="1"/>
  <c r="M200" i="102"/>
  <c r="P200" i="102" s="1"/>
  <c r="G200" i="102"/>
  <c r="J200" i="102" s="1"/>
  <c r="M199" i="102"/>
  <c r="P199" i="102" s="1"/>
  <c r="G199" i="102"/>
  <c r="J199" i="102" s="1"/>
  <c r="M198" i="102"/>
  <c r="P198" i="102" s="1"/>
  <c r="G198" i="102"/>
  <c r="J198" i="102" s="1"/>
  <c r="M197" i="102"/>
  <c r="P197" i="102" s="1"/>
  <c r="G197" i="102"/>
  <c r="J197" i="102" s="1"/>
  <c r="M196" i="102"/>
  <c r="P196" i="102" s="1"/>
  <c r="G196" i="102"/>
  <c r="J196" i="102" s="1"/>
  <c r="M195" i="102"/>
  <c r="P195" i="102" s="1"/>
  <c r="G195" i="102"/>
  <c r="J195" i="102" s="1"/>
  <c r="M194" i="102"/>
  <c r="P194" i="102" s="1"/>
  <c r="M193" i="102"/>
  <c r="P193" i="102" s="1"/>
  <c r="G193" i="102"/>
  <c r="J193" i="102" s="1"/>
  <c r="M192" i="102"/>
  <c r="P192" i="102" s="1"/>
  <c r="G192" i="102"/>
  <c r="J192" i="102" s="1"/>
  <c r="M191" i="102"/>
  <c r="P191" i="102" s="1"/>
  <c r="G191" i="102"/>
  <c r="J191" i="102" s="1"/>
  <c r="M190" i="102"/>
  <c r="P190" i="102" s="1"/>
  <c r="G190" i="102"/>
  <c r="J190" i="102" s="1"/>
  <c r="M189" i="102"/>
  <c r="P189" i="102" s="1"/>
  <c r="G189" i="102"/>
  <c r="J189" i="102" s="1"/>
  <c r="M188" i="102"/>
  <c r="P188" i="102" s="1"/>
  <c r="G188" i="102"/>
  <c r="J188" i="102" s="1"/>
  <c r="M187" i="102"/>
  <c r="P187" i="102" s="1"/>
  <c r="G187" i="102"/>
  <c r="J187" i="102" s="1"/>
  <c r="M186" i="102"/>
  <c r="P186" i="102" s="1"/>
  <c r="M185" i="102"/>
  <c r="P185" i="102" s="1"/>
  <c r="G185" i="102"/>
  <c r="J185" i="102" s="1"/>
  <c r="M184" i="102"/>
  <c r="P184" i="102" s="1"/>
  <c r="G184" i="102"/>
  <c r="J184" i="102" s="1"/>
  <c r="M183" i="102"/>
  <c r="P183" i="102" s="1"/>
  <c r="G183" i="102"/>
  <c r="J183" i="102" s="1"/>
  <c r="M182" i="102"/>
  <c r="P182" i="102" s="1"/>
  <c r="G182" i="102"/>
  <c r="J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G164" i="102"/>
  <c r="J164" i="102" s="1"/>
  <c r="M163" i="102"/>
  <c r="P163" i="102" s="1"/>
  <c r="G163" i="102"/>
  <c r="J163" i="102" s="1"/>
  <c r="M162" i="102"/>
  <c r="P162" i="102" s="1"/>
  <c r="M161" i="102"/>
  <c r="P161" i="102" s="1"/>
  <c r="G161" i="102"/>
  <c r="J161" i="102" s="1"/>
  <c r="M160" i="102"/>
  <c r="P160" i="102" s="1"/>
  <c r="G160" i="102"/>
  <c r="J160" i="102" s="1"/>
  <c r="M159" i="102"/>
  <c r="P159" i="102" s="1"/>
  <c r="G159" i="102"/>
  <c r="J159" i="102" s="1"/>
  <c r="M158" i="102"/>
  <c r="P158" i="102" s="1"/>
  <c r="G158" i="102"/>
  <c r="J158" i="102" s="1"/>
  <c r="M157" i="102"/>
  <c r="P157" i="102" s="1"/>
  <c r="G157" i="102"/>
  <c r="J157" i="102" s="1"/>
  <c r="M156" i="102"/>
  <c r="P156" i="102" s="1"/>
  <c r="M155" i="102"/>
  <c r="P155" i="102" s="1"/>
  <c r="G155" i="102"/>
  <c r="J155" i="102" s="1"/>
  <c r="M154" i="102"/>
  <c r="P154" i="102" s="1"/>
  <c r="M153" i="102"/>
  <c r="P153" i="102" s="1"/>
  <c r="G153" i="102"/>
  <c r="J153" i="102" s="1"/>
  <c r="M152" i="102"/>
  <c r="P152" i="102" s="1"/>
  <c r="G152" i="102"/>
  <c r="J152" i="102" s="1"/>
  <c r="M151" i="102"/>
  <c r="P151" i="102" s="1"/>
  <c r="G151" i="102"/>
  <c r="J151" i="102" s="1"/>
  <c r="M150" i="102"/>
  <c r="P150" i="102" s="1"/>
  <c r="G150" i="102"/>
  <c r="J150" i="102" s="1"/>
  <c r="M149" i="102"/>
  <c r="P149" i="102" s="1"/>
  <c r="G149" i="102"/>
  <c r="J149" i="102" s="1"/>
  <c r="M148" i="102"/>
  <c r="P148" i="102" s="1"/>
  <c r="G148" i="102"/>
  <c r="J148" i="102" s="1"/>
  <c r="M147" i="102"/>
  <c r="P147" i="102" s="1"/>
  <c r="G147" i="102"/>
  <c r="J147" i="102" s="1"/>
  <c r="M146" i="102"/>
  <c r="P146" i="102" s="1"/>
  <c r="M145" i="102"/>
  <c r="P145" i="102" s="1"/>
  <c r="G145" i="102"/>
  <c r="J145" i="102" s="1"/>
  <c r="M144" i="102"/>
  <c r="P144" i="102" s="1"/>
  <c r="G144" i="102"/>
  <c r="J144" i="102" s="1"/>
  <c r="M143" i="102"/>
  <c r="P143" i="102" s="1"/>
  <c r="G143" i="102"/>
  <c r="J143" i="102" s="1"/>
  <c r="M142" i="102"/>
  <c r="P142" i="102" s="1"/>
  <c r="G142" i="102"/>
  <c r="J142" i="102" s="1"/>
  <c r="M141" i="102"/>
  <c r="P141" i="102" s="1"/>
  <c r="G141" i="102"/>
  <c r="J141" i="102" s="1"/>
  <c r="M140" i="102"/>
  <c r="P140" i="102" s="1"/>
  <c r="G140" i="102"/>
  <c r="J140" i="102" s="1"/>
  <c r="M139" i="102"/>
  <c r="P139" i="102" s="1"/>
  <c r="G139" i="102"/>
  <c r="J139" i="102" s="1"/>
  <c r="M138" i="102"/>
  <c r="P138" i="102" s="1"/>
  <c r="M137" i="102"/>
  <c r="P137" i="102" s="1"/>
  <c r="G137" i="102"/>
  <c r="J137" i="102" s="1"/>
  <c r="M136" i="102"/>
  <c r="P136" i="102" s="1"/>
  <c r="G136" i="102"/>
  <c r="J136" i="102" s="1"/>
  <c r="M135" i="102"/>
  <c r="P135" i="102" s="1"/>
  <c r="G135" i="102"/>
  <c r="J135" i="102" s="1"/>
  <c r="M134" i="102"/>
  <c r="P134" i="102" s="1"/>
  <c r="G134" i="102"/>
  <c r="J134" i="102" s="1"/>
  <c r="M133" i="102"/>
  <c r="P133" i="102" s="1"/>
  <c r="G133" i="102"/>
  <c r="J133" i="102" s="1"/>
  <c r="M132" i="102"/>
  <c r="P132" i="102" s="1"/>
  <c r="G132" i="102"/>
  <c r="J132" i="102" s="1"/>
  <c r="M131" i="102"/>
  <c r="P131" i="102" s="1"/>
  <c r="G131" i="102"/>
  <c r="J131" i="102" s="1"/>
  <c r="M130" i="102"/>
  <c r="P130" i="102" s="1"/>
  <c r="M129" i="102"/>
  <c r="P129" i="102" s="1"/>
  <c r="G129" i="102"/>
  <c r="J129" i="102" s="1"/>
  <c r="M128" i="102"/>
  <c r="P128" i="102" s="1"/>
  <c r="G128" i="102"/>
  <c r="J128" i="102" s="1"/>
  <c r="M127" i="102"/>
  <c r="P127" i="102" s="1"/>
  <c r="G127" i="102"/>
  <c r="J127" i="102" s="1"/>
  <c r="M126" i="102"/>
  <c r="P126" i="102" s="1"/>
  <c r="G126" i="102"/>
  <c r="J126" i="102" s="1"/>
  <c r="M125" i="102"/>
  <c r="P125" i="102" s="1"/>
  <c r="G125" i="102"/>
  <c r="J125" i="102" s="1"/>
  <c r="M124" i="102"/>
  <c r="P124" i="102" s="1"/>
  <c r="G124" i="102"/>
  <c r="J124" i="102" s="1"/>
  <c r="M123" i="102"/>
  <c r="P123" i="102" s="1"/>
  <c r="G123" i="102"/>
  <c r="J123" i="102" s="1"/>
  <c r="M122" i="102"/>
  <c r="P122" i="102" s="1"/>
  <c r="M121" i="102"/>
  <c r="P121" i="102" s="1"/>
  <c r="G121" i="102"/>
  <c r="J121" i="102" s="1"/>
  <c r="M120" i="102"/>
  <c r="P120" i="102" s="1"/>
  <c r="G120" i="102"/>
  <c r="J120" i="102" s="1"/>
  <c r="M119" i="102"/>
  <c r="P119" i="102" s="1"/>
  <c r="G119" i="102"/>
  <c r="J119" i="102" s="1"/>
  <c r="M118" i="102"/>
  <c r="P118" i="102" s="1"/>
  <c r="G118" i="102"/>
  <c r="J118" i="102" s="1"/>
  <c r="M117" i="102"/>
  <c r="P117" i="102" s="1"/>
  <c r="G117" i="102"/>
  <c r="J117" i="102" s="1"/>
  <c r="M116" i="102"/>
  <c r="P116" i="102" s="1"/>
  <c r="G116" i="102"/>
  <c r="J116" i="102" s="1"/>
  <c r="M115" i="102"/>
  <c r="P115" i="102" s="1"/>
  <c r="G115" i="102"/>
  <c r="J115" i="102" s="1"/>
  <c r="M114" i="102"/>
  <c r="P114" i="102" s="1"/>
  <c r="M113" i="102"/>
  <c r="P113" i="102" s="1"/>
  <c r="G113" i="102"/>
  <c r="J113" i="102" s="1"/>
  <c r="M112" i="102"/>
  <c r="P112" i="102" s="1"/>
  <c r="G112" i="102"/>
  <c r="J112" i="102" s="1"/>
  <c r="M111" i="102"/>
  <c r="P111" i="102" s="1"/>
  <c r="G111" i="102"/>
  <c r="J111" i="102" s="1"/>
  <c r="M110" i="102"/>
  <c r="P110" i="102" s="1"/>
  <c r="G110" i="102"/>
  <c r="J110" i="102" s="1"/>
  <c r="M109" i="102"/>
  <c r="P109" i="102" s="1"/>
  <c r="G109" i="102"/>
  <c r="J109" i="102" s="1"/>
  <c r="M108" i="102"/>
  <c r="P108" i="102" s="1"/>
  <c r="G108" i="102"/>
  <c r="J108" i="102" s="1"/>
  <c r="M107" i="102"/>
  <c r="P107" i="102" s="1"/>
  <c r="G107" i="102"/>
  <c r="J107" i="102" s="1"/>
  <c r="M106" i="102"/>
  <c r="P106" i="102" s="1"/>
  <c r="M105" i="102"/>
  <c r="P105" i="102" s="1"/>
  <c r="G105" i="102"/>
  <c r="J105" i="102" s="1"/>
  <c r="M104" i="102"/>
  <c r="P104" i="102" s="1"/>
  <c r="G104" i="102"/>
  <c r="J104" i="102" s="1"/>
  <c r="M103" i="102"/>
  <c r="P103" i="102" s="1"/>
  <c r="G103" i="102"/>
  <c r="J103" i="102" s="1"/>
  <c r="M102" i="102"/>
  <c r="P102" i="102" s="1"/>
  <c r="G102" i="102"/>
  <c r="J102" i="102" s="1"/>
  <c r="M101" i="102"/>
  <c r="P101" i="102" s="1"/>
  <c r="G101" i="102"/>
  <c r="J101" i="102" s="1"/>
  <c r="M100" i="102"/>
  <c r="P100" i="102" s="1"/>
  <c r="G100" i="102"/>
  <c r="J100" i="102" s="1"/>
  <c r="M99" i="102"/>
  <c r="P99" i="102" s="1"/>
  <c r="G99" i="102"/>
  <c r="J99" i="102" s="1"/>
  <c r="M98" i="102"/>
  <c r="P98" i="102" s="1"/>
  <c r="M97" i="102"/>
  <c r="P97" i="102" s="1"/>
  <c r="G97" i="102"/>
  <c r="J97" i="102" s="1"/>
  <c r="M96" i="102"/>
  <c r="P96" i="102" s="1"/>
  <c r="G96" i="102"/>
  <c r="J96" i="102" s="1"/>
  <c r="M95" i="102"/>
  <c r="P95" i="102" s="1"/>
  <c r="G95" i="102"/>
  <c r="J95" i="102" s="1"/>
  <c r="M94" i="102"/>
  <c r="P94" i="102" s="1"/>
  <c r="G94" i="102"/>
  <c r="J94" i="102" s="1"/>
  <c r="M93" i="102"/>
  <c r="P93" i="102" s="1"/>
  <c r="G93" i="102"/>
  <c r="J93" i="102" s="1"/>
  <c r="M92" i="102"/>
  <c r="P92" i="102" s="1"/>
  <c r="G92" i="102"/>
  <c r="J92" i="102" s="1"/>
  <c r="M91" i="102"/>
  <c r="P91" i="102" s="1"/>
  <c r="G91" i="102"/>
  <c r="J91" i="102" s="1"/>
  <c r="M90" i="102"/>
  <c r="P90" i="102" s="1"/>
  <c r="M89" i="102"/>
  <c r="P89" i="102" s="1"/>
  <c r="G89" i="102"/>
  <c r="J89" i="102" s="1"/>
  <c r="M88" i="102"/>
  <c r="P88" i="102" s="1"/>
  <c r="G88" i="102"/>
  <c r="J88" i="102" s="1"/>
  <c r="M87" i="102"/>
  <c r="P87" i="102" s="1"/>
  <c r="G87" i="102"/>
  <c r="J87" i="102" s="1"/>
  <c r="M86" i="102"/>
  <c r="P86" i="102" s="1"/>
  <c r="G86" i="102"/>
  <c r="J86" i="102" s="1"/>
  <c r="M85" i="102"/>
  <c r="P85" i="102" s="1"/>
  <c r="G85" i="102"/>
  <c r="J85" i="102" s="1"/>
  <c r="M84" i="102"/>
  <c r="P84" i="102" s="1"/>
  <c r="G84" i="102"/>
  <c r="J84" i="102" s="1"/>
  <c r="M83" i="102"/>
  <c r="P83" i="102" s="1"/>
  <c r="G83" i="102"/>
  <c r="J83" i="102" s="1"/>
  <c r="M82" i="102"/>
  <c r="P82" i="102" s="1"/>
  <c r="M81" i="102"/>
  <c r="P81" i="102" s="1"/>
  <c r="G81" i="102"/>
  <c r="J81" i="102" s="1"/>
  <c r="M80" i="102"/>
  <c r="P80" i="102" s="1"/>
  <c r="G80" i="102"/>
  <c r="J80" i="102" s="1"/>
  <c r="M79" i="102"/>
  <c r="P79" i="102" s="1"/>
  <c r="G79" i="102"/>
  <c r="J79" i="102" s="1"/>
  <c r="M78" i="102"/>
  <c r="P78" i="102" s="1"/>
  <c r="G78" i="102"/>
  <c r="J78" i="102" s="1"/>
  <c r="M77" i="102"/>
  <c r="P77" i="102" s="1"/>
  <c r="G77" i="102"/>
  <c r="J77" i="102" s="1"/>
  <c r="M76" i="102"/>
  <c r="P76" i="102" s="1"/>
  <c r="G76" i="102"/>
  <c r="J76" i="102" s="1"/>
  <c r="M75" i="102"/>
  <c r="P75" i="102" s="1"/>
  <c r="G75" i="102"/>
  <c r="J75" i="102" s="1"/>
  <c r="M74" i="102"/>
  <c r="P74" i="102" s="1"/>
  <c r="M73" i="102"/>
  <c r="P73" i="102" s="1"/>
  <c r="G73" i="102"/>
  <c r="J73" i="102" s="1"/>
  <c r="M72" i="102"/>
  <c r="P72" i="102" s="1"/>
  <c r="G72" i="102"/>
  <c r="J72" i="102" s="1"/>
  <c r="M71" i="102"/>
  <c r="P71" i="102" s="1"/>
  <c r="G71" i="102"/>
  <c r="J71" i="102" s="1"/>
  <c r="M70" i="102"/>
  <c r="P70" i="102" s="1"/>
  <c r="G70" i="102"/>
  <c r="J70" i="102" s="1"/>
  <c r="M69" i="102"/>
  <c r="P69" i="102" s="1"/>
  <c r="G69" i="102"/>
  <c r="J69" i="102" s="1"/>
  <c r="M68" i="102"/>
  <c r="P68" i="102" s="1"/>
  <c r="G68" i="102"/>
  <c r="J68" i="102" s="1"/>
  <c r="M67" i="102"/>
  <c r="P67" i="102" s="1"/>
  <c r="G67" i="102"/>
  <c r="J67" i="102" s="1"/>
  <c r="M66" i="102"/>
  <c r="P66" i="102" s="1"/>
  <c r="M65" i="102"/>
  <c r="P65" i="102" s="1"/>
  <c r="G65" i="102"/>
  <c r="J65" i="102" s="1"/>
  <c r="M64" i="102"/>
  <c r="P64" i="102" s="1"/>
  <c r="G64" i="102"/>
  <c r="J64" i="102" s="1"/>
  <c r="M63" i="102"/>
  <c r="P63" i="102" s="1"/>
  <c r="G63" i="102"/>
  <c r="J63" i="102" s="1"/>
  <c r="M62" i="102"/>
  <c r="P62" i="102" s="1"/>
  <c r="G62" i="102"/>
  <c r="J62" i="102" s="1"/>
  <c r="M61" i="102"/>
  <c r="P61" i="102" s="1"/>
  <c r="G61" i="102"/>
  <c r="J61" i="102" s="1"/>
  <c r="M60" i="102"/>
  <c r="P60" i="102" s="1"/>
  <c r="G60" i="102"/>
  <c r="J60" i="102" s="1"/>
  <c r="M59" i="102"/>
  <c r="P59" i="102" s="1"/>
  <c r="G59" i="102"/>
  <c r="J59" i="102" s="1"/>
  <c r="M58" i="102"/>
  <c r="P58" i="102" s="1"/>
  <c r="M57" i="102"/>
  <c r="P57" i="102" s="1"/>
  <c r="G57" i="102"/>
  <c r="J57" i="102" s="1"/>
  <c r="M56" i="102"/>
  <c r="P56" i="102" s="1"/>
  <c r="G56" i="102"/>
  <c r="J56" i="102" s="1"/>
  <c r="M55" i="102"/>
  <c r="P55" i="102" s="1"/>
  <c r="G55" i="102"/>
  <c r="J55" i="102" s="1"/>
  <c r="M54" i="102"/>
  <c r="P54" i="102" s="1"/>
  <c r="G54" i="102"/>
  <c r="J54" i="102" s="1"/>
  <c r="M53" i="102"/>
  <c r="P53" i="102" s="1"/>
  <c r="G53" i="102"/>
  <c r="J53" i="102" s="1"/>
  <c r="M52" i="102"/>
  <c r="P52" i="102" s="1"/>
  <c r="G52" i="102"/>
  <c r="J52" i="102" s="1"/>
  <c r="M51" i="102"/>
  <c r="P51" i="102" s="1"/>
  <c r="G51" i="102"/>
  <c r="J51" i="102" s="1"/>
  <c r="M50" i="102"/>
  <c r="P50" i="102" s="1"/>
  <c r="M49" i="102"/>
  <c r="P49" i="102" s="1"/>
  <c r="G49" i="102"/>
  <c r="J49" i="102" s="1"/>
  <c r="M48" i="102"/>
  <c r="P48" i="102" s="1"/>
  <c r="G48" i="102"/>
  <c r="J48" i="102" s="1"/>
  <c r="M47" i="102"/>
  <c r="P47" i="102" s="1"/>
  <c r="G47" i="102"/>
  <c r="J47" i="102" s="1"/>
  <c r="M46" i="102"/>
  <c r="P46" i="102" s="1"/>
  <c r="G46" i="102"/>
  <c r="J46" i="102" s="1"/>
  <c r="M45" i="102"/>
  <c r="P45" i="102" s="1"/>
  <c r="G45" i="102"/>
  <c r="J45" i="102" s="1"/>
  <c r="M44" i="102"/>
  <c r="P44" i="102" s="1"/>
  <c r="G44" i="102"/>
  <c r="J44" i="102" s="1"/>
  <c r="M43" i="102"/>
  <c r="P43" i="102" s="1"/>
  <c r="G43" i="102"/>
  <c r="J43" i="102" s="1"/>
  <c r="M42" i="102"/>
  <c r="P42" i="102" s="1"/>
  <c r="M41" i="102"/>
  <c r="P41" i="102" s="1"/>
  <c r="G41" i="102"/>
  <c r="J41" i="102" s="1"/>
  <c r="M40" i="102"/>
  <c r="P40" i="102" s="1"/>
  <c r="G40" i="102"/>
  <c r="J40" i="102" s="1"/>
  <c r="M39" i="102"/>
  <c r="P39" i="102" s="1"/>
  <c r="G39" i="102"/>
  <c r="J39" i="102" s="1"/>
  <c r="M38" i="102"/>
  <c r="P38" i="102" s="1"/>
  <c r="G38" i="102"/>
  <c r="J38" i="102" s="1"/>
  <c r="M37" i="102"/>
  <c r="P37" i="102" s="1"/>
  <c r="G37" i="102"/>
  <c r="J37" i="102" s="1"/>
  <c r="M36" i="102"/>
  <c r="P36" i="102" s="1"/>
  <c r="G36" i="102"/>
  <c r="J36" i="102" s="1"/>
  <c r="M35" i="102"/>
  <c r="P35" i="102" s="1"/>
  <c r="G35" i="102"/>
  <c r="J35" i="102" s="1"/>
  <c r="M34" i="102"/>
  <c r="P34" i="102" s="1"/>
  <c r="M33" i="102"/>
  <c r="P33" i="102" s="1"/>
  <c r="G33" i="102"/>
  <c r="J33" i="102" s="1"/>
  <c r="M32" i="102"/>
  <c r="P32" i="102" s="1"/>
  <c r="G32" i="102"/>
  <c r="J32" i="102" s="1"/>
  <c r="M31" i="102"/>
  <c r="P31" i="102" s="1"/>
  <c r="G31" i="102"/>
  <c r="J31" i="102" s="1"/>
  <c r="M30" i="102"/>
  <c r="P30" i="102" s="1"/>
  <c r="G30" i="102"/>
  <c r="J30" i="102" s="1"/>
  <c r="M29" i="102"/>
  <c r="P29" i="102" s="1"/>
  <c r="G29" i="102"/>
  <c r="J29" i="102" s="1"/>
  <c r="M28" i="102"/>
  <c r="P28" i="102" s="1"/>
  <c r="G28" i="102"/>
  <c r="J28" i="102" s="1"/>
  <c r="M27" i="102"/>
  <c r="P27" i="102" s="1"/>
  <c r="G27" i="102"/>
  <c r="J27" i="102" s="1"/>
  <c r="M26" i="102"/>
  <c r="P26" i="102" s="1"/>
  <c r="M25" i="102"/>
  <c r="P25" i="102" s="1"/>
  <c r="G25" i="102"/>
  <c r="J25" i="102" s="1"/>
  <c r="M24" i="102"/>
  <c r="P24" i="102" s="1"/>
  <c r="G24" i="102"/>
  <c r="J24" i="102" s="1"/>
  <c r="M23" i="102"/>
  <c r="P23" i="102" s="1"/>
  <c r="G23" i="102"/>
  <c r="J23" i="102" s="1"/>
  <c r="M22" i="102"/>
  <c r="P22" i="102" s="1"/>
  <c r="G22" i="102"/>
  <c r="J22" i="102" s="1"/>
  <c r="M21" i="102"/>
  <c r="P21" i="102" s="1"/>
  <c r="G21" i="102"/>
  <c r="J21" i="102" s="1"/>
  <c r="M20" i="102"/>
  <c r="P20" i="102" s="1"/>
  <c r="G20" i="102"/>
  <c r="J20" i="102" s="1"/>
  <c r="M19" i="102"/>
  <c r="P19" i="102" s="1"/>
  <c r="G19" i="102"/>
  <c r="J19" i="102" s="1"/>
  <c r="M18" i="102"/>
  <c r="P18" i="102" s="1"/>
  <c r="G18" i="102"/>
  <c r="J18" i="102" s="1"/>
  <c r="M17" i="102"/>
  <c r="P17" i="102" s="1"/>
  <c r="G17" i="102"/>
  <c r="J17" i="102" s="1"/>
  <c r="M16" i="102"/>
  <c r="P16" i="102" s="1"/>
  <c r="G16" i="102"/>
  <c r="J16" i="102" s="1"/>
  <c r="M15" i="102"/>
  <c r="P15" i="102" s="1"/>
  <c r="G15" i="102"/>
  <c r="J15" i="102" s="1"/>
  <c r="M14" i="102"/>
  <c r="P14" i="102" s="1"/>
  <c r="G14" i="102"/>
  <c r="J14" i="102" s="1"/>
  <c r="M13" i="102"/>
  <c r="P13" i="102" s="1"/>
  <c r="M12" i="102"/>
  <c r="P12" i="102" s="1"/>
  <c r="G12" i="102"/>
  <c r="J12" i="102" s="1"/>
  <c r="M11" i="102"/>
  <c r="P11" i="102" s="1"/>
  <c r="G11" i="102"/>
  <c r="J11" i="102" s="1"/>
  <c r="M10" i="102"/>
  <c r="P10" i="102" s="1"/>
  <c r="G10" i="102"/>
  <c r="J10" i="102" s="1"/>
  <c r="M9" i="102"/>
  <c r="P9" i="102" s="1"/>
  <c r="G9" i="102"/>
  <c r="J9" i="102" s="1"/>
  <c r="M8" i="102"/>
  <c r="P8" i="102" s="1"/>
  <c r="G8" i="102"/>
  <c r="J8" i="102" s="1"/>
  <c r="M7" i="102"/>
  <c r="P7" i="102" s="1"/>
  <c r="G7" i="102"/>
  <c r="J7" i="102" s="1"/>
  <c r="M6" i="102"/>
  <c r="P6" i="102" s="1"/>
  <c r="G6" i="102"/>
  <c r="J6" i="102" s="1"/>
  <c r="M5" i="102"/>
  <c r="P5" i="102" s="1"/>
  <c r="G5" i="102"/>
  <c r="J5" i="102" s="1"/>
  <c r="M218" i="101"/>
  <c r="P218" i="101" s="1"/>
  <c r="G218" i="101"/>
  <c r="J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G212" i="101"/>
  <c r="J212" i="101" s="1"/>
  <c r="M211" i="101"/>
  <c r="P211" i="101" s="1"/>
  <c r="G211" i="101"/>
  <c r="J211" i="101" s="1"/>
  <c r="M210" i="101"/>
  <c r="P210" i="101" s="1"/>
  <c r="G210" i="101"/>
  <c r="J210" i="101" s="1"/>
  <c r="M209" i="101"/>
  <c r="P209" i="101" s="1"/>
  <c r="M208" i="101"/>
  <c r="P208" i="101" s="1"/>
  <c r="G208" i="101"/>
  <c r="J208" i="101" s="1"/>
  <c r="M207" i="101"/>
  <c r="P207" i="101" s="1"/>
  <c r="G207" i="101"/>
  <c r="J207" i="101" s="1"/>
  <c r="M206" i="101"/>
  <c r="P206" i="101" s="1"/>
  <c r="G206" i="101"/>
  <c r="J206" i="101" s="1"/>
  <c r="M205" i="101"/>
  <c r="P205" i="101" s="1"/>
  <c r="G205" i="101"/>
  <c r="J205" i="101" s="1"/>
  <c r="M204" i="101"/>
  <c r="P204" i="101" s="1"/>
  <c r="G204" i="101"/>
  <c r="J204" i="101" s="1"/>
  <c r="M203" i="101"/>
  <c r="P203" i="101" s="1"/>
  <c r="G203" i="101"/>
  <c r="J203" i="101" s="1"/>
  <c r="M202" i="101"/>
  <c r="P202" i="101" s="1"/>
  <c r="G202" i="101"/>
  <c r="J202" i="101" s="1"/>
  <c r="M201" i="101"/>
  <c r="P201" i="101" s="1"/>
  <c r="M200" i="101"/>
  <c r="P200" i="101" s="1"/>
  <c r="G200" i="101"/>
  <c r="J200" i="101" s="1"/>
  <c r="M199" i="101"/>
  <c r="P199" i="101" s="1"/>
  <c r="G199" i="101"/>
  <c r="J199" i="101" s="1"/>
  <c r="M198" i="101"/>
  <c r="P198" i="101" s="1"/>
  <c r="G198" i="101"/>
  <c r="J198" i="101" s="1"/>
  <c r="M197" i="101"/>
  <c r="P197" i="101" s="1"/>
  <c r="G197" i="101"/>
  <c r="J197" i="101" s="1"/>
  <c r="M196" i="101"/>
  <c r="P196" i="101" s="1"/>
  <c r="G196" i="101"/>
  <c r="J196" i="101" s="1"/>
  <c r="M195" i="101"/>
  <c r="P195" i="101" s="1"/>
  <c r="G195" i="101"/>
  <c r="J195" i="101" s="1"/>
  <c r="M194" i="101"/>
  <c r="P194" i="101" s="1"/>
  <c r="G194" i="101"/>
  <c r="J194" i="101" s="1"/>
  <c r="M193" i="101"/>
  <c r="P193" i="101" s="1"/>
  <c r="M192" i="101"/>
  <c r="P192" i="101" s="1"/>
  <c r="G192" i="101"/>
  <c r="J192" i="101" s="1"/>
  <c r="M191" i="101"/>
  <c r="P191" i="101" s="1"/>
  <c r="G191" i="101"/>
  <c r="J191" i="101" s="1"/>
  <c r="M190" i="101"/>
  <c r="P190" i="101" s="1"/>
  <c r="G190" i="101"/>
  <c r="J190" i="101" s="1"/>
  <c r="M189" i="101"/>
  <c r="P189" i="101" s="1"/>
  <c r="G189" i="101"/>
  <c r="J189" i="101" s="1"/>
  <c r="M188" i="101"/>
  <c r="P188" i="101" s="1"/>
  <c r="G188" i="101"/>
  <c r="J188" i="101" s="1"/>
  <c r="M187" i="101"/>
  <c r="P187" i="101" s="1"/>
  <c r="G187" i="101"/>
  <c r="J187" i="101" s="1"/>
  <c r="M186" i="101"/>
  <c r="P186" i="101" s="1"/>
  <c r="G186" i="101"/>
  <c r="J186" i="101" s="1"/>
  <c r="M185" i="101"/>
  <c r="P185" i="101" s="1"/>
  <c r="M184" i="101"/>
  <c r="P184" i="101" s="1"/>
  <c r="G184" i="101"/>
  <c r="J184" i="101" s="1"/>
  <c r="M183" i="101"/>
  <c r="P183" i="101" s="1"/>
  <c r="G183" i="101"/>
  <c r="J183" i="101" s="1"/>
  <c r="M182" i="101"/>
  <c r="P182" i="101" s="1"/>
  <c r="G182" i="101"/>
  <c r="J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G164" i="101"/>
  <c r="J164" i="101" s="1"/>
  <c r="M163" i="101"/>
  <c r="P163" i="101" s="1"/>
  <c r="G163" i="101"/>
  <c r="J163" i="101" s="1"/>
  <c r="M162" i="101"/>
  <c r="P162" i="101" s="1"/>
  <c r="G162" i="101"/>
  <c r="J162" i="101" s="1"/>
  <c r="M161" i="101"/>
  <c r="P161" i="101" s="1"/>
  <c r="M160" i="101"/>
  <c r="P160" i="101" s="1"/>
  <c r="G160" i="101"/>
  <c r="J160" i="101" s="1"/>
  <c r="M159" i="101"/>
  <c r="P159" i="101" s="1"/>
  <c r="G159" i="101"/>
  <c r="J159" i="101" s="1"/>
  <c r="M158" i="101"/>
  <c r="P158" i="101" s="1"/>
  <c r="G158" i="101"/>
  <c r="J158" i="101" s="1"/>
  <c r="M157" i="101"/>
  <c r="P157" i="101" s="1"/>
  <c r="G157" i="101"/>
  <c r="J157" i="101" s="1"/>
  <c r="M156" i="101"/>
  <c r="P156" i="101" s="1"/>
  <c r="M155" i="101"/>
  <c r="P155" i="101" s="1"/>
  <c r="G155" i="101"/>
  <c r="J155" i="101" s="1"/>
  <c r="M154" i="101"/>
  <c r="P154" i="101" s="1"/>
  <c r="G154" i="101"/>
  <c r="J154" i="101" s="1"/>
  <c r="M153" i="101"/>
  <c r="P153" i="101" s="1"/>
  <c r="M152" i="101"/>
  <c r="P152" i="101" s="1"/>
  <c r="G152" i="101"/>
  <c r="J152" i="101" s="1"/>
  <c r="M151" i="101"/>
  <c r="P151" i="101" s="1"/>
  <c r="G151" i="101"/>
  <c r="J151" i="101" s="1"/>
  <c r="M150" i="101"/>
  <c r="P150" i="101" s="1"/>
  <c r="G150" i="101"/>
  <c r="J150" i="101" s="1"/>
  <c r="M149" i="101"/>
  <c r="P149" i="101" s="1"/>
  <c r="G149" i="101"/>
  <c r="J149" i="101" s="1"/>
  <c r="M148" i="101"/>
  <c r="P148" i="101" s="1"/>
  <c r="G148" i="101"/>
  <c r="J148" i="101" s="1"/>
  <c r="M147" i="101"/>
  <c r="P147" i="101" s="1"/>
  <c r="G147" i="101"/>
  <c r="J147" i="101" s="1"/>
  <c r="M146" i="101"/>
  <c r="P146" i="101" s="1"/>
  <c r="G146" i="101"/>
  <c r="J146" i="101" s="1"/>
  <c r="M145" i="101"/>
  <c r="P145" i="101" s="1"/>
  <c r="M144" i="101"/>
  <c r="P144" i="101" s="1"/>
  <c r="G144" i="101"/>
  <c r="J144" i="101" s="1"/>
  <c r="M143" i="101"/>
  <c r="P143" i="101" s="1"/>
  <c r="G143" i="101"/>
  <c r="J143" i="101" s="1"/>
  <c r="M142" i="101"/>
  <c r="P142" i="101" s="1"/>
  <c r="G142" i="101"/>
  <c r="J142" i="101" s="1"/>
  <c r="M141" i="101"/>
  <c r="P141" i="101" s="1"/>
  <c r="G141" i="101"/>
  <c r="J141" i="101" s="1"/>
  <c r="M140" i="101"/>
  <c r="P140" i="101" s="1"/>
  <c r="G140" i="101"/>
  <c r="J140" i="101" s="1"/>
  <c r="M139" i="101"/>
  <c r="P139" i="101" s="1"/>
  <c r="G139" i="101"/>
  <c r="J139" i="101" s="1"/>
  <c r="M138" i="101"/>
  <c r="P138" i="101" s="1"/>
  <c r="G138" i="101"/>
  <c r="J138" i="101" s="1"/>
  <c r="M137" i="101"/>
  <c r="P137" i="101" s="1"/>
  <c r="M136" i="101"/>
  <c r="P136" i="101" s="1"/>
  <c r="G136" i="101"/>
  <c r="J136" i="101" s="1"/>
  <c r="M135" i="101"/>
  <c r="P135" i="101" s="1"/>
  <c r="G135" i="101"/>
  <c r="J135" i="101" s="1"/>
  <c r="M134" i="101"/>
  <c r="P134" i="101" s="1"/>
  <c r="G134" i="101"/>
  <c r="J134" i="101" s="1"/>
  <c r="M133" i="101"/>
  <c r="P133" i="101" s="1"/>
  <c r="G133" i="101"/>
  <c r="J133" i="101" s="1"/>
  <c r="M132" i="101"/>
  <c r="P132" i="101" s="1"/>
  <c r="G132" i="101"/>
  <c r="J132" i="101" s="1"/>
  <c r="M131" i="101"/>
  <c r="P131" i="101" s="1"/>
  <c r="G131" i="101"/>
  <c r="J131" i="101" s="1"/>
  <c r="M130" i="101"/>
  <c r="P130" i="101" s="1"/>
  <c r="G130" i="101"/>
  <c r="J130" i="101" s="1"/>
  <c r="M129" i="101"/>
  <c r="P129" i="101" s="1"/>
  <c r="M128" i="101"/>
  <c r="P128" i="101" s="1"/>
  <c r="G128" i="101"/>
  <c r="J128" i="101" s="1"/>
  <c r="M127" i="101"/>
  <c r="P127" i="101" s="1"/>
  <c r="G127" i="101"/>
  <c r="J127" i="101" s="1"/>
  <c r="M126" i="101"/>
  <c r="P126" i="101" s="1"/>
  <c r="G126" i="101"/>
  <c r="J126" i="101" s="1"/>
  <c r="M125" i="101"/>
  <c r="P125" i="101" s="1"/>
  <c r="G125" i="101"/>
  <c r="J125" i="101" s="1"/>
  <c r="M124" i="101"/>
  <c r="P124" i="101" s="1"/>
  <c r="G124" i="101"/>
  <c r="J124" i="101" s="1"/>
  <c r="M123" i="101"/>
  <c r="P123" i="101" s="1"/>
  <c r="G123" i="101"/>
  <c r="J123" i="101" s="1"/>
  <c r="M122" i="101"/>
  <c r="P122" i="101" s="1"/>
  <c r="G122" i="101"/>
  <c r="J122" i="101" s="1"/>
  <c r="M121" i="101"/>
  <c r="P121" i="101" s="1"/>
  <c r="M120" i="101"/>
  <c r="P120" i="101" s="1"/>
  <c r="G120" i="101"/>
  <c r="J120" i="101" s="1"/>
  <c r="M119" i="101"/>
  <c r="P119" i="101" s="1"/>
  <c r="G119" i="101"/>
  <c r="J119" i="101" s="1"/>
  <c r="M118" i="101"/>
  <c r="P118" i="101" s="1"/>
  <c r="G118" i="101"/>
  <c r="J118" i="101" s="1"/>
  <c r="M117" i="101"/>
  <c r="P117" i="101" s="1"/>
  <c r="G117" i="101"/>
  <c r="J117" i="101" s="1"/>
  <c r="M116" i="101"/>
  <c r="P116" i="101" s="1"/>
  <c r="G116" i="101"/>
  <c r="J116" i="101" s="1"/>
  <c r="M115" i="101"/>
  <c r="P115" i="101" s="1"/>
  <c r="G115" i="101"/>
  <c r="J115" i="101" s="1"/>
  <c r="M114" i="101"/>
  <c r="P114" i="101" s="1"/>
  <c r="G114" i="101"/>
  <c r="J114" i="101" s="1"/>
  <c r="M113" i="101"/>
  <c r="P113" i="101" s="1"/>
  <c r="M112" i="101"/>
  <c r="P112" i="101" s="1"/>
  <c r="G112" i="101"/>
  <c r="J112" i="101" s="1"/>
  <c r="M111" i="101"/>
  <c r="P111" i="101" s="1"/>
  <c r="G111" i="101"/>
  <c r="J111" i="101" s="1"/>
  <c r="M110" i="101"/>
  <c r="P110" i="101" s="1"/>
  <c r="G110" i="101"/>
  <c r="J110" i="101" s="1"/>
  <c r="M109" i="101"/>
  <c r="P109" i="101" s="1"/>
  <c r="G109" i="101"/>
  <c r="J109" i="101" s="1"/>
  <c r="M108" i="101"/>
  <c r="P108" i="101" s="1"/>
  <c r="G108" i="101"/>
  <c r="J108" i="101" s="1"/>
  <c r="M107" i="101"/>
  <c r="P107" i="101" s="1"/>
  <c r="G107" i="101"/>
  <c r="J107" i="101" s="1"/>
  <c r="M106" i="101"/>
  <c r="P106" i="101" s="1"/>
  <c r="G106" i="101"/>
  <c r="J106" i="101" s="1"/>
  <c r="M105" i="101"/>
  <c r="P105" i="101" s="1"/>
  <c r="M104" i="101"/>
  <c r="P104" i="101" s="1"/>
  <c r="G104" i="101"/>
  <c r="J104" i="101" s="1"/>
  <c r="M103" i="101"/>
  <c r="P103" i="101" s="1"/>
  <c r="G103" i="101"/>
  <c r="J103" i="101" s="1"/>
  <c r="M102" i="101"/>
  <c r="P102" i="101" s="1"/>
  <c r="G102" i="101"/>
  <c r="J102" i="101" s="1"/>
  <c r="M101" i="101"/>
  <c r="P101" i="101" s="1"/>
  <c r="G101" i="101"/>
  <c r="J101" i="101" s="1"/>
  <c r="M100" i="101"/>
  <c r="P100" i="101" s="1"/>
  <c r="G100" i="101"/>
  <c r="J100" i="101" s="1"/>
  <c r="M99" i="101"/>
  <c r="P99" i="101" s="1"/>
  <c r="G99" i="101"/>
  <c r="J99" i="101" s="1"/>
  <c r="M98" i="101"/>
  <c r="P98" i="101" s="1"/>
  <c r="G98" i="101"/>
  <c r="J98" i="101" s="1"/>
  <c r="M97" i="101"/>
  <c r="P97" i="101" s="1"/>
  <c r="M96" i="101"/>
  <c r="P96" i="101" s="1"/>
  <c r="G96" i="101"/>
  <c r="J96" i="101" s="1"/>
  <c r="M95" i="101"/>
  <c r="P95" i="101" s="1"/>
  <c r="G95" i="101"/>
  <c r="J95" i="101" s="1"/>
  <c r="M94" i="101"/>
  <c r="P94" i="101" s="1"/>
  <c r="G94" i="101"/>
  <c r="J94" i="101" s="1"/>
  <c r="M93" i="101"/>
  <c r="P93" i="101" s="1"/>
  <c r="G93" i="101"/>
  <c r="J93" i="101" s="1"/>
  <c r="M92" i="101"/>
  <c r="P92" i="101" s="1"/>
  <c r="G92" i="101"/>
  <c r="J92" i="101" s="1"/>
  <c r="M91" i="101"/>
  <c r="P91" i="101" s="1"/>
  <c r="G91" i="101"/>
  <c r="J91" i="101" s="1"/>
  <c r="M90" i="101"/>
  <c r="P90" i="101" s="1"/>
  <c r="G90" i="101"/>
  <c r="J90" i="101" s="1"/>
  <c r="M89" i="101"/>
  <c r="P89" i="101" s="1"/>
  <c r="M88" i="101"/>
  <c r="P88" i="101" s="1"/>
  <c r="G88" i="101"/>
  <c r="J88" i="101" s="1"/>
  <c r="M87" i="101"/>
  <c r="P87" i="101" s="1"/>
  <c r="G87" i="101"/>
  <c r="J87" i="101" s="1"/>
  <c r="M86" i="101"/>
  <c r="P86" i="101" s="1"/>
  <c r="G86" i="101"/>
  <c r="J86" i="101" s="1"/>
  <c r="M85" i="101"/>
  <c r="P85" i="101" s="1"/>
  <c r="G85" i="101"/>
  <c r="J85" i="101" s="1"/>
  <c r="M84" i="101"/>
  <c r="P84" i="101" s="1"/>
  <c r="G84" i="101"/>
  <c r="J84" i="101" s="1"/>
  <c r="M83" i="101"/>
  <c r="P83" i="101" s="1"/>
  <c r="G83" i="101"/>
  <c r="J83" i="101" s="1"/>
  <c r="M82" i="101"/>
  <c r="P82" i="101" s="1"/>
  <c r="G82" i="101"/>
  <c r="J82" i="101" s="1"/>
  <c r="M81" i="101"/>
  <c r="P81" i="101" s="1"/>
  <c r="M80" i="101"/>
  <c r="P80" i="101" s="1"/>
  <c r="G80" i="101"/>
  <c r="J80" i="101" s="1"/>
  <c r="M79" i="101"/>
  <c r="P79" i="101" s="1"/>
  <c r="G79" i="101"/>
  <c r="J79" i="101" s="1"/>
  <c r="M78" i="101"/>
  <c r="P78" i="101" s="1"/>
  <c r="G78" i="101"/>
  <c r="J78" i="101" s="1"/>
  <c r="M77" i="101"/>
  <c r="P77" i="101" s="1"/>
  <c r="G77" i="101"/>
  <c r="J77" i="101" s="1"/>
  <c r="M76" i="101"/>
  <c r="P76" i="101" s="1"/>
  <c r="G76" i="101"/>
  <c r="J76" i="101" s="1"/>
  <c r="M75" i="101"/>
  <c r="P75" i="101" s="1"/>
  <c r="G75" i="101"/>
  <c r="J75" i="101" s="1"/>
  <c r="M74" i="101"/>
  <c r="P74" i="101" s="1"/>
  <c r="G74" i="101"/>
  <c r="J74" i="101" s="1"/>
  <c r="M73" i="101"/>
  <c r="P73" i="101" s="1"/>
  <c r="M72" i="101"/>
  <c r="P72" i="101" s="1"/>
  <c r="G72" i="101"/>
  <c r="J72" i="101" s="1"/>
  <c r="M71" i="101"/>
  <c r="P71" i="101" s="1"/>
  <c r="G71" i="101"/>
  <c r="J71" i="101" s="1"/>
  <c r="M70" i="101"/>
  <c r="P70" i="101" s="1"/>
  <c r="G70" i="101"/>
  <c r="J70" i="101" s="1"/>
  <c r="M69" i="101"/>
  <c r="P69" i="101" s="1"/>
  <c r="G69" i="101"/>
  <c r="J69" i="101" s="1"/>
  <c r="M68" i="101"/>
  <c r="P68" i="101" s="1"/>
  <c r="G68" i="101"/>
  <c r="J68" i="101" s="1"/>
  <c r="M67" i="101"/>
  <c r="P67" i="101" s="1"/>
  <c r="G67" i="101"/>
  <c r="J67" i="101" s="1"/>
  <c r="M66" i="101"/>
  <c r="P66" i="101" s="1"/>
  <c r="G66" i="101"/>
  <c r="J66" i="101" s="1"/>
  <c r="M65" i="101"/>
  <c r="P65" i="101" s="1"/>
  <c r="M64" i="101"/>
  <c r="P64" i="101" s="1"/>
  <c r="G64" i="101"/>
  <c r="J64" i="101" s="1"/>
  <c r="M63" i="101"/>
  <c r="P63" i="101" s="1"/>
  <c r="G63" i="101"/>
  <c r="J63" i="101" s="1"/>
  <c r="M62" i="101"/>
  <c r="P62" i="101" s="1"/>
  <c r="G62" i="101"/>
  <c r="J62" i="101" s="1"/>
  <c r="M61" i="101"/>
  <c r="P61" i="101" s="1"/>
  <c r="G61" i="101"/>
  <c r="J61" i="101" s="1"/>
  <c r="M60" i="101"/>
  <c r="P60" i="101" s="1"/>
  <c r="G60" i="101"/>
  <c r="J60" i="101" s="1"/>
  <c r="M59" i="101"/>
  <c r="P59" i="101" s="1"/>
  <c r="G59" i="101"/>
  <c r="J59" i="101" s="1"/>
  <c r="M58" i="101"/>
  <c r="P58" i="101" s="1"/>
  <c r="G58" i="101"/>
  <c r="J58" i="101" s="1"/>
  <c r="M57" i="101"/>
  <c r="P57" i="101" s="1"/>
  <c r="M56" i="101"/>
  <c r="P56" i="101" s="1"/>
  <c r="G56" i="101"/>
  <c r="J56" i="101" s="1"/>
  <c r="M55" i="101"/>
  <c r="P55" i="101" s="1"/>
  <c r="G55" i="101"/>
  <c r="J55" i="101" s="1"/>
  <c r="M54" i="101"/>
  <c r="P54" i="101" s="1"/>
  <c r="G54" i="101"/>
  <c r="J54" i="101" s="1"/>
  <c r="M53" i="101"/>
  <c r="P53" i="101" s="1"/>
  <c r="G53" i="101"/>
  <c r="J53" i="101" s="1"/>
  <c r="M52" i="101"/>
  <c r="P52" i="101" s="1"/>
  <c r="G52" i="101"/>
  <c r="J52" i="101" s="1"/>
  <c r="M51" i="101"/>
  <c r="P51" i="101" s="1"/>
  <c r="G51" i="101"/>
  <c r="J51" i="101" s="1"/>
  <c r="M50" i="101"/>
  <c r="P50" i="101" s="1"/>
  <c r="G50" i="101"/>
  <c r="J50" i="101" s="1"/>
  <c r="M49" i="101"/>
  <c r="P49" i="101" s="1"/>
  <c r="M48" i="101"/>
  <c r="P48" i="101" s="1"/>
  <c r="G48" i="101"/>
  <c r="J48" i="101" s="1"/>
  <c r="M47" i="101"/>
  <c r="P47" i="101" s="1"/>
  <c r="G47" i="101"/>
  <c r="J47" i="101" s="1"/>
  <c r="M46" i="101"/>
  <c r="P46" i="101" s="1"/>
  <c r="G46" i="101"/>
  <c r="J46" i="101" s="1"/>
  <c r="M45" i="101"/>
  <c r="P45" i="101" s="1"/>
  <c r="G45" i="101"/>
  <c r="J45" i="101" s="1"/>
  <c r="M44" i="101"/>
  <c r="P44" i="101" s="1"/>
  <c r="G44" i="101"/>
  <c r="J44" i="101" s="1"/>
  <c r="M43" i="101"/>
  <c r="P43" i="101" s="1"/>
  <c r="G43" i="101"/>
  <c r="J43" i="101" s="1"/>
  <c r="M42" i="101"/>
  <c r="P42" i="101" s="1"/>
  <c r="G42" i="101"/>
  <c r="J42" i="101" s="1"/>
  <c r="M41" i="101"/>
  <c r="P41" i="101" s="1"/>
  <c r="M40" i="101"/>
  <c r="P40" i="101" s="1"/>
  <c r="G40" i="101"/>
  <c r="J40" i="101" s="1"/>
  <c r="M39" i="101"/>
  <c r="P39" i="101" s="1"/>
  <c r="G39" i="101"/>
  <c r="J39" i="101" s="1"/>
  <c r="M38" i="101"/>
  <c r="P38" i="101" s="1"/>
  <c r="G38" i="101"/>
  <c r="J38" i="101" s="1"/>
  <c r="M37" i="101"/>
  <c r="P37" i="101" s="1"/>
  <c r="G37" i="101"/>
  <c r="J37" i="101" s="1"/>
  <c r="M36" i="101"/>
  <c r="P36" i="101" s="1"/>
  <c r="G36" i="101"/>
  <c r="J36" i="101" s="1"/>
  <c r="M35" i="101"/>
  <c r="P35" i="101" s="1"/>
  <c r="G35" i="101"/>
  <c r="J35" i="101" s="1"/>
  <c r="M34" i="101"/>
  <c r="P34" i="101" s="1"/>
  <c r="G34" i="101"/>
  <c r="J34" i="101" s="1"/>
  <c r="M33" i="101"/>
  <c r="P33" i="101" s="1"/>
  <c r="M32" i="101"/>
  <c r="P32" i="101" s="1"/>
  <c r="G32" i="101"/>
  <c r="J32" i="101" s="1"/>
  <c r="M31" i="101"/>
  <c r="P31" i="101" s="1"/>
  <c r="G31" i="101"/>
  <c r="J31" i="101" s="1"/>
  <c r="M30" i="101"/>
  <c r="P30" i="101" s="1"/>
  <c r="G30" i="101"/>
  <c r="J30" i="101" s="1"/>
  <c r="M29" i="101"/>
  <c r="P29" i="101" s="1"/>
  <c r="G29" i="101"/>
  <c r="J29" i="101" s="1"/>
  <c r="M28" i="101"/>
  <c r="P28" i="101" s="1"/>
  <c r="G28" i="101"/>
  <c r="J28" i="101" s="1"/>
  <c r="M27" i="101"/>
  <c r="P27" i="101" s="1"/>
  <c r="G27" i="101"/>
  <c r="J27" i="101" s="1"/>
  <c r="M26" i="101"/>
  <c r="P26" i="101" s="1"/>
  <c r="G26" i="101"/>
  <c r="J26" i="101" s="1"/>
  <c r="M25" i="101"/>
  <c r="P25" i="101" s="1"/>
  <c r="M24" i="101"/>
  <c r="P24" i="101" s="1"/>
  <c r="G24" i="101"/>
  <c r="J24" i="101" s="1"/>
  <c r="M23" i="101"/>
  <c r="P23" i="101" s="1"/>
  <c r="G23" i="101"/>
  <c r="J23" i="101" s="1"/>
  <c r="M22" i="101"/>
  <c r="P22" i="101" s="1"/>
  <c r="G22" i="101"/>
  <c r="J22" i="101" s="1"/>
  <c r="M21" i="101"/>
  <c r="P21" i="101" s="1"/>
  <c r="G21" i="101"/>
  <c r="J21" i="101" s="1"/>
  <c r="M20" i="101"/>
  <c r="P20" i="101" s="1"/>
  <c r="G20" i="101"/>
  <c r="J20" i="101" s="1"/>
  <c r="M19" i="101"/>
  <c r="P19" i="101" s="1"/>
  <c r="G19" i="101"/>
  <c r="J19" i="101" s="1"/>
  <c r="M18" i="101"/>
  <c r="P18" i="101" s="1"/>
  <c r="G18" i="101"/>
  <c r="J18" i="101" s="1"/>
  <c r="M17" i="101"/>
  <c r="P17" i="101" s="1"/>
  <c r="G17" i="101"/>
  <c r="J17" i="101" s="1"/>
  <c r="M16" i="101"/>
  <c r="P16" i="101" s="1"/>
  <c r="G16" i="101"/>
  <c r="J16" i="101" s="1"/>
  <c r="M15" i="101"/>
  <c r="P15" i="101" s="1"/>
  <c r="G15" i="101"/>
  <c r="J15" i="101" s="1"/>
  <c r="M14" i="101"/>
  <c r="P14" i="101" s="1"/>
  <c r="G14" i="101"/>
  <c r="J14" i="101" s="1"/>
  <c r="M13" i="101"/>
  <c r="P13" i="101" s="1"/>
  <c r="M12" i="101"/>
  <c r="P12" i="101" s="1"/>
  <c r="G12" i="101"/>
  <c r="J12" i="101" s="1"/>
  <c r="M11" i="101"/>
  <c r="P11" i="101" s="1"/>
  <c r="G11" i="101"/>
  <c r="J11" i="101" s="1"/>
  <c r="M10" i="101"/>
  <c r="P10" i="101" s="1"/>
  <c r="G10" i="101"/>
  <c r="J10" i="101" s="1"/>
  <c r="M9" i="101"/>
  <c r="P9" i="101" s="1"/>
  <c r="G9" i="101"/>
  <c r="J9" i="101" s="1"/>
  <c r="M8" i="101"/>
  <c r="P8" i="101" s="1"/>
  <c r="G8" i="101"/>
  <c r="J8" i="101" s="1"/>
  <c r="M7" i="101"/>
  <c r="P7" i="101" s="1"/>
  <c r="G7" i="101"/>
  <c r="J7" i="101" s="1"/>
  <c r="M6" i="101"/>
  <c r="P6" i="101" s="1"/>
  <c r="G6" i="101"/>
  <c r="J6" i="101" s="1"/>
  <c r="M5" i="101"/>
  <c r="P5" i="101" s="1"/>
  <c r="G5" i="101"/>
  <c r="J5" i="101" s="1"/>
  <c r="M218" i="98"/>
  <c r="P218" i="98" s="1"/>
  <c r="G218" i="98"/>
  <c r="J218" i="98" s="1"/>
  <c r="M217" i="98"/>
  <c r="P217" i="98" s="1"/>
  <c r="G217" i="98"/>
  <c r="J217" i="98" s="1"/>
  <c r="M216" i="98"/>
  <c r="P216" i="98" s="1"/>
  <c r="M215" i="98"/>
  <c r="P215" i="98" s="1"/>
  <c r="M214" i="98"/>
  <c r="P214" i="98" s="1"/>
  <c r="M213" i="98"/>
  <c r="P213" i="98" s="1"/>
  <c r="P212" i="98"/>
  <c r="M212" i="98"/>
  <c r="G212" i="98"/>
  <c r="J212" i="98" s="1"/>
  <c r="M211" i="98"/>
  <c r="P211" i="98" s="1"/>
  <c r="G211" i="98"/>
  <c r="J211" i="98" s="1"/>
  <c r="M210" i="98"/>
  <c r="P210" i="98" s="1"/>
  <c r="M209" i="98"/>
  <c r="P209" i="98" s="1"/>
  <c r="G209" i="98"/>
  <c r="J209" i="98" s="1"/>
  <c r="M208" i="98"/>
  <c r="P208" i="98" s="1"/>
  <c r="G208" i="98"/>
  <c r="J208" i="98" s="1"/>
  <c r="M207" i="98"/>
  <c r="P207" i="98" s="1"/>
  <c r="G207" i="98"/>
  <c r="J207" i="98" s="1"/>
  <c r="M206" i="98"/>
  <c r="P206" i="98" s="1"/>
  <c r="G206" i="98"/>
  <c r="J206" i="98" s="1"/>
  <c r="M205" i="98"/>
  <c r="P205" i="98" s="1"/>
  <c r="G205" i="98"/>
  <c r="J205" i="98" s="1"/>
  <c r="M204" i="98"/>
  <c r="P204" i="98" s="1"/>
  <c r="G204" i="98"/>
  <c r="J204" i="98" s="1"/>
  <c r="M203" i="98"/>
  <c r="P203" i="98" s="1"/>
  <c r="G203" i="98"/>
  <c r="J203" i="98" s="1"/>
  <c r="M202" i="98"/>
  <c r="P202" i="98" s="1"/>
  <c r="M201" i="98"/>
  <c r="P201" i="98" s="1"/>
  <c r="G201" i="98"/>
  <c r="J201" i="98" s="1"/>
  <c r="M200" i="98"/>
  <c r="P200" i="98" s="1"/>
  <c r="G200" i="98"/>
  <c r="J200" i="98" s="1"/>
  <c r="M199" i="98"/>
  <c r="P199" i="98" s="1"/>
  <c r="G199" i="98"/>
  <c r="J199" i="98" s="1"/>
  <c r="M198" i="98"/>
  <c r="P198" i="98" s="1"/>
  <c r="G198" i="98"/>
  <c r="J198" i="98" s="1"/>
  <c r="M197" i="98"/>
  <c r="P197" i="98" s="1"/>
  <c r="G197" i="98"/>
  <c r="J197" i="98" s="1"/>
  <c r="M196" i="98"/>
  <c r="P196" i="98" s="1"/>
  <c r="G196" i="98"/>
  <c r="J196" i="98" s="1"/>
  <c r="M195" i="98"/>
  <c r="P195" i="98" s="1"/>
  <c r="G195" i="98"/>
  <c r="J195" i="98" s="1"/>
  <c r="M194" i="98"/>
  <c r="P194" i="98" s="1"/>
  <c r="M193" i="98"/>
  <c r="P193" i="98" s="1"/>
  <c r="G193" i="98"/>
  <c r="J193" i="98" s="1"/>
  <c r="M192" i="98"/>
  <c r="P192" i="98" s="1"/>
  <c r="G192" i="98"/>
  <c r="J192" i="98" s="1"/>
  <c r="M191" i="98"/>
  <c r="P191" i="98" s="1"/>
  <c r="G191" i="98"/>
  <c r="J191" i="98" s="1"/>
  <c r="M190" i="98"/>
  <c r="P190" i="98" s="1"/>
  <c r="G190" i="98"/>
  <c r="J190" i="98" s="1"/>
  <c r="M189" i="98"/>
  <c r="P189" i="98" s="1"/>
  <c r="G189" i="98"/>
  <c r="J189" i="98" s="1"/>
  <c r="M188" i="98"/>
  <c r="P188" i="98" s="1"/>
  <c r="G188" i="98"/>
  <c r="J188" i="98" s="1"/>
  <c r="M187" i="98"/>
  <c r="P187" i="98" s="1"/>
  <c r="G187" i="98"/>
  <c r="J187" i="98" s="1"/>
  <c r="M186" i="98"/>
  <c r="P186" i="98" s="1"/>
  <c r="M185" i="98"/>
  <c r="P185" i="98" s="1"/>
  <c r="G185" i="98"/>
  <c r="J185" i="98" s="1"/>
  <c r="M184" i="98"/>
  <c r="P184" i="98" s="1"/>
  <c r="G184" i="98"/>
  <c r="J184" i="98" s="1"/>
  <c r="M183" i="98"/>
  <c r="P183" i="98" s="1"/>
  <c r="G183" i="98"/>
  <c r="J183" i="98" s="1"/>
  <c r="M182" i="98"/>
  <c r="P182" i="98" s="1"/>
  <c r="G182" i="98"/>
  <c r="J182" i="98" s="1"/>
  <c r="M181" i="98"/>
  <c r="P181" i="98" s="1"/>
  <c r="M180" i="98"/>
  <c r="P180" i="98" s="1"/>
  <c r="M179" i="98"/>
  <c r="P179" i="98" s="1"/>
  <c r="P178" i="98"/>
  <c r="M178" i="98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G164" i="98"/>
  <c r="J164" i="98" s="1"/>
  <c r="M163" i="98"/>
  <c r="P163" i="98" s="1"/>
  <c r="G163" i="98"/>
  <c r="J163" i="98" s="1"/>
  <c r="M162" i="98"/>
  <c r="P162" i="98" s="1"/>
  <c r="M161" i="98"/>
  <c r="P161" i="98" s="1"/>
  <c r="G161" i="98"/>
  <c r="J161" i="98" s="1"/>
  <c r="M160" i="98"/>
  <c r="P160" i="98" s="1"/>
  <c r="G160" i="98"/>
  <c r="J160" i="98" s="1"/>
  <c r="M159" i="98"/>
  <c r="P159" i="98" s="1"/>
  <c r="G159" i="98"/>
  <c r="J159" i="98" s="1"/>
  <c r="M158" i="98"/>
  <c r="P158" i="98" s="1"/>
  <c r="G158" i="98"/>
  <c r="J158" i="98" s="1"/>
  <c r="M157" i="98"/>
  <c r="P157" i="98" s="1"/>
  <c r="G157" i="98"/>
  <c r="J157" i="98" s="1"/>
  <c r="M156" i="98"/>
  <c r="P156" i="98" s="1"/>
  <c r="M155" i="98"/>
  <c r="P155" i="98" s="1"/>
  <c r="G155" i="98"/>
  <c r="J155" i="98" s="1"/>
  <c r="M154" i="98"/>
  <c r="P154" i="98" s="1"/>
  <c r="M153" i="98"/>
  <c r="P153" i="98" s="1"/>
  <c r="G153" i="98"/>
  <c r="J153" i="98" s="1"/>
  <c r="M152" i="98"/>
  <c r="P152" i="98" s="1"/>
  <c r="G152" i="98"/>
  <c r="J152" i="98" s="1"/>
  <c r="M151" i="98"/>
  <c r="P151" i="98" s="1"/>
  <c r="G151" i="98"/>
  <c r="J151" i="98" s="1"/>
  <c r="M150" i="98"/>
  <c r="P150" i="98" s="1"/>
  <c r="G150" i="98"/>
  <c r="J150" i="98" s="1"/>
  <c r="M149" i="98"/>
  <c r="P149" i="98" s="1"/>
  <c r="G149" i="98"/>
  <c r="J149" i="98" s="1"/>
  <c r="M148" i="98"/>
  <c r="P148" i="98" s="1"/>
  <c r="G148" i="98"/>
  <c r="J148" i="98" s="1"/>
  <c r="M147" i="98"/>
  <c r="P147" i="98" s="1"/>
  <c r="G147" i="98"/>
  <c r="J147" i="98" s="1"/>
  <c r="M146" i="98"/>
  <c r="P146" i="98" s="1"/>
  <c r="G146" i="98"/>
  <c r="J146" i="98" s="1"/>
  <c r="M145" i="98"/>
  <c r="P145" i="98" s="1"/>
  <c r="G145" i="98"/>
  <c r="J145" i="98" s="1"/>
  <c r="M144" i="98"/>
  <c r="P144" i="98" s="1"/>
  <c r="G144" i="98"/>
  <c r="J144" i="98" s="1"/>
  <c r="M143" i="98"/>
  <c r="P143" i="98" s="1"/>
  <c r="G143" i="98"/>
  <c r="J143" i="98" s="1"/>
  <c r="M142" i="98"/>
  <c r="P142" i="98" s="1"/>
  <c r="G142" i="98"/>
  <c r="J142" i="98" s="1"/>
  <c r="M141" i="98"/>
  <c r="P141" i="98" s="1"/>
  <c r="G141" i="98"/>
  <c r="J141" i="98" s="1"/>
  <c r="M140" i="98"/>
  <c r="P140" i="98" s="1"/>
  <c r="G140" i="98"/>
  <c r="J140" i="98" s="1"/>
  <c r="P139" i="98"/>
  <c r="M139" i="98"/>
  <c r="G139" i="98"/>
  <c r="J139" i="98" s="1"/>
  <c r="M138" i="98"/>
  <c r="P138" i="98" s="1"/>
  <c r="M137" i="98"/>
  <c r="P137" i="98" s="1"/>
  <c r="G137" i="98"/>
  <c r="J137" i="98" s="1"/>
  <c r="M136" i="98"/>
  <c r="P136" i="98" s="1"/>
  <c r="G136" i="98"/>
  <c r="J136" i="98" s="1"/>
  <c r="M135" i="98"/>
  <c r="P135" i="98" s="1"/>
  <c r="G135" i="98"/>
  <c r="J135" i="98" s="1"/>
  <c r="M134" i="98"/>
  <c r="P134" i="98" s="1"/>
  <c r="G134" i="98"/>
  <c r="J134" i="98" s="1"/>
  <c r="M133" i="98"/>
  <c r="P133" i="98" s="1"/>
  <c r="G133" i="98"/>
  <c r="J133" i="98" s="1"/>
  <c r="M132" i="98"/>
  <c r="P132" i="98" s="1"/>
  <c r="G132" i="98"/>
  <c r="J132" i="98" s="1"/>
  <c r="M131" i="98"/>
  <c r="P131" i="98" s="1"/>
  <c r="G131" i="98"/>
  <c r="J131" i="98" s="1"/>
  <c r="M130" i="98"/>
  <c r="P130" i="98" s="1"/>
  <c r="M129" i="98"/>
  <c r="P129" i="98" s="1"/>
  <c r="G129" i="98"/>
  <c r="J129" i="98" s="1"/>
  <c r="M128" i="98"/>
  <c r="P128" i="98" s="1"/>
  <c r="G128" i="98"/>
  <c r="J128" i="98" s="1"/>
  <c r="M127" i="98"/>
  <c r="P127" i="98" s="1"/>
  <c r="G127" i="98"/>
  <c r="J127" i="98" s="1"/>
  <c r="M126" i="98"/>
  <c r="P126" i="98" s="1"/>
  <c r="G126" i="98"/>
  <c r="J126" i="98" s="1"/>
  <c r="M125" i="98"/>
  <c r="P125" i="98" s="1"/>
  <c r="G125" i="98"/>
  <c r="J125" i="98" s="1"/>
  <c r="M124" i="98"/>
  <c r="P124" i="98" s="1"/>
  <c r="G124" i="98"/>
  <c r="J124" i="98" s="1"/>
  <c r="M123" i="98"/>
  <c r="P123" i="98" s="1"/>
  <c r="G123" i="98"/>
  <c r="J123" i="98" s="1"/>
  <c r="M122" i="98"/>
  <c r="P122" i="98" s="1"/>
  <c r="M121" i="98"/>
  <c r="P121" i="98" s="1"/>
  <c r="G121" i="98"/>
  <c r="J121" i="98" s="1"/>
  <c r="M120" i="98"/>
  <c r="P120" i="98" s="1"/>
  <c r="G120" i="98"/>
  <c r="J120" i="98" s="1"/>
  <c r="M119" i="98"/>
  <c r="P119" i="98" s="1"/>
  <c r="G119" i="98"/>
  <c r="J119" i="98" s="1"/>
  <c r="M118" i="98"/>
  <c r="P118" i="98" s="1"/>
  <c r="G118" i="98"/>
  <c r="J118" i="98" s="1"/>
  <c r="M117" i="98"/>
  <c r="P117" i="98" s="1"/>
  <c r="G117" i="98"/>
  <c r="J117" i="98" s="1"/>
  <c r="M116" i="98"/>
  <c r="P116" i="98" s="1"/>
  <c r="G116" i="98"/>
  <c r="J116" i="98" s="1"/>
  <c r="M115" i="98"/>
  <c r="P115" i="98" s="1"/>
  <c r="G115" i="98"/>
  <c r="J115" i="98" s="1"/>
  <c r="M114" i="98"/>
  <c r="P114" i="98" s="1"/>
  <c r="M113" i="98"/>
  <c r="P113" i="98" s="1"/>
  <c r="G113" i="98"/>
  <c r="J113" i="98" s="1"/>
  <c r="M112" i="98"/>
  <c r="P112" i="98" s="1"/>
  <c r="G112" i="98"/>
  <c r="J112" i="98" s="1"/>
  <c r="M111" i="98"/>
  <c r="P111" i="98" s="1"/>
  <c r="G111" i="98"/>
  <c r="J111" i="98" s="1"/>
  <c r="M110" i="98"/>
  <c r="P110" i="98" s="1"/>
  <c r="G110" i="98"/>
  <c r="J110" i="98" s="1"/>
  <c r="M109" i="98"/>
  <c r="P109" i="98" s="1"/>
  <c r="G109" i="98"/>
  <c r="J109" i="98" s="1"/>
  <c r="M108" i="98"/>
  <c r="P108" i="98" s="1"/>
  <c r="G108" i="98"/>
  <c r="J108" i="98" s="1"/>
  <c r="P107" i="98"/>
  <c r="M107" i="98"/>
  <c r="G107" i="98"/>
  <c r="J107" i="98" s="1"/>
  <c r="M106" i="98"/>
  <c r="P106" i="98" s="1"/>
  <c r="G106" i="98"/>
  <c r="J106" i="98" s="1"/>
  <c r="M105" i="98"/>
  <c r="P105" i="98" s="1"/>
  <c r="G105" i="98"/>
  <c r="J105" i="98" s="1"/>
  <c r="M104" i="98"/>
  <c r="P104" i="98" s="1"/>
  <c r="G104" i="98"/>
  <c r="J104" i="98" s="1"/>
  <c r="M103" i="98"/>
  <c r="P103" i="98" s="1"/>
  <c r="G103" i="98"/>
  <c r="J103" i="98" s="1"/>
  <c r="M102" i="98"/>
  <c r="P102" i="98" s="1"/>
  <c r="G102" i="98"/>
  <c r="J102" i="98" s="1"/>
  <c r="M101" i="98"/>
  <c r="P101" i="98" s="1"/>
  <c r="G101" i="98"/>
  <c r="J101" i="98" s="1"/>
  <c r="M100" i="98"/>
  <c r="P100" i="98" s="1"/>
  <c r="G100" i="98"/>
  <c r="J100" i="98" s="1"/>
  <c r="M99" i="98"/>
  <c r="P99" i="98" s="1"/>
  <c r="G99" i="98"/>
  <c r="J99" i="98" s="1"/>
  <c r="M98" i="98"/>
  <c r="P98" i="98" s="1"/>
  <c r="M97" i="98"/>
  <c r="P97" i="98" s="1"/>
  <c r="G97" i="98"/>
  <c r="J97" i="98" s="1"/>
  <c r="M96" i="98"/>
  <c r="P96" i="98" s="1"/>
  <c r="G96" i="98"/>
  <c r="J96" i="98" s="1"/>
  <c r="M95" i="98"/>
  <c r="P95" i="98" s="1"/>
  <c r="G95" i="98"/>
  <c r="J95" i="98" s="1"/>
  <c r="M94" i="98"/>
  <c r="P94" i="98" s="1"/>
  <c r="G94" i="98"/>
  <c r="J94" i="98" s="1"/>
  <c r="M93" i="98"/>
  <c r="P93" i="98" s="1"/>
  <c r="G93" i="98"/>
  <c r="J93" i="98" s="1"/>
  <c r="M92" i="98"/>
  <c r="P92" i="98" s="1"/>
  <c r="G92" i="98"/>
  <c r="J92" i="98" s="1"/>
  <c r="M91" i="98"/>
  <c r="P91" i="98" s="1"/>
  <c r="G91" i="98"/>
  <c r="J91" i="98" s="1"/>
  <c r="M90" i="98"/>
  <c r="P90" i="98" s="1"/>
  <c r="M89" i="98"/>
  <c r="P89" i="98" s="1"/>
  <c r="G89" i="98"/>
  <c r="J89" i="98" s="1"/>
  <c r="M88" i="98"/>
  <c r="P88" i="98" s="1"/>
  <c r="G88" i="98"/>
  <c r="J88" i="98" s="1"/>
  <c r="M87" i="98"/>
  <c r="P87" i="98" s="1"/>
  <c r="G87" i="98"/>
  <c r="J87" i="98" s="1"/>
  <c r="M86" i="98"/>
  <c r="P86" i="98" s="1"/>
  <c r="G86" i="98"/>
  <c r="J86" i="98" s="1"/>
  <c r="M85" i="98"/>
  <c r="P85" i="98" s="1"/>
  <c r="G85" i="98"/>
  <c r="J85" i="98" s="1"/>
  <c r="M84" i="98"/>
  <c r="P84" i="98" s="1"/>
  <c r="G84" i="98"/>
  <c r="J84" i="98" s="1"/>
  <c r="M83" i="98"/>
  <c r="P83" i="98" s="1"/>
  <c r="G83" i="98"/>
  <c r="J83" i="98" s="1"/>
  <c r="M82" i="98"/>
  <c r="P82" i="98" s="1"/>
  <c r="M81" i="98"/>
  <c r="P81" i="98" s="1"/>
  <c r="G81" i="98"/>
  <c r="J81" i="98" s="1"/>
  <c r="M80" i="98"/>
  <c r="P80" i="98" s="1"/>
  <c r="G80" i="98"/>
  <c r="J80" i="98" s="1"/>
  <c r="M79" i="98"/>
  <c r="P79" i="98" s="1"/>
  <c r="G79" i="98"/>
  <c r="J79" i="98" s="1"/>
  <c r="M78" i="98"/>
  <c r="P78" i="98" s="1"/>
  <c r="G78" i="98"/>
  <c r="J78" i="98" s="1"/>
  <c r="M77" i="98"/>
  <c r="P77" i="98" s="1"/>
  <c r="G77" i="98"/>
  <c r="J77" i="98" s="1"/>
  <c r="M76" i="98"/>
  <c r="P76" i="98" s="1"/>
  <c r="G76" i="98"/>
  <c r="J76" i="98" s="1"/>
  <c r="M75" i="98"/>
  <c r="P75" i="98" s="1"/>
  <c r="G75" i="98"/>
  <c r="J75" i="98" s="1"/>
  <c r="M74" i="98"/>
  <c r="P74" i="98" s="1"/>
  <c r="M73" i="98"/>
  <c r="P73" i="98" s="1"/>
  <c r="G73" i="98"/>
  <c r="J73" i="98" s="1"/>
  <c r="M72" i="98"/>
  <c r="P72" i="98" s="1"/>
  <c r="G72" i="98"/>
  <c r="J72" i="98" s="1"/>
  <c r="M71" i="98"/>
  <c r="P71" i="98" s="1"/>
  <c r="G71" i="98"/>
  <c r="J71" i="98" s="1"/>
  <c r="M70" i="98"/>
  <c r="P70" i="98" s="1"/>
  <c r="G70" i="98"/>
  <c r="J70" i="98" s="1"/>
  <c r="M69" i="98"/>
  <c r="P69" i="98" s="1"/>
  <c r="G69" i="98"/>
  <c r="J69" i="98" s="1"/>
  <c r="M68" i="98"/>
  <c r="P68" i="98" s="1"/>
  <c r="G68" i="98"/>
  <c r="J68" i="98" s="1"/>
  <c r="M67" i="98"/>
  <c r="P67" i="98" s="1"/>
  <c r="G67" i="98"/>
  <c r="J67" i="98" s="1"/>
  <c r="M66" i="98"/>
  <c r="P66" i="98" s="1"/>
  <c r="M65" i="98"/>
  <c r="P65" i="98" s="1"/>
  <c r="G65" i="98"/>
  <c r="J65" i="98" s="1"/>
  <c r="M64" i="98"/>
  <c r="G64" i="98"/>
  <c r="J64" i="98" s="1"/>
  <c r="M63" i="98"/>
  <c r="P63" i="98" s="1"/>
  <c r="G63" i="98"/>
  <c r="J63" i="98" s="1"/>
  <c r="M62" i="98"/>
  <c r="P62" i="98" s="1"/>
  <c r="G62" i="98"/>
  <c r="J62" i="98" s="1"/>
  <c r="M61" i="98"/>
  <c r="P61" i="98" s="1"/>
  <c r="G61" i="98"/>
  <c r="J61" i="98" s="1"/>
  <c r="M60" i="98"/>
  <c r="P60" i="98" s="1"/>
  <c r="G60" i="98"/>
  <c r="J60" i="98" s="1"/>
  <c r="M59" i="98"/>
  <c r="P59" i="98" s="1"/>
  <c r="G59" i="98"/>
  <c r="J59" i="98" s="1"/>
  <c r="M58" i="98"/>
  <c r="P58" i="98" s="1"/>
  <c r="M57" i="98"/>
  <c r="P57" i="98" s="1"/>
  <c r="G57" i="98"/>
  <c r="J57" i="98" s="1"/>
  <c r="M56" i="98"/>
  <c r="P56" i="98" s="1"/>
  <c r="G56" i="98"/>
  <c r="J56" i="98" s="1"/>
  <c r="M55" i="98"/>
  <c r="P55" i="98" s="1"/>
  <c r="G55" i="98"/>
  <c r="J55" i="98" s="1"/>
  <c r="M54" i="98"/>
  <c r="P54" i="98" s="1"/>
  <c r="G54" i="98"/>
  <c r="J54" i="98" s="1"/>
  <c r="M53" i="98"/>
  <c r="P53" i="98" s="1"/>
  <c r="G53" i="98"/>
  <c r="J53" i="98" s="1"/>
  <c r="M52" i="98"/>
  <c r="P52" i="98" s="1"/>
  <c r="G52" i="98"/>
  <c r="J52" i="98" s="1"/>
  <c r="M51" i="98"/>
  <c r="P51" i="98" s="1"/>
  <c r="G51" i="98"/>
  <c r="J51" i="98" s="1"/>
  <c r="M50" i="98"/>
  <c r="P50" i="98" s="1"/>
  <c r="G50" i="98"/>
  <c r="J50" i="98" s="1"/>
  <c r="M49" i="98"/>
  <c r="P49" i="98" s="1"/>
  <c r="G49" i="98"/>
  <c r="J49" i="98" s="1"/>
  <c r="M48" i="98"/>
  <c r="P48" i="98" s="1"/>
  <c r="G48" i="98"/>
  <c r="J48" i="98" s="1"/>
  <c r="M47" i="98"/>
  <c r="P47" i="98" s="1"/>
  <c r="G47" i="98"/>
  <c r="J47" i="98" s="1"/>
  <c r="M46" i="98"/>
  <c r="P46" i="98" s="1"/>
  <c r="G46" i="98"/>
  <c r="J46" i="98" s="1"/>
  <c r="M45" i="98"/>
  <c r="P45" i="98" s="1"/>
  <c r="G45" i="98"/>
  <c r="J45" i="98" s="1"/>
  <c r="M44" i="98"/>
  <c r="P44" i="98" s="1"/>
  <c r="G44" i="98"/>
  <c r="J44" i="98" s="1"/>
  <c r="M43" i="98"/>
  <c r="P43" i="98" s="1"/>
  <c r="G43" i="98"/>
  <c r="J43" i="98" s="1"/>
  <c r="M42" i="98"/>
  <c r="P42" i="98" s="1"/>
  <c r="G42" i="98"/>
  <c r="J42" i="98" s="1"/>
  <c r="M41" i="98"/>
  <c r="P41" i="98" s="1"/>
  <c r="G41" i="98"/>
  <c r="J41" i="98" s="1"/>
  <c r="M40" i="98"/>
  <c r="P40" i="98" s="1"/>
  <c r="G40" i="98"/>
  <c r="J40" i="98" s="1"/>
  <c r="M39" i="98"/>
  <c r="P39" i="98" s="1"/>
  <c r="G39" i="98"/>
  <c r="J39" i="98" s="1"/>
  <c r="M38" i="98"/>
  <c r="P38" i="98" s="1"/>
  <c r="G38" i="98"/>
  <c r="J38" i="98" s="1"/>
  <c r="M37" i="98"/>
  <c r="P37" i="98" s="1"/>
  <c r="G37" i="98"/>
  <c r="J37" i="98" s="1"/>
  <c r="M36" i="98"/>
  <c r="P36" i="98" s="1"/>
  <c r="G36" i="98"/>
  <c r="J36" i="98" s="1"/>
  <c r="M35" i="98"/>
  <c r="P35" i="98" s="1"/>
  <c r="G35" i="98"/>
  <c r="J35" i="98" s="1"/>
  <c r="M34" i="98"/>
  <c r="P34" i="98" s="1"/>
  <c r="M33" i="98"/>
  <c r="P33" i="98" s="1"/>
  <c r="G33" i="98"/>
  <c r="J33" i="98" s="1"/>
  <c r="M32" i="98"/>
  <c r="P32" i="98" s="1"/>
  <c r="G32" i="98"/>
  <c r="J32" i="98" s="1"/>
  <c r="M31" i="98"/>
  <c r="P31" i="98" s="1"/>
  <c r="G31" i="98"/>
  <c r="J31" i="98" s="1"/>
  <c r="M30" i="98"/>
  <c r="P30" i="98" s="1"/>
  <c r="G30" i="98"/>
  <c r="J30" i="98" s="1"/>
  <c r="M29" i="98"/>
  <c r="P29" i="98" s="1"/>
  <c r="G29" i="98"/>
  <c r="J29" i="98" s="1"/>
  <c r="M28" i="98"/>
  <c r="P28" i="98" s="1"/>
  <c r="G28" i="98"/>
  <c r="J28" i="98" s="1"/>
  <c r="M27" i="98"/>
  <c r="P27" i="98" s="1"/>
  <c r="G27" i="98"/>
  <c r="J27" i="98" s="1"/>
  <c r="M26" i="98"/>
  <c r="P26" i="98" s="1"/>
  <c r="M25" i="98"/>
  <c r="P25" i="98" s="1"/>
  <c r="G25" i="98"/>
  <c r="J25" i="98" s="1"/>
  <c r="M24" i="98"/>
  <c r="P24" i="98" s="1"/>
  <c r="G24" i="98"/>
  <c r="J24" i="98" s="1"/>
  <c r="M23" i="98"/>
  <c r="P23" i="98" s="1"/>
  <c r="G23" i="98"/>
  <c r="J23" i="98" s="1"/>
  <c r="M22" i="98"/>
  <c r="P22" i="98" s="1"/>
  <c r="G22" i="98"/>
  <c r="J22" i="98" s="1"/>
  <c r="M21" i="98"/>
  <c r="P21" i="98" s="1"/>
  <c r="G21" i="98"/>
  <c r="J21" i="98" s="1"/>
  <c r="M20" i="98"/>
  <c r="P20" i="98" s="1"/>
  <c r="G20" i="98"/>
  <c r="J20" i="98" s="1"/>
  <c r="M19" i="98"/>
  <c r="P19" i="98" s="1"/>
  <c r="G19" i="98"/>
  <c r="J19" i="98" s="1"/>
  <c r="M18" i="98"/>
  <c r="P18" i="98" s="1"/>
  <c r="G18" i="98"/>
  <c r="J18" i="98" s="1"/>
  <c r="M17" i="98"/>
  <c r="P17" i="98" s="1"/>
  <c r="G17" i="98"/>
  <c r="J17" i="98" s="1"/>
  <c r="M16" i="98"/>
  <c r="P16" i="98" s="1"/>
  <c r="G16" i="98"/>
  <c r="J16" i="98" s="1"/>
  <c r="M15" i="98"/>
  <c r="P15" i="98" s="1"/>
  <c r="G15" i="98"/>
  <c r="J15" i="98" s="1"/>
  <c r="M14" i="98"/>
  <c r="P14" i="98" s="1"/>
  <c r="G14" i="98"/>
  <c r="J14" i="98" s="1"/>
  <c r="M13" i="98"/>
  <c r="P13" i="98" s="1"/>
  <c r="M12" i="98"/>
  <c r="P12" i="98" s="1"/>
  <c r="G12" i="98"/>
  <c r="J12" i="98" s="1"/>
  <c r="M11" i="98"/>
  <c r="P11" i="98" s="1"/>
  <c r="G11" i="98"/>
  <c r="J11" i="98" s="1"/>
  <c r="M10" i="98"/>
  <c r="P10" i="98" s="1"/>
  <c r="G10" i="98"/>
  <c r="J10" i="98" s="1"/>
  <c r="M9" i="98"/>
  <c r="P9" i="98" s="1"/>
  <c r="G9" i="98"/>
  <c r="J9" i="98" s="1"/>
  <c r="M8" i="98"/>
  <c r="P8" i="98" s="1"/>
  <c r="G8" i="98"/>
  <c r="J8" i="98" s="1"/>
  <c r="M7" i="98"/>
  <c r="P7" i="98" s="1"/>
  <c r="G7" i="98"/>
  <c r="J7" i="98" s="1"/>
  <c r="M6" i="98"/>
  <c r="P6" i="98" s="1"/>
  <c r="G6" i="98"/>
  <c r="J6" i="98" s="1"/>
  <c r="M5" i="98"/>
  <c r="P5" i="98" s="1"/>
  <c r="G5" i="98"/>
  <c r="J5" i="98" s="1"/>
  <c r="M218" i="97"/>
  <c r="P218" i="97" s="1"/>
  <c r="G218" i="97"/>
  <c r="J218" i="97" s="1"/>
  <c r="M217" i="97"/>
  <c r="P217" i="97" s="1"/>
  <c r="G217" i="97"/>
  <c r="J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G211" i="97"/>
  <c r="J211" i="97" s="1"/>
  <c r="M210" i="97"/>
  <c r="P210" i="97" s="1"/>
  <c r="G210" i="97"/>
  <c r="J210" i="97" s="1"/>
  <c r="M209" i="97"/>
  <c r="P209" i="97" s="1"/>
  <c r="G209" i="97"/>
  <c r="J209" i="97" s="1"/>
  <c r="M208" i="97"/>
  <c r="P208" i="97" s="1"/>
  <c r="G208" i="97"/>
  <c r="J208" i="97" s="1"/>
  <c r="M207" i="97"/>
  <c r="P207" i="97" s="1"/>
  <c r="G207" i="97"/>
  <c r="J207" i="97" s="1"/>
  <c r="M206" i="97"/>
  <c r="P206" i="97" s="1"/>
  <c r="G206" i="97"/>
  <c r="J206" i="97" s="1"/>
  <c r="M205" i="97"/>
  <c r="P205" i="97" s="1"/>
  <c r="G205" i="97"/>
  <c r="J205" i="97" s="1"/>
  <c r="M204" i="97"/>
  <c r="P204" i="97" s="1"/>
  <c r="M203" i="97"/>
  <c r="P203" i="97" s="1"/>
  <c r="G203" i="97"/>
  <c r="J203" i="97" s="1"/>
  <c r="M202" i="97"/>
  <c r="P202" i="97" s="1"/>
  <c r="G202" i="97"/>
  <c r="J202" i="97" s="1"/>
  <c r="M201" i="97"/>
  <c r="P201" i="97" s="1"/>
  <c r="G201" i="97"/>
  <c r="J201" i="97" s="1"/>
  <c r="M200" i="97"/>
  <c r="P200" i="97" s="1"/>
  <c r="G200" i="97"/>
  <c r="J200" i="97" s="1"/>
  <c r="M199" i="97"/>
  <c r="P199" i="97" s="1"/>
  <c r="G199" i="97"/>
  <c r="J199" i="97" s="1"/>
  <c r="M198" i="97"/>
  <c r="P198" i="97" s="1"/>
  <c r="G198" i="97"/>
  <c r="J198" i="97" s="1"/>
  <c r="M197" i="97"/>
  <c r="P197" i="97" s="1"/>
  <c r="G197" i="97"/>
  <c r="J197" i="97" s="1"/>
  <c r="M196" i="97"/>
  <c r="P196" i="97" s="1"/>
  <c r="M195" i="97"/>
  <c r="P195" i="97" s="1"/>
  <c r="G195" i="97"/>
  <c r="J195" i="97" s="1"/>
  <c r="M194" i="97"/>
  <c r="P194" i="97" s="1"/>
  <c r="G194" i="97"/>
  <c r="J194" i="97" s="1"/>
  <c r="M193" i="97"/>
  <c r="P193" i="97" s="1"/>
  <c r="G193" i="97"/>
  <c r="J193" i="97" s="1"/>
  <c r="M192" i="97"/>
  <c r="P192" i="97" s="1"/>
  <c r="G192" i="97"/>
  <c r="J192" i="97" s="1"/>
  <c r="M191" i="97"/>
  <c r="P191" i="97" s="1"/>
  <c r="G191" i="97"/>
  <c r="J191" i="97" s="1"/>
  <c r="M190" i="97"/>
  <c r="P190" i="97" s="1"/>
  <c r="G190" i="97"/>
  <c r="J190" i="97" s="1"/>
  <c r="M189" i="97"/>
  <c r="P189" i="97" s="1"/>
  <c r="G189" i="97"/>
  <c r="J189" i="97" s="1"/>
  <c r="M188" i="97"/>
  <c r="P188" i="97" s="1"/>
  <c r="M187" i="97"/>
  <c r="P187" i="97" s="1"/>
  <c r="G187" i="97"/>
  <c r="J187" i="97" s="1"/>
  <c r="M186" i="97"/>
  <c r="P186" i="97" s="1"/>
  <c r="G186" i="97"/>
  <c r="J186" i="97" s="1"/>
  <c r="M185" i="97"/>
  <c r="P185" i="97" s="1"/>
  <c r="G185" i="97"/>
  <c r="J185" i="97" s="1"/>
  <c r="M184" i="97"/>
  <c r="P184" i="97" s="1"/>
  <c r="G184" i="97"/>
  <c r="J184" i="97" s="1"/>
  <c r="M183" i="97"/>
  <c r="P183" i="97" s="1"/>
  <c r="G183" i="97"/>
  <c r="J183" i="97" s="1"/>
  <c r="M182" i="97"/>
  <c r="P182" i="97" s="1"/>
  <c r="G182" i="97"/>
  <c r="J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G163" i="97"/>
  <c r="J163" i="97" s="1"/>
  <c r="M162" i="97"/>
  <c r="P162" i="97" s="1"/>
  <c r="G162" i="97"/>
  <c r="J162" i="97" s="1"/>
  <c r="M161" i="97"/>
  <c r="P161" i="97" s="1"/>
  <c r="G161" i="97"/>
  <c r="J161" i="97" s="1"/>
  <c r="M160" i="97"/>
  <c r="P160" i="97" s="1"/>
  <c r="G160" i="97"/>
  <c r="J160" i="97" s="1"/>
  <c r="M159" i="97"/>
  <c r="P159" i="97" s="1"/>
  <c r="G159" i="97"/>
  <c r="J159" i="97" s="1"/>
  <c r="M158" i="97"/>
  <c r="P158" i="97" s="1"/>
  <c r="G158" i="97"/>
  <c r="J158" i="97" s="1"/>
  <c r="M157" i="97"/>
  <c r="G157" i="97"/>
  <c r="J157" i="97" s="1"/>
  <c r="M156" i="97"/>
  <c r="P156" i="97" s="1"/>
  <c r="M155" i="97"/>
  <c r="G155" i="97"/>
  <c r="J155" i="97" s="1"/>
  <c r="M154" i="97"/>
  <c r="P154" i="97" s="1"/>
  <c r="G154" i="97"/>
  <c r="J154" i="97" s="1"/>
  <c r="M153" i="97"/>
  <c r="P153" i="97" s="1"/>
  <c r="G153" i="97"/>
  <c r="J153" i="97" s="1"/>
  <c r="M152" i="97"/>
  <c r="P152" i="97" s="1"/>
  <c r="G152" i="97"/>
  <c r="J152" i="97" s="1"/>
  <c r="M151" i="97"/>
  <c r="P151" i="97" s="1"/>
  <c r="G151" i="97"/>
  <c r="J151" i="97" s="1"/>
  <c r="M150" i="97"/>
  <c r="P150" i="97" s="1"/>
  <c r="G150" i="97"/>
  <c r="J150" i="97" s="1"/>
  <c r="M149" i="97"/>
  <c r="P149" i="97" s="1"/>
  <c r="G149" i="97"/>
  <c r="J149" i="97" s="1"/>
  <c r="M148" i="97"/>
  <c r="P148" i="97" s="1"/>
  <c r="G148" i="97"/>
  <c r="J148" i="97" s="1"/>
  <c r="M147" i="97"/>
  <c r="P147" i="97" s="1"/>
  <c r="G147" i="97"/>
  <c r="J147" i="97" s="1"/>
  <c r="M146" i="97"/>
  <c r="P146" i="97" s="1"/>
  <c r="G146" i="97"/>
  <c r="J146" i="97" s="1"/>
  <c r="M145" i="97"/>
  <c r="P145" i="97" s="1"/>
  <c r="G145" i="97"/>
  <c r="J145" i="97" s="1"/>
  <c r="M144" i="97"/>
  <c r="P144" i="97" s="1"/>
  <c r="G144" i="97"/>
  <c r="J144" i="97" s="1"/>
  <c r="M143" i="97"/>
  <c r="P143" i="97" s="1"/>
  <c r="G143" i="97"/>
  <c r="J143" i="97" s="1"/>
  <c r="M142" i="97"/>
  <c r="P142" i="97" s="1"/>
  <c r="G142" i="97"/>
  <c r="J142" i="97" s="1"/>
  <c r="M141" i="97"/>
  <c r="P141" i="97" s="1"/>
  <c r="G141" i="97"/>
  <c r="J141" i="97" s="1"/>
  <c r="M140" i="97"/>
  <c r="P140" i="97" s="1"/>
  <c r="G140" i="97"/>
  <c r="J140" i="97" s="1"/>
  <c r="M139" i="97"/>
  <c r="P139" i="97" s="1"/>
  <c r="G139" i="97"/>
  <c r="J139" i="97" s="1"/>
  <c r="M138" i="97"/>
  <c r="P138" i="97" s="1"/>
  <c r="G138" i="97"/>
  <c r="J138" i="97" s="1"/>
  <c r="M137" i="97"/>
  <c r="P137" i="97" s="1"/>
  <c r="G137" i="97"/>
  <c r="J137" i="97" s="1"/>
  <c r="M136" i="97"/>
  <c r="P136" i="97" s="1"/>
  <c r="G136" i="97"/>
  <c r="J136" i="97" s="1"/>
  <c r="M135" i="97"/>
  <c r="P135" i="97" s="1"/>
  <c r="G135" i="97"/>
  <c r="J135" i="97" s="1"/>
  <c r="M134" i="97"/>
  <c r="P134" i="97" s="1"/>
  <c r="G134" i="97"/>
  <c r="J134" i="97" s="1"/>
  <c r="M133" i="97"/>
  <c r="P133" i="97" s="1"/>
  <c r="G133" i="97"/>
  <c r="J133" i="97" s="1"/>
  <c r="M132" i="97"/>
  <c r="P132" i="97" s="1"/>
  <c r="G132" i="97"/>
  <c r="J132" i="97" s="1"/>
  <c r="M131" i="97"/>
  <c r="P131" i="97" s="1"/>
  <c r="G131" i="97"/>
  <c r="J131" i="97" s="1"/>
  <c r="M130" i="97"/>
  <c r="P130" i="97" s="1"/>
  <c r="G130" i="97"/>
  <c r="J130" i="97" s="1"/>
  <c r="M129" i="97"/>
  <c r="P129" i="97" s="1"/>
  <c r="G129" i="97"/>
  <c r="J129" i="97" s="1"/>
  <c r="M128" i="97"/>
  <c r="P128" i="97" s="1"/>
  <c r="G128" i="97"/>
  <c r="J128" i="97" s="1"/>
  <c r="M127" i="97"/>
  <c r="P127" i="97" s="1"/>
  <c r="G127" i="97"/>
  <c r="J127" i="97" s="1"/>
  <c r="M126" i="97"/>
  <c r="P126" i="97" s="1"/>
  <c r="G126" i="97"/>
  <c r="J126" i="97" s="1"/>
  <c r="M125" i="97"/>
  <c r="P125" i="97" s="1"/>
  <c r="G125" i="97"/>
  <c r="J125" i="97" s="1"/>
  <c r="M124" i="97"/>
  <c r="P124" i="97" s="1"/>
  <c r="G124" i="97"/>
  <c r="J124" i="97" s="1"/>
  <c r="M123" i="97"/>
  <c r="P123" i="97" s="1"/>
  <c r="G123" i="97"/>
  <c r="J123" i="97" s="1"/>
  <c r="M122" i="97"/>
  <c r="P122" i="97" s="1"/>
  <c r="G122" i="97"/>
  <c r="J122" i="97" s="1"/>
  <c r="M121" i="97"/>
  <c r="P121" i="97" s="1"/>
  <c r="G121" i="97"/>
  <c r="J121" i="97" s="1"/>
  <c r="M120" i="97"/>
  <c r="P120" i="97" s="1"/>
  <c r="G120" i="97"/>
  <c r="J120" i="97" s="1"/>
  <c r="M119" i="97"/>
  <c r="P119" i="97" s="1"/>
  <c r="G119" i="97"/>
  <c r="J119" i="97" s="1"/>
  <c r="M118" i="97"/>
  <c r="P118" i="97" s="1"/>
  <c r="G118" i="97"/>
  <c r="J118" i="97" s="1"/>
  <c r="M117" i="97"/>
  <c r="P117" i="97" s="1"/>
  <c r="G117" i="97"/>
  <c r="J117" i="97" s="1"/>
  <c r="M116" i="97"/>
  <c r="P116" i="97" s="1"/>
  <c r="G116" i="97"/>
  <c r="J116" i="97" s="1"/>
  <c r="M115" i="97"/>
  <c r="P115" i="97" s="1"/>
  <c r="G115" i="97"/>
  <c r="J115" i="97" s="1"/>
  <c r="M114" i="97"/>
  <c r="P114" i="97" s="1"/>
  <c r="G114" i="97"/>
  <c r="J114" i="97" s="1"/>
  <c r="M113" i="97"/>
  <c r="P113" i="97" s="1"/>
  <c r="G113" i="97"/>
  <c r="J113" i="97" s="1"/>
  <c r="M112" i="97"/>
  <c r="P112" i="97" s="1"/>
  <c r="G112" i="97"/>
  <c r="J112" i="97" s="1"/>
  <c r="M111" i="97"/>
  <c r="P111" i="97" s="1"/>
  <c r="G111" i="97"/>
  <c r="J111" i="97" s="1"/>
  <c r="M110" i="97"/>
  <c r="P110" i="97" s="1"/>
  <c r="G110" i="97"/>
  <c r="J110" i="97" s="1"/>
  <c r="M109" i="97"/>
  <c r="P109" i="97" s="1"/>
  <c r="G109" i="97"/>
  <c r="J109" i="97" s="1"/>
  <c r="M108" i="97"/>
  <c r="P108" i="97" s="1"/>
  <c r="M107" i="97"/>
  <c r="P107" i="97" s="1"/>
  <c r="G107" i="97"/>
  <c r="J107" i="97" s="1"/>
  <c r="M106" i="97"/>
  <c r="P106" i="97" s="1"/>
  <c r="G106" i="97"/>
  <c r="J106" i="97" s="1"/>
  <c r="M105" i="97"/>
  <c r="P105" i="97" s="1"/>
  <c r="G105" i="97"/>
  <c r="J105" i="97" s="1"/>
  <c r="M104" i="97"/>
  <c r="P104" i="97" s="1"/>
  <c r="G104" i="97"/>
  <c r="J104" i="97" s="1"/>
  <c r="M103" i="97"/>
  <c r="P103" i="97" s="1"/>
  <c r="G103" i="97"/>
  <c r="J103" i="97" s="1"/>
  <c r="M102" i="97"/>
  <c r="P102" i="97" s="1"/>
  <c r="G102" i="97"/>
  <c r="J102" i="97" s="1"/>
  <c r="M101" i="97"/>
  <c r="P101" i="97" s="1"/>
  <c r="G101" i="97"/>
  <c r="J101" i="97" s="1"/>
  <c r="M100" i="97"/>
  <c r="P100" i="97" s="1"/>
  <c r="M99" i="97"/>
  <c r="P99" i="97" s="1"/>
  <c r="G99" i="97"/>
  <c r="J99" i="97" s="1"/>
  <c r="M98" i="97"/>
  <c r="P98" i="97" s="1"/>
  <c r="G98" i="97"/>
  <c r="J98" i="97" s="1"/>
  <c r="M97" i="97"/>
  <c r="P97" i="97" s="1"/>
  <c r="G97" i="97"/>
  <c r="J97" i="97" s="1"/>
  <c r="M96" i="97"/>
  <c r="P96" i="97" s="1"/>
  <c r="G96" i="97"/>
  <c r="J96" i="97" s="1"/>
  <c r="M95" i="97"/>
  <c r="P95" i="97" s="1"/>
  <c r="G95" i="97"/>
  <c r="J95" i="97" s="1"/>
  <c r="M94" i="97"/>
  <c r="P94" i="97" s="1"/>
  <c r="G94" i="97"/>
  <c r="J94" i="97" s="1"/>
  <c r="M93" i="97"/>
  <c r="P93" i="97" s="1"/>
  <c r="G93" i="97"/>
  <c r="J93" i="97" s="1"/>
  <c r="M92" i="97"/>
  <c r="P92" i="97" s="1"/>
  <c r="M91" i="97"/>
  <c r="P91" i="97" s="1"/>
  <c r="G91" i="97"/>
  <c r="J91" i="97" s="1"/>
  <c r="M90" i="97"/>
  <c r="P90" i="97" s="1"/>
  <c r="G90" i="97"/>
  <c r="J90" i="97" s="1"/>
  <c r="M89" i="97"/>
  <c r="P89" i="97" s="1"/>
  <c r="G89" i="97"/>
  <c r="J89" i="97" s="1"/>
  <c r="M88" i="97"/>
  <c r="P88" i="97" s="1"/>
  <c r="G88" i="97"/>
  <c r="J88" i="97" s="1"/>
  <c r="M87" i="97"/>
  <c r="P87" i="97" s="1"/>
  <c r="G87" i="97"/>
  <c r="J87" i="97" s="1"/>
  <c r="M86" i="97"/>
  <c r="P86" i="97" s="1"/>
  <c r="G86" i="97"/>
  <c r="J86" i="97" s="1"/>
  <c r="M85" i="97"/>
  <c r="P85" i="97" s="1"/>
  <c r="G85" i="97"/>
  <c r="J85" i="97" s="1"/>
  <c r="M84" i="97"/>
  <c r="P84" i="97" s="1"/>
  <c r="M83" i="97"/>
  <c r="P83" i="97" s="1"/>
  <c r="G83" i="97"/>
  <c r="J83" i="97" s="1"/>
  <c r="M82" i="97"/>
  <c r="P82" i="97" s="1"/>
  <c r="G82" i="97"/>
  <c r="J82" i="97" s="1"/>
  <c r="M81" i="97"/>
  <c r="P81" i="97" s="1"/>
  <c r="G81" i="97"/>
  <c r="J81" i="97" s="1"/>
  <c r="M80" i="97"/>
  <c r="P80" i="97" s="1"/>
  <c r="G80" i="97"/>
  <c r="J80" i="97" s="1"/>
  <c r="M79" i="97"/>
  <c r="P79" i="97" s="1"/>
  <c r="G79" i="97"/>
  <c r="J79" i="97" s="1"/>
  <c r="M78" i="97"/>
  <c r="P78" i="97" s="1"/>
  <c r="G78" i="97"/>
  <c r="J78" i="97" s="1"/>
  <c r="M77" i="97"/>
  <c r="P77" i="97" s="1"/>
  <c r="G77" i="97"/>
  <c r="J77" i="97" s="1"/>
  <c r="M76" i="97"/>
  <c r="P76" i="97" s="1"/>
  <c r="M75" i="97"/>
  <c r="P75" i="97" s="1"/>
  <c r="G75" i="97"/>
  <c r="J75" i="97" s="1"/>
  <c r="M74" i="97"/>
  <c r="P74" i="97" s="1"/>
  <c r="G74" i="97"/>
  <c r="J74" i="97" s="1"/>
  <c r="M73" i="97"/>
  <c r="P73" i="97" s="1"/>
  <c r="G73" i="97"/>
  <c r="J73" i="97" s="1"/>
  <c r="M72" i="97"/>
  <c r="P72" i="97" s="1"/>
  <c r="G72" i="97"/>
  <c r="J72" i="97" s="1"/>
  <c r="M71" i="97"/>
  <c r="P71" i="97" s="1"/>
  <c r="G71" i="97"/>
  <c r="J71" i="97" s="1"/>
  <c r="M70" i="97"/>
  <c r="P70" i="97" s="1"/>
  <c r="G70" i="97"/>
  <c r="J70" i="97" s="1"/>
  <c r="M69" i="97"/>
  <c r="P69" i="97" s="1"/>
  <c r="G69" i="97"/>
  <c r="J69" i="97" s="1"/>
  <c r="M68" i="97"/>
  <c r="P68" i="97" s="1"/>
  <c r="M67" i="97"/>
  <c r="P67" i="97" s="1"/>
  <c r="G67" i="97"/>
  <c r="J67" i="97" s="1"/>
  <c r="M66" i="97"/>
  <c r="P66" i="97" s="1"/>
  <c r="G66" i="97"/>
  <c r="J66" i="97" s="1"/>
  <c r="M65" i="97"/>
  <c r="P65" i="97" s="1"/>
  <c r="G65" i="97"/>
  <c r="J65" i="97" s="1"/>
  <c r="M64" i="97"/>
  <c r="P64" i="97" s="1"/>
  <c r="G64" i="97"/>
  <c r="J64" i="97" s="1"/>
  <c r="M63" i="97"/>
  <c r="P63" i="97" s="1"/>
  <c r="G63" i="97"/>
  <c r="J63" i="97" s="1"/>
  <c r="M62" i="97"/>
  <c r="P62" i="97" s="1"/>
  <c r="G62" i="97"/>
  <c r="J62" i="97" s="1"/>
  <c r="M61" i="97"/>
  <c r="P61" i="97" s="1"/>
  <c r="G61" i="97"/>
  <c r="J61" i="97" s="1"/>
  <c r="M60" i="97"/>
  <c r="P60" i="97" s="1"/>
  <c r="M59" i="97"/>
  <c r="P59" i="97" s="1"/>
  <c r="G59" i="97"/>
  <c r="J59" i="97" s="1"/>
  <c r="M58" i="97"/>
  <c r="P58" i="97" s="1"/>
  <c r="G58" i="97"/>
  <c r="J58" i="97" s="1"/>
  <c r="M57" i="97"/>
  <c r="P57" i="97" s="1"/>
  <c r="G57" i="97"/>
  <c r="J57" i="97" s="1"/>
  <c r="M56" i="97"/>
  <c r="P56" i="97" s="1"/>
  <c r="G56" i="97"/>
  <c r="J56" i="97" s="1"/>
  <c r="M55" i="97"/>
  <c r="P55" i="97" s="1"/>
  <c r="G55" i="97"/>
  <c r="J55" i="97" s="1"/>
  <c r="M54" i="97"/>
  <c r="P54" i="97" s="1"/>
  <c r="G54" i="97"/>
  <c r="J54" i="97" s="1"/>
  <c r="M53" i="97"/>
  <c r="P53" i="97" s="1"/>
  <c r="G53" i="97"/>
  <c r="J53" i="97" s="1"/>
  <c r="M52" i="97"/>
  <c r="P52" i="97" s="1"/>
  <c r="M51" i="97"/>
  <c r="P51" i="97" s="1"/>
  <c r="G51" i="97"/>
  <c r="J51" i="97" s="1"/>
  <c r="M50" i="97"/>
  <c r="P50" i="97" s="1"/>
  <c r="G50" i="97"/>
  <c r="J50" i="97" s="1"/>
  <c r="M49" i="97"/>
  <c r="P49" i="97" s="1"/>
  <c r="G49" i="97"/>
  <c r="J49" i="97" s="1"/>
  <c r="M48" i="97"/>
  <c r="P48" i="97" s="1"/>
  <c r="G48" i="97"/>
  <c r="J48" i="97" s="1"/>
  <c r="M47" i="97"/>
  <c r="P47" i="97" s="1"/>
  <c r="G47" i="97"/>
  <c r="J47" i="97" s="1"/>
  <c r="M46" i="97"/>
  <c r="P46" i="97" s="1"/>
  <c r="G46" i="97"/>
  <c r="J46" i="97" s="1"/>
  <c r="M45" i="97"/>
  <c r="P45" i="97" s="1"/>
  <c r="G45" i="97"/>
  <c r="J45" i="97" s="1"/>
  <c r="M44" i="97"/>
  <c r="P44" i="97" s="1"/>
  <c r="M43" i="97"/>
  <c r="P43" i="97" s="1"/>
  <c r="G43" i="97"/>
  <c r="J43" i="97" s="1"/>
  <c r="M42" i="97"/>
  <c r="P42" i="97" s="1"/>
  <c r="G42" i="97"/>
  <c r="J42" i="97" s="1"/>
  <c r="M41" i="97"/>
  <c r="P41" i="97" s="1"/>
  <c r="G41" i="97"/>
  <c r="J41" i="97" s="1"/>
  <c r="M40" i="97"/>
  <c r="P40" i="97" s="1"/>
  <c r="G40" i="97"/>
  <c r="J40" i="97" s="1"/>
  <c r="M39" i="97"/>
  <c r="P39" i="97" s="1"/>
  <c r="G39" i="97"/>
  <c r="J39" i="97" s="1"/>
  <c r="M38" i="97"/>
  <c r="P38" i="97" s="1"/>
  <c r="G38" i="97"/>
  <c r="J38" i="97" s="1"/>
  <c r="M37" i="97"/>
  <c r="P37" i="97" s="1"/>
  <c r="G37" i="97"/>
  <c r="J37" i="97" s="1"/>
  <c r="M36" i="97"/>
  <c r="P36" i="97" s="1"/>
  <c r="M35" i="97"/>
  <c r="P35" i="97" s="1"/>
  <c r="G35" i="97"/>
  <c r="J35" i="97" s="1"/>
  <c r="M34" i="97"/>
  <c r="P34" i="97" s="1"/>
  <c r="G34" i="97"/>
  <c r="J34" i="97" s="1"/>
  <c r="M33" i="97"/>
  <c r="P33" i="97" s="1"/>
  <c r="G33" i="97"/>
  <c r="J33" i="97" s="1"/>
  <c r="M32" i="97"/>
  <c r="P32" i="97" s="1"/>
  <c r="G32" i="97"/>
  <c r="J32" i="97" s="1"/>
  <c r="M31" i="97"/>
  <c r="P31" i="97" s="1"/>
  <c r="G31" i="97"/>
  <c r="J31" i="97" s="1"/>
  <c r="M30" i="97"/>
  <c r="P30" i="97" s="1"/>
  <c r="G30" i="97"/>
  <c r="J30" i="97" s="1"/>
  <c r="M29" i="97"/>
  <c r="P29" i="97" s="1"/>
  <c r="G29" i="97"/>
  <c r="J29" i="97" s="1"/>
  <c r="M28" i="97"/>
  <c r="P28" i="97" s="1"/>
  <c r="M27" i="97"/>
  <c r="P27" i="97" s="1"/>
  <c r="G27" i="97"/>
  <c r="J27" i="97" s="1"/>
  <c r="M26" i="97"/>
  <c r="P26" i="97" s="1"/>
  <c r="G26" i="97"/>
  <c r="J26" i="97" s="1"/>
  <c r="M25" i="97"/>
  <c r="P25" i="97" s="1"/>
  <c r="G25" i="97"/>
  <c r="J25" i="97" s="1"/>
  <c r="M24" i="97"/>
  <c r="P24" i="97" s="1"/>
  <c r="G24" i="97"/>
  <c r="J24" i="97" s="1"/>
  <c r="M23" i="97"/>
  <c r="P23" i="97" s="1"/>
  <c r="G23" i="97"/>
  <c r="J23" i="97" s="1"/>
  <c r="M22" i="97"/>
  <c r="P22" i="97" s="1"/>
  <c r="G22" i="97"/>
  <c r="J22" i="97" s="1"/>
  <c r="M21" i="97"/>
  <c r="P21" i="97" s="1"/>
  <c r="G21" i="97"/>
  <c r="J21" i="97" s="1"/>
  <c r="M20" i="97"/>
  <c r="P20" i="97" s="1"/>
  <c r="G20" i="97"/>
  <c r="J20" i="97" s="1"/>
  <c r="M19" i="97"/>
  <c r="P19" i="97" s="1"/>
  <c r="G19" i="97"/>
  <c r="J19" i="97" s="1"/>
  <c r="M18" i="97"/>
  <c r="P18" i="97" s="1"/>
  <c r="G18" i="97"/>
  <c r="J18" i="97" s="1"/>
  <c r="M17" i="97"/>
  <c r="P17" i="97" s="1"/>
  <c r="G17" i="97"/>
  <c r="J17" i="97" s="1"/>
  <c r="M16" i="97"/>
  <c r="P16" i="97" s="1"/>
  <c r="G16" i="97"/>
  <c r="J16" i="97" s="1"/>
  <c r="M15" i="97"/>
  <c r="P15" i="97" s="1"/>
  <c r="G15" i="97"/>
  <c r="J15" i="97" s="1"/>
  <c r="M14" i="97"/>
  <c r="P14" i="97" s="1"/>
  <c r="G14" i="97"/>
  <c r="J14" i="97" s="1"/>
  <c r="M13" i="97"/>
  <c r="P13" i="97" s="1"/>
  <c r="M12" i="97"/>
  <c r="P12" i="97" s="1"/>
  <c r="G12" i="97"/>
  <c r="J12" i="97" s="1"/>
  <c r="M11" i="97"/>
  <c r="P11" i="97" s="1"/>
  <c r="G11" i="97"/>
  <c r="J11" i="97" s="1"/>
  <c r="M10" i="97"/>
  <c r="P10" i="97" s="1"/>
  <c r="G10" i="97"/>
  <c r="J10" i="97" s="1"/>
  <c r="M9" i="97"/>
  <c r="P9" i="97" s="1"/>
  <c r="G9" i="97"/>
  <c r="J9" i="97" s="1"/>
  <c r="M8" i="97"/>
  <c r="P8" i="97" s="1"/>
  <c r="G8" i="97"/>
  <c r="J8" i="97" s="1"/>
  <c r="M7" i="97"/>
  <c r="P7" i="97" s="1"/>
  <c r="G7" i="97"/>
  <c r="J7" i="97" s="1"/>
  <c r="M6" i="97"/>
  <c r="P6" i="97" s="1"/>
  <c r="G6" i="97"/>
  <c r="J6" i="97" s="1"/>
  <c r="M5" i="97"/>
  <c r="P5" i="97" s="1"/>
  <c r="G5" i="97"/>
  <c r="J5" i="97" s="1"/>
  <c r="M218" i="96"/>
  <c r="P218" i="96" s="1"/>
  <c r="G218" i="96"/>
  <c r="J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G212" i="96"/>
  <c r="J212" i="96" s="1"/>
  <c r="M211" i="96"/>
  <c r="P211" i="96" s="1"/>
  <c r="G211" i="96"/>
  <c r="J211" i="96" s="1"/>
  <c r="M210" i="96"/>
  <c r="P210" i="96" s="1"/>
  <c r="G210" i="96"/>
  <c r="J210" i="96" s="1"/>
  <c r="M209" i="96"/>
  <c r="P209" i="96" s="1"/>
  <c r="G209" i="96"/>
  <c r="J209" i="96" s="1"/>
  <c r="M208" i="96"/>
  <c r="P208" i="96" s="1"/>
  <c r="G208" i="96"/>
  <c r="J208" i="96" s="1"/>
  <c r="M207" i="96"/>
  <c r="P207" i="96" s="1"/>
  <c r="G207" i="96"/>
  <c r="J207" i="96" s="1"/>
  <c r="M206" i="96"/>
  <c r="P206" i="96" s="1"/>
  <c r="G206" i="96"/>
  <c r="J206" i="96" s="1"/>
  <c r="M205" i="96"/>
  <c r="P205" i="96" s="1"/>
  <c r="G205" i="96"/>
  <c r="J205" i="96" s="1"/>
  <c r="M204" i="96"/>
  <c r="P204" i="96" s="1"/>
  <c r="G204" i="96"/>
  <c r="J204" i="96" s="1"/>
  <c r="M203" i="96"/>
  <c r="P203" i="96" s="1"/>
  <c r="G203" i="96"/>
  <c r="J203" i="96" s="1"/>
  <c r="M202" i="96"/>
  <c r="P202" i="96" s="1"/>
  <c r="G202" i="96"/>
  <c r="J202" i="96" s="1"/>
  <c r="M201" i="96"/>
  <c r="P201" i="96" s="1"/>
  <c r="G201" i="96"/>
  <c r="J201" i="96" s="1"/>
  <c r="M200" i="96"/>
  <c r="P200" i="96" s="1"/>
  <c r="G200" i="96"/>
  <c r="J200" i="96" s="1"/>
  <c r="M199" i="96"/>
  <c r="P199" i="96" s="1"/>
  <c r="G199" i="96"/>
  <c r="J199" i="96" s="1"/>
  <c r="M198" i="96"/>
  <c r="P198" i="96" s="1"/>
  <c r="G198" i="96"/>
  <c r="J198" i="96" s="1"/>
  <c r="M197" i="96"/>
  <c r="P197" i="96" s="1"/>
  <c r="G197" i="96"/>
  <c r="J197" i="96" s="1"/>
  <c r="M196" i="96"/>
  <c r="P196" i="96" s="1"/>
  <c r="G196" i="96"/>
  <c r="J196" i="96" s="1"/>
  <c r="M195" i="96"/>
  <c r="P195" i="96" s="1"/>
  <c r="G195" i="96"/>
  <c r="J195" i="96" s="1"/>
  <c r="M194" i="96"/>
  <c r="P194" i="96" s="1"/>
  <c r="G194" i="96"/>
  <c r="J194" i="96" s="1"/>
  <c r="M193" i="96"/>
  <c r="P193" i="96" s="1"/>
  <c r="G193" i="96"/>
  <c r="J193" i="96" s="1"/>
  <c r="M192" i="96"/>
  <c r="P192" i="96" s="1"/>
  <c r="G192" i="96"/>
  <c r="J192" i="96" s="1"/>
  <c r="M191" i="96"/>
  <c r="P191" i="96" s="1"/>
  <c r="G191" i="96"/>
  <c r="J191" i="96" s="1"/>
  <c r="M190" i="96"/>
  <c r="P190" i="96" s="1"/>
  <c r="G190" i="96"/>
  <c r="J190" i="96" s="1"/>
  <c r="M189" i="96"/>
  <c r="P189" i="96" s="1"/>
  <c r="G189" i="96"/>
  <c r="J189" i="96" s="1"/>
  <c r="M188" i="96"/>
  <c r="P188" i="96" s="1"/>
  <c r="G188" i="96"/>
  <c r="J188" i="96" s="1"/>
  <c r="M187" i="96"/>
  <c r="P187" i="96" s="1"/>
  <c r="G187" i="96"/>
  <c r="J187" i="96" s="1"/>
  <c r="M186" i="96"/>
  <c r="P186" i="96" s="1"/>
  <c r="G186" i="96"/>
  <c r="J186" i="96" s="1"/>
  <c r="M185" i="96"/>
  <c r="P185" i="96" s="1"/>
  <c r="G185" i="96"/>
  <c r="J185" i="96" s="1"/>
  <c r="M184" i="96"/>
  <c r="P184" i="96" s="1"/>
  <c r="G184" i="96"/>
  <c r="J184" i="96" s="1"/>
  <c r="M183" i="96"/>
  <c r="P183" i="96" s="1"/>
  <c r="G183" i="96"/>
  <c r="J183" i="96" s="1"/>
  <c r="M182" i="96"/>
  <c r="P182" i="96" s="1"/>
  <c r="G182" i="96"/>
  <c r="J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G164" i="96"/>
  <c r="J164" i="96" s="1"/>
  <c r="M163" i="96"/>
  <c r="P163" i="96" s="1"/>
  <c r="G163" i="96"/>
  <c r="J163" i="96" s="1"/>
  <c r="M162" i="96"/>
  <c r="P162" i="96" s="1"/>
  <c r="G162" i="96"/>
  <c r="J162" i="96" s="1"/>
  <c r="M161" i="96"/>
  <c r="P161" i="96" s="1"/>
  <c r="G161" i="96"/>
  <c r="J161" i="96" s="1"/>
  <c r="M160" i="96"/>
  <c r="P160" i="96" s="1"/>
  <c r="G160" i="96"/>
  <c r="J160" i="96" s="1"/>
  <c r="M159" i="96"/>
  <c r="P159" i="96" s="1"/>
  <c r="G159" i="96"/>
  <c r="J159" i="96" s="1"/>
  <c r="M158" i="96"/>
  <c r="P158" i="96" s="1"/>
  <c r="G158" i="96"/>
  <c r="J158" i="96" s="1"/>
  <c r="M157" i="96"/>
  <c r="P157" i="96" s="1"/>
  <c r="G157" i="96"/>
  <c r="J157" i="96" s="1"/>
  <c r="M156" i="96"/>
  <c r="P156" i="96" s="1"/>
  <c r="M155" i="96"/>
  <c r="P155" i="96" s="1"/>
  <c r="G155" i="96"/>
  <c r="J155" i="96" s="1"/>
  <c r="M154" i="96"/>
  <c r="P154" i="96" s="1"/>
  <c r="G154" i="96"/>
  <c r="J154" i="96" s="1"/>
  <c r="M153" i="96"/>
  <c r="P153" i="96" s="1"/>
  <c r="M152" i="96"/>
  <c r="P152" i="96" s="1"/>
  <c r="G152" i="96"/>
  <c r="J152" i="96" s="1"/>
  <c r="M151" i="96"/>
  <c r="P151" i="96" s="1"/>
  <c r="G151" i="96"/>
  <c r="J151" i="96" s="1"/>
  <c r="M150" i="96"/>
  <c r="P150" i="96" s="1"/>
  <c r="G150" i="96"/>
  <c r="J150" i="96" s="1"/>
  <c r="M149" i="96"/>
  <c r="P149" i="96" s="1"/>
  <c r="G149" i="96"/>
  <c r="J149" i="96" s="1"/>
  <c r="M148" i="96"/>
  <c r="P148" i="96" s="1"/>
  <c r="G148" i="96"/>
  <c r="J148" i="96" s="1"/>
  <c r="M147" i="96"/>
  <c r="P147" i="96" s="1"/>
  <c r="G147" i="96"/>
  <c r="J147" i="96" s="1"/>
  <c r="M146" i="96"/>
  <c r="P146" i="96" s="1"/>
  <c r="G146" i="96"/>
  <c r="J146" i="96" s="1"/>
  <c r="M145" i="96"/>
  <c r="P145" i="96" s="1"/>
  <c r="M144" i="96"/>
  <c r="P144" i="96" s="1"/>
  <c r="G144" i="96"/>
  <c r="J144" i="96" s="1"/>
  <c r="M143" i="96"/>
  <c r="P143" i="96" s="1"/>
  <c r="G143" i="96"/>
  <c r="J143" i="96" s="1"/>
  <c r="M142" i="96"/>
  <c r="P142" i="96" s="1"/>
  <c r="G142" i="96"/>
  <c r="J142" i="96" s="1"/>
  <c r="M141" i="96"/>
  <c r="P141" i="96" s="1"/>
  <c r="G141" i="96"/>
  <c r="J141" i="96" s="1"/>
  <c r="M140" i="96"/>
  <c r="P140" i="96" s="1"/>
  <c r="G140" i="96"/>
  <c r="J140" i="96" s="1"/>
  <c r="M139" i="96"/>
  <c r="P139" i="96" s="1"/>
  <c r="G139" i="96"/>
  <c r="J139" i="96" s="1"/>
  <c r="M138" i="96"/>
  <c r="P138" i="96" s="1"/>
  <c r="G138" i="96"/>
  <c r="J138" i="96" s="1"/>
  <c r="M137" i="96"/>
  <c r="P137" i="96" s="1"/>
  <c r="M136" i="96"/>
  <c r="P136" i="96" s="1"/>
  <c r="G136" i="96"/>
  <c r="J136" i="96" s="1"/>
  <c r="M135" i="96"/>
  <c r="P135" i="96" s="1"/>
  <c r="G135" i="96"/>
  <c r="J135" i="96" s="1"/>
  <c r="M134" i="96"/>
  <c r="P134" i="96" s="1"/>
  <c r="G134" i="96"/>
  <c r="J134" i="96" s="1"/>
  <c r="M133" i="96"/>
  <c r="P133" i="96" s="1"/>
  <c r="G133" i="96"/>
  <c r="J133" i="96" s="1"/>
  <c r="M132" i="96"/>
  <c r="P132" i="96" s="1"/>
  <c r="G132" i="96"/>
  <c r="J132" i="96" s="1"/>
  <c r="M131" i="96"/>
  <c r="P131" i="96" s="1"/>
  <c r="G131" i="96"/>
  <c r="J131" i="96" s="1"/>
  <c r="M130" i="96"/>
  <c r="P130" i="96" s="1"/>
  <c r="G130" i="96"/>
  <c r="J130" i="96" s="1"/>
  <c r="M129" i="96"/>
  <c r="P129" i="96" s="1"/>
  <c r="M128" i="96"/>
  <c r="P128" i="96" s="1"/>
  <c r="G128" i="96"/>
  <c r="J128" i="96" s="1"/>
  <c r="M127" i="96"/>
  <c r="P127" i="96" s="1"/>
  <c r="G127" i="96"/>
  <c r="J127" i="96" s="1"/>
  <c r="M126" i="96"/>
  <c r="P126" i="96" s="1"/>
  <c r="G126" i="96"/>
  <c r="J126" i="96" s="1"/>
  <c r="M125" i="96"/>
  <c r="P125" i="96" s="1"/>
  <c r="G125" i="96"/>
  <c r="J125" i="96" s="1"/>
  <c r="M124" i="96"/>
  <c r="P124" i="96" s="1"/>
  <c r="G124" i="96"/>
  <c r="J124" i="96" s="1"/>
  <c r="M123" i="96"/>
  <c r="P123" i="96" s="1"/>
  <c r="G123" i="96"/>
  <c r="J123" i="96" s="1"/>
  <c r="M122" i="96"/>
  <c r="P122" i="96" s="1"/>
  <c r="G122" i="96"/>
  <c r="J122" i="96" s="1"/>
  <c r="M121" i="96"/>
  <c r="P121" i="96" s="1"/>
  <c r="M120" i="96"/>
  <c r="P120" i="96" s="1"/>
  <c r="G120" i="96"/>
  <c r="J120" i="96" s="1"/>
  <c r="M119" i="96"/>
  <c r="P119" i="96" s="1"/>
  <c r="G119" i="96"/>
  <c r="J119" i="96" s="1"/>
  <c r="M118" i="96"/>
  <c r="P118" i="96" s="1"/>
  <c r="G118" i="96"/>
  <c r="J118" i="96" s="1"/>
  <c r="M117" i="96"/>
  <c r="P117" i="96" s="1"/>
  <c r="G117" i="96"/>
  <c r="J117" i="96" s="1"/>
  <c r="M116" i="96"/>
  <c r="P116" i="96" s="1"/>
  <c r="G116" i="96"/>
  <c r="J116" i="96" s="1"/>
  <c r="M115" i="96"/>
  <c r="P115" i="96" s="1"/>
  <c r="G115" i="96"/>
  <c r="J115" i="96" s="1"/>
  <c r="M114" i="96"/>
  <c r="P114" i="96" s="1"/>
  <c r="G114" i="96"/>
  <c r="J114" i="96" s="1"/>
  <c r="M113" i="96"/>
  <c r="P113" i="96" s="1"/>
  <c r="M112" i="96"/>
  <c r="P112" i="96" s="1"/>
  <c r="G112" i="96"/>
  <c r="J112" i="96" s="1"/>
  <c r="M111" i="96"/>
  <c r="P111" i="96" s="1"/>
  <c r="G111" i="96"/>
  <c r="J111" i="96" s="1"/>
  <c r="M110" i="96"/>
  <c r="P110" i="96" s="1"/>
  <c r="G110" i="96"/>
  <c r="J110" i="96" s="1"/>
  <c r="M109" i="96"/>
  <c r="P109" i="96" s="1"/>
  <c r="G109" i="96"/>
  <c r="J109" i="96" s="1"/>
  <c r="M108" i="96"/>
  <c r="P108" i="96" s="1"/>
  <c r="G108" i="96"/>
  <c r="J108" i="96" s="1"/>
  <c r="M107" i="96"/>
  <c r="P107" i="96" s="1"/>
  <c r="G107" i="96"/>
  <c r="J107" i="96" s="1"/>
  <c r="M106" i="96"/>
  <c r="P106" i="96" s="1"/>
  <c r="G106" i="96"/>
  <c r="J106" i="96" s="1"/>
  <c r="M105" i="96"/>
  <c r="P105" i="96" s="1"/>
  <c r="M104" i="96"/>
  <c r="P104" i="96" s="1"/>
  <c r="G104" i="96"/>
  <c r="J104" i="96" s="1"/>
  <c r="M103" i="96"/>
  <c r="P103" i="96" s="1"/>
  <c r="G103" i="96"/>
  <c r="J103" i="96" s="1"/>
  <c r="M102" i="96"/>
  <c r="P102" i="96" s="1"/>
  <c r="G102" i="96"/>
  <c r="J102" i="96" s="1"/>
  <c r="M101" i="96"/>
  <c r="P101" i="96" s="1"/>
  <c r="G101" i="96"/>
  <c r="J101" i="96" s="1"/>
  <c r="M100" i="96"/>
  <c r="P100" i="96" s="1"/>
  <c r="G100" i="96"/>
  <c r="J100" i="96" s="1"/>
  <c r="M99" i="96"/>
  <c r="P99" i="96" s="1"/>
  <c r="G99" i="96"/>
  <c r="J99" i="96" s="1"/>
  <c r="M98" i="96"/>
  <c r="P98" i="96" s="1"/>
  <c r="G98" i="96"/>
  <c r="J98" i="96" s="1"/>
  <c r="M97" i="96"/>
  <c r="P97" i="96" s="1"/>
  <c r="M96" i="96"/>
  <c r="P96" i="96" s="1"/>
  <c r="G96" i="96"/>
  <c r="J96" i="96" s="1"/>
  <c r="M95" i="96"/>
  <c r="P95" i="96" s="1"/>
  <c r="G95" i="96"/>
  <c r="J95" i="96" s="1"/>
  <c r="M94" i="96"/>
  <c r="P94" i="96" s="1"/>
  <c r="G94" i="96"/>
  <c r="J94" i="96" s="1"/>
  <c r="M93" i="96"/>
  <c r="P93" i="96" s="1"/>
  <c r="G93" i="96"/>
  <c r="J93" i="96" s="1"/>
  <c r="M92" i="96"/>
  <c r="P92" i="96" s="1"/>
  <c r="G92" i="96"/>
  <c r="J92" i="96" s="1"/>
  <c r="M91" i="96"/>
  <c r="P91" i="96" s="1"/>
  <c r="G91" i="96"/>
  <c r="J91" i="96" s="1"/>
  <c r="M90" i="96"/>
  <c r="P90" i="96" s="1"/>
  <c r="G90" i="96"/>
  <c r="J90" i="96" s="1"/>
  <c r="M89" i="96"/>
  <c r="P89" i="96" s="1"/>
  <c r="M88" i="96"/>
  <c r="P88" i="96" s="1"/>
  <c r="G88" i="96"/>
  <c r="J88" i="96" s="1"/>
  <c r="M87" i="96"/>
  <c r="P87" i="96" s="1"/>
  <c r="G87" i="96"/>
  <c r="J87" i="96" s="1"/>
  <c r="M86" i="96"/>
  <c r="P86" i="96" s="1"/>
  <c r="G86" i="96"/>
  <c r="J86" i="96" s="1"/>
  <c r="M85" i="96"/>
  <c r="P85" i="96" s="1"/>
  <c r="G85" i="96"/>
  <c r="J85" i="96" s="1"/>
  <c r="M84" i="96"/>
  <c r="P84" i="96" s="1"/>
  <c r="G84" i="96"/>
  <c r="J84" i="96" s="1"/>
  <c r="M83" i="96"/>
  <c r="P83" i="96" s="1"/>
  <c r="G83" i="96"/>
  <c r="J83" i="96" s="1"/>
  <c r="M82" i="96"/>
  <c r="P82" i="96" s="1"/>
  <c r="G82" i="96"/>
  <c r="J82" i="96" s="1"/>
  <c r="M81" i="96"/>
  <c r="P81" i="96" s="1"/>
  <c r="M80" i="96"/>
  <c r="P80" i="96" s="1"/>
  <c r="G80" i="96"/>
  <c r="J80" i="96" s="1"/>
  <c r="M79" i="96"/>
  <c r="P79" i="96" s="1"/>
  <c r="G79" i="96"/>
  <c r="J79" i="96" s="1"/>
  <c r="M78" i="96"/>
  <c r="P78" i="96" s="1"/>
  <c r="G78" i="96"/>
  <c r="J78" i="96" s="1"/>
  <c r="M77" i="96"/>
  <c r="P77" i="96" s="1"/>
  <c r="G77" i="96"/>
  <c r="J77" i="96" s="1"/>
  <c r="M76" i="96"/>
  <c r="P76" i="96" s="1"/>
  <c r="G76" i="96"/>
  <c r="J76" i="96" s="1"/>
  <c r="M75" i="96"/>
  <c r="P75" i="96" s="1"/>
  <c r="G75" i="96"/>
  <c r="J75" i="96" s="1"/>
  <c r="M74" i="96"/>
  <c r="P74" i="96" s="1"/>
  <c r="G74" i="96"/>
  <c r="J74" i="96" s="1"/>
  <c r="M73" i="96"/>
  <c r="P73" i="96" s="1"/>
  <c r="M72" i="96"/>
  <c r="P72" i="96" s="1"/>
  <c r="G72" i="96"/>
  <c r="J72" i="96" s="1"/>
  <c r="M71" i="96"/>
  <c r="P71" i="96" s="1"/>
  <c r="G71" i="96"/>
  <c r="J71" i="96" s="1"/>
  <c r="M70" i="96"/>
  <c r="P70" i="96" s="1"/>
  <c r="G70" i="96"/>
  <c r="J70" i="96" s="1"/>
  <c r="M69" i="96"/>
  <c r="P69" i="96" s="1"/>
  <c r="G69" i="96"/>
  <c r="J69" i="96" s="1"/>
  <c r="M68" i="96"/>
  <c r="P68" i="96" s="1"/>
  <c r="G68" i="96"/>
  <c r="J68" i="96" s="1"/>
  <c r="M67" i="96"/>
  <c r="P67" i="96" s="1"/>
  <c r="G67" i="96"/>
  <c r="J67" i="96" s="1"/>
  <c r="M66" i="96"/>
  <c r="P66" i="96" s="1"/>
  <c r="G66" i="96"/>
  <c r="J66" i="96" s="1"/>
  <c r="M65" i="96"/>
  <c r="P65" i="96" s="1"/>
  <c r="M64" i="96"/>
  <c r="P64" i="96" s="1"/>
  <c r="G64" i="96"/>
  <c r="J64" i="96" s="1"/>
  <c r="M63" i="96"/>
  <c r="P63" i="96" s="1"/>
  <c r="G63" i="96"/>
  <c r="J63" i="96" s="1"/>
  <c r="M62" i="96"/>
  <c r="P62" i="96" s="1"/>
  <c r="G62" i="96"/>
  <c r="J62" i="96" s="1"/>
  <c r="M61" i="96"/>
  <c r="P61" i="96" s="1"/>
  <c r="G61" i="96"/>
  <c r="J61" i="96" s="1"/>
  <c r="M60" i="96"/>
  <c r="P60" i="96" s="1"/>
  <c r="G60" i="96"/>
  <c r="J60" i="96" s="1"/>
  <c r="M59" i="96"/>
  <c r="P59" i="96" s="1"/>
  <c r="G59" i="96"/>
  <c r="J59" i="96" s="1"/>
  <c r="M58" i="96"/>
  <c r="P58" i="96" s="1"/>
  <c r="G58" i="96"/>
  <c r="J58" i="96" s="1"/>
  <c r="M57" i="96"/>
  <c r="P57" i="96" s="1"/>
  <c r="M56" i="96"/>
  <c r="P56" i="96" s="1"/>
  <c r="G56" i="96"/>
  <c r="J56" i="96" s="1"/>
  <c r="M55" i="96"/>
  <c r="P55" i="96" s="1"/>
  <c r="G55" i="96"/>
  <c r="J55" i="96" s="1"/>
  <c r="M54" i="96"/>
  <c r="P54" i="96" s="1"/>
  <c r="G54" i="96"/>
  <c r="J54" i="96" s="1"/>
  <c r="M53" i="96"/>
  <c r="P53" i="96" s="1"/>
  <c r="G53" i="96"/>
  <c r="J53" i="96" s="1"/>
  <c r="M52" i="96"/>
  <c r="P52" i="96" s="1"/>
  <c r="G52" i="96"/>
  <c r="J52" i="96" s="1"/>
  <c r="M51" i="96"/>
  <c r="P51" i="96" s="1"/>
  <c r="G51" i="96"/>
  <c r="J51" i="96" s="1"/>
  <c r="M50" i="96"/>
  <c r="P50" i="96" s="1"/>
  <c r="G50" i="96"/>
  <c r="J50" i="96" s="1"/>
  <c r="M49" i="96"/>
  <c r="P49" i="96" s="1"/>
  <c r="G49" i="96"/>
  <c r="J49" i="96" s="1"/>
  <c r="M48" i="96"/>
  <c r="P48" i="96" s="1"/>
  <c r="G48" i="96"/>
  <c r="J48" i="96" s="1"/>
  <c r="M47" i="96"/>
  <c r="P47" i="96" s="1"/>
  <c r="G47" i="96"/>
  <c r="J47" i="96" s="1"/>
  <c r="M46" i="96"/>
  <c r="P46" i="96" s="1"/>
  <c r="G46" i="96"/>
  <c r="J46" i="96" s="1"/>
  <c r="M45" i="96"/>
  <c r="P45" i="96" s="1"/>
  <c r="G45" i="96"/>
  <c r="J45" i="96" s="1"/>
  <c r="M44" i="96"/>
  <c r="P44" i="96" s="1"/>
  <c r="G44" i="96"/>
  <c r="J44" i="96" s="1"/>
  <c r="M43" i="96"/>
  <c r="P43" i="96" s="1"/>
  <c r="G43" i="96"/>
  <c r="J43" i="96" s="1"/>
  <c r="M42" i="96"/>
  <c r="P42" i="96" s="1"/>
  <c r="G42" i="96"/>
  <c r="J42" i="96" s="1"/>
  <c r="M41" i="96"/>
  <c r="P41" i="96" s="1"/>
  <c r="M40" i="96"/>
  <c r="P40" i="96" s="1"/>
  <c r="G40" i="96"/>
  <c r="J40" i="96" s="1"/>
  <c r="M39" i="96"/>
  <c r="P39" i="96" s="1"/>
  <c r="G39" i="96"/>
  <c r="J39" i="96" s="1"/>
  <c r="M38" i="96"/>
  <c r="P38" i="96" s="1"/>
  <c r="G38" i="96"/>
  <c r="J38" i="96" s="1"/>
  <c r="M37" i="96"/>
  <c r="P37" i="96" s="1"/>
  <c r="G37" i="96"/>
  <c r="J37" i="96" s="1"/>
  <c r="M36" i="96"/>
  <c r="P36" i="96" s="1"/>
  <c r="G36" i="96"/>
  <c r="J36" i="96" s="1"/>
  <c r="M35" i="96"/>
  <c r="P35" i="96" s="1"/>
  <c r="G35" i="96"/>
  <c r="J35" i="96" s="1"/>
  <c r="M34" i="96"/>
  <c r="P34" i="96" s="1"/>
  <c r="G34" i="96"/>
  <c r="J34" i="96" s="1"/>
  <c r="M33" i="96"/>
  <c r="P33" i="96" s="1"/>
  <c r="M32" i="96"/>
  <c r="P32" i="96" s="1"/>
  <c r="G32" i="96"/>
  <c r="J32" i="96" s="1"/>
  <c r="M31" i="96"/>
  <c r="P31" i="96" s="1"/>
  <c r="G31" i="96"/>
  <c r="J31" i="96" s="1"/>
  <c r="M30" i="96"/>
  <c r="P30" i="96" s="1"/>
  <c r="G30" i="96"/>
  <c r="J30" i="96" s="1"/>
  <c r="M29" i="96"/>
  <c r="P29" i="96" s="1"/>
  <c r="G29" i="96"/>
  <c r="J29" i="96" s="1"/>
  <c r="M28" i="96"/>
  <c r="P28" i="96" s="1"/>
  <c r="G28" i="96"/>
  <c r="J28" i="96" s="1"/>
  <c r="M27" i="96"/>
  <c r="P27" i="96" s="1"/>
  <c r="G27" i="96"/>
  <c r="J27" i="96" s="1"/>
  <c r="M26" i="96"/>
  <c r="P26" i="96" s="1"/>
  <c r="G26" i="96"/>
  <c r="J26" i="96" s="1"/>
  <c r="M25" i="96"/>
  <c r="P25" i="96" s="1"/>
  <c r="M24" i="96"/>
  <c r="P24" i="96" s="1"/>
  <c r="G24" i="96"/>
  <c r="J24" i="96" s="1"/>
  <c r="M23" i="96"/>
  <c r="P23" i="96" s="1"/>
  <c r="G23" i="96"/>
  <c r="J23" i="96" s="1"/>
  <c r="M22" i="96"/>
  <c r="P22" i="96" s="1"/>
  <c r="G22" i="96"/>
  <c r="J22" i="96" s="1"/>
  <c r="M21" i="96"/>
  <c r="P21" i="96" s="1"/>
  <c r="G21" i="96"/>
  <c r="J21" i="96" s="1"/>
  <c r="M20" i="96"/>
  <c r="P20" i="96" s="1"/>
  <c r="G20" i="96"/>
  <c r="J20" i="96" s="1"/>
  <c r="M19" i="96"/>
  <c r="P19" i="96" s="1"/>
  <c r="G19" i="96"/>
  <c r="J19" i="96" s="1"/>
  <c r="M18" i="96"/>
  <c r="P18" i="96" s="1"/>
  <c r="G18" i="96"/>
  <c r="J18" i="96" s="1"/>
  <c r="M17" i="96"/>
  <c r="P17" i="96" s="1"/>
  <c r="G17" i="96"/>
  <c r="J17" i="96" s="1"/>
  <c r="M16" i="96"/>
  <c r="P16" i="96" s="1"/>
  <c r="G16" i="96"/>
  <c r="J16" i="96" s="1"/>
  <c r="M15" i="96"/>
  <c r="P15" i="96" s="1"/>
  <c r="G15" i="96"/>
  <c r="J15" i="96" s="1"/>
  <c r="M14" i="96"/>
  <c r="P14" i="96" s="1"/>
  <c r="G14" i="96"/>
  <c r="J14" i="96" s="1"/>
  <c r="M13" i="96"/>
  <c r="P13" i="96" s="1"/>
  <c r="M12" i="96"/>
  <c r="P12" i="96" s="1"/>
  <c r="G12" i="96"/>
  <c r="J12" i="96" s="1"/>
  <c r="M11" i="96"/>
  <c r="P11" i="96" s="1"/>
  <c r="G11" i="96"/>
  <c r="J11" i="96" s="1"/>
  <c r="M10" i="96"/>
  <c r="P10" i="96" s="1"/>
  <c r="G10" i="96"/>
  <c r="J10" i="96" s="1"/>
  <c r="M9" i="96"/>
  <c r="P9" i="96" s="1"/>
  <c r="G9" i="96"/>
  <c r="J9" i="96" s="1"/>
  <c r="M8" i="96"/>
  <c r="P8" i="96" s="1"/>
  <c r="G8" i="96"/>
  <c r="J8" i="96" s="1"/>
  <c r="M7" i="96"/>
  <c r="P7" i="96" s="1"/>
  <c r="G7" i="96"/>
  <c r="J7" i="96" s="1"/>
  <c r="M6" i="96"/>
  <c r="P6" i="96" s="1"/>
  <c r="G6" i="96"/>
  <c r="J6" i="96" s="1"/>
  <c r="M5" i="96"/>
  <c r="P5" i="96" s="1"/>
  <c r="G5" i="96"/>
  <c r="J5" i="96" s="1"/>
  <c r="M218" i="95"/>
  <c r="P218" i="95" s="1"/>
  <c r="G218" i="95"/>
  <c r="J218" i="95" s="1"/>
  <c r="M217" i="95"/>
  <c r="P217" i="95" s="1"/>
  <c r="G217" i="95"/>
  <c r="J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G212" i="95"/>
  <c r="J212" i="95" s="1"/>
  <c r="M211" i="95"/>
  <c r="P211" i="95" s="1"/>
  <c r="G211" i="95"/>
  <c r="J211" i="95" s="1"/>
  <c r="M210" i="95"/>
  <c r="P210" i="95" s="1"/>
  <c r="G210" i="95"/>
  <c r="J210" i="95" s="1"/>
  <c r="M209" i="95"/>
  <c r="P209" i="95" s="1"/>
  <c r="G209" i="95"/>
  <c r="J209" i="95" s="1"/>
  <c r="M208" i="95"/>
  <c r="P208" i="95" s="1"/>
  <c r="G208" i="95"/>
  <c r="J208" i="95" s="1"/>
  <c r="M207" i="95"/>
  <c r="P207" i="95" s="1"/>
  <c r="G207" i="95"/>
  <c r="J207" i="95" s="1"/>
  <c r="M206" i="95"/>
  <c r="P206" i="95" s="1"/>
  <c r="G206" i="95"/>
  <c r="J206" i="95" s="1"/>
  <c r="M205" i="95"/>
  <c r="P205" i="95" s="1"/>
  <c r="M204" i="95"/>
  <c r="P204" i="95" s="1"/>
  <c r="G204" i="95"/>
  <c r="J204" i="95" s="1"/>
  <c r="M203" i="95"/>
  <c r="P203" i="95" s="1"/>
  <c r="G203" i="95"/>
  <c r="J203" i="95" s="1"/>
  <c r="M202" i="95"/>
  <c r="P202" i="95" s="1"/>
  <c r="G202" i="95"/>
  <c r="J202" i="95" s="1"/>
  <c r="M201" i="95"/>
  <c r="P201" i="95" s="1"/>
  <c r="G201" i="95"/>
  <c r="J201" i="95" s="1"/>
  <c r="M200" i="95"/>
  <c r="P200" i="95" s="1"/>
  <c r="G200" i="95"/>
  <c r="J200" i="95" s="1"/>
  <c r="M199" i="95"/>
  <c r="P199" i="95" s="1"/>
  <c r="G199" i="95"/>
  <c r="J199" i="95" s="1"/>
  <c r="M198" i="95"/>
  <c r="P198" i="95" s="1"/>
  <c r="G198" i="95"/>
  <c r="J198" i="95" s="1"/>
  <c r="M197" i="95"/>
  <c r="P197" i="95" s="1"/>
  <c r="M196" i="95"/>
  <c r="P196" i="95" s="1"/>
  <c r="G196" i="95"/>
  <c r="J196" i="95" s="1"/>
  <c r="M195" i="95"/>
  <c r="P195" i="95" s="1"/>
  <c r="G195" i="95"/>
  <c r="J195" i="95" s="1"/>
  <c r="M194" i="95"/>
  <c r="P194" i="95" s="1"/>
  <c r="G194" i="95"/>
  <c r="J194" i="95" s="1"/>
  <c r="M193" i="95"/>
  <c r="P193" i="95" s="1"/>
  <c r="G193" i="95"/>
  <c r="J193" i="95" s="1"/>
  <c r="M192" i="95"/>
  <c r="P192" i="95" s="1"/>
  <c r="G192" i="95"/>
  <c r="J192" i="95" s="1"/>
  <c r="M191" i="95"/>
  <c r="P191" i="95" s="1"/>
  <c r="G191" i="95"/>
  <c r="J191" i="95" s="1"/>
  <c r="M190" i="95"/>
  <c r="P190" i="95" s="1"/>
  <c r="G190" i="95"/>
  <c r="J190" i="95" s="1"/>
  <c r="M189" i="95"/>
  <c r="P189" i="95" s="1"/>
  <c r="M188" i="95"/>
  <c r="P188" i="95" s="1"/>
  <c r="G188" i="95"/>
  <c r="J188" i="95" s="1"/>
  <c r="M187" i="95"/>
  <c r="P187" i="95" s="1"/>
  <c r="G187" i="95"/>
  <c r="J187" i="95" s="1"/>
  <c r="M186" i="95"/>
  <c r="P186" i="95" s="1"/>
  <c r="G186" i="95"/>
  <c r="J186" i="95" s="1"/>
  <c r="M185" i="95"/>
  <c r="P185" i="95" s="1"/>
  <c r="G185" i="95"/>
  <c r="J185" i="95" s="1"/>
  <c r="M184" i="95"/>
  <c r="P184" i="95" s="1"/>
  <c r="G184" i="95"/>
  <c r="J184" i="95" s="1"/>
  <c r="M183" i="95"/>
  <c r="P183" i="95" s="1"/>
  <c r="G183" i="95"/>
  <c r="J183" i="95" s="1"/>
  <c r="M182" i="95"/>
  <c r="P182" i="95" s="1"/>
  <c r="G182" i="95"/>
  <c r="J182" i="95" s="1"/>
  <c r="M181" i="95"/>
  <c r="P181" i="95" s="1"/>
  <c r="M180" i="95"/>
  <c r="P180" i="95" s="1"/>
  <c r="G180" i="95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9" s="1"/>
  <c r="G180" i="109" s="1"/>
  <c r="J180" i="109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M179" i="95"/>
  <c r="P179" i="95" s="1"/>
  <c r="G179" i="95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9" s="1"/>
  <c r="G179" i="109" s="1"/>
  <c r="J179" i="109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M178" i="95"/>
  <c r="P178" i="95" s="1"/>
  <c r="G178" i="95"/>
  <c r="J178" i="95" s="1"/>
  <c r="M177" i="95"/>
  <c r="P177" i="95" s="1"/>
  <c r="G177" i="95"/>
  <c r="J177" i="95" s="1"/>
  <c r="M176" i="95"/>
  <c r="P176" i="95" s="1"/>
  <c r="G176" i="95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9" s="1"/>
  <c r="G176" i="109" s="1"/>
  <c r="J176" i="109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M175" i="95"/>
  <c r="P175" i="95" s="1"/>
  <c r="M174" i="95"/>
  <c r="P174" i="95" s="1"/>
  <c r="G174" i="95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9" s="1"/>
  <c r="G174" i="109" s="1"/>
  <c r="J174" i="109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M173" i="95"/>
  <c r="P173" i="95" s="1"/>
  <c r="M172" i="95"/>
  <c r="P172" i="95" s="1"/>
  <c r="G172" i="95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9" s="1"/>
  <c r="G172" i="109" s="1"/>
  <c r="J172" i="109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M171" i="95"/>
  <c r="P171" i="95" s="1"/>
  <c r="G171" i="95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9" s="1"/>
  <c r="G171" i="109" s="1"/>
  <c r="J171" i="109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M170" i="95"/>
  <c r="P170" i="95" s="1"/>
  <c r="G170" i="95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9" s="1"/>
  <c r="G170" i="109" s="1"/>
  <c r="J170" i="109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M169" i="95"/>
  <c r="P169" i="95" s="1"/>
  <c r="G169" i="95"/>
  <c r="J169" i="95" s="1"/>
  <c r="M168" i="95"/>
  <c r="P168" i="95" s="1"/>
  <c r="G168" i="95"/>
  <c r="J168" i="95" s="1"/>
  <c r="M167" i="95"/>
  <c r="P167" i="95" s="1"/>
  <c r="G167" i="95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9" s="1"/>
  <c r="G167" i="109" s="1"/>
  <c r="J167" i="109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M166" i="95"/>
  <c r="P166" i="95" s="1"/>
  <c r="G166" i="95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9" s="1"/>
  <c r="G166" i="109" s="1"/>
  <c r="J166" i="109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M165" i="95"/>
  <c r="P165" i="95" s="1"/>
  <c r="M164" i="95"/>
  <c r="G164" i="95"/>
  <c r="J164" i="95" s="1"/>
  <c r="M163" i="95"/>
  <c r="P163" i="95" s="1"/>
  <c r="G163" i="95"/>
  <c r="J163" i="95" s="1"/>
  <c r="M162" i="95"/>
  <c r="P162" i="95" s="1"/>
  <c r="G162" i="95"/>
  <c r="J162" i="95" s="1"/>
  <c r="M161" i="95"/>
  <c r="P161" i="95" s="1"/>
  <c r="G161" i="95"/>
  <c r="J161" i="95" s="1"/>
  <c r="M160" i="95"/>
  <c r="P160" i="95" s="1"/>
  <c r="G160" i="95"/>
  <c r="J160" i="95" s="1"/>
  <c r="M159" i="95"/>
  <c r="P159" i="95" s="1"/>
  <c r="G159" i="95"/>
  <c r="J159" i="95" s="1"/>
  <c r="M158" i="95"/>
  <c r="P158" i="95" s="1"/>
  <c r="G158" i="95"/>
  <c r="J158" i="95" s="1"/>
  <c r="M157" i="95"/>
  <c r="M156" i="95"/>
  <c r="P156" i="95" s="1"/>
  <c r="M155" i="95"/>
  <c r="G155" i="95"/>
  <c r="J155" i="95" s="1"/>
  <c r="M154" i="95"/>
  <c r="P154" i="95" s="1"/>
  <c r="G154" i="95"/>
  <c r="J154" i="95" s="1"/>
  <c r="M153" i="95"/>
  <c r="P153" i="95" s="1"/>
  <c r="G153" i="95"/>
  <c r="J153" i="95" s="1"/>
  <c r="M152" i="95"/>
  <c r="P152" i="95" s="1"/>
  <c r="G152" i="95"/>
  <c r="J152" i="95" s="1"/>
  <c r="M151" i="95"/>
  <c r="P151" i="95" s="1"/>
  <c r="G151" i="95"/>
  <c r="J151" i="95" s="1"/>
  <c r="M150" i="95"/>
  <c r="P150" i="95" s="1"/>
  <c r="G150" i="95"/>
  <c r="J150" i="95" s="1"/>
  <c r="M149" i="95"/>
  <c r="P149" i="95" s="1"/>
  <c r="M148" i="95"/>
  <c r="P148" i="95" s="1"/>
  <c r="G148" i="95"/>
  <c r="J148" i="95" s="1"/>
  <c r="M147" i="95"/>
  <c r="P147" i="95" s="1"/>
  <c r="G147" i="95"/>
  <c r="J147" i="95" s="1"/>
  <c r="M146" i="95"/>
  <c r="P146" i="95" s="1"/>
  <c r="G146" i="95"/>
  <c r="J146" i="95" s="1"/>
  <c r="M145" i="95"/>
  <c r="P145" i="95" s="1"/>
  <c r="G145" i="95"/>
  <c r="J145" i="95" s="1"/>
  <c r="M144" i="95"/>
  <c r="P144" i="95" s="1"/>
  <c r="G144" i="95"/>
  <c r="J144" i="95" s="1"/>
  <c r="M143" i="95"/>
  <c r="P143" i="95" s="1"/>
  <c r="G143" i="95"/>
  <c r="J143" i="95" s="1"/>
  <c r="M142" i="95"/>
  <c r="P142" i="95" s="1"/>
  <c r="G142" i="95"/>
  <c r="J142" i="95" s="1"/>
  <c r="M141" i="95"/>
  <c r="P141" i="95" s="1"/>
  <c r="M140" i="95"/>
  <c r="P140" i="95" s="1"/>
  <c r="G140" i="95"/>
  <c r="J140" i="95" s="1"/>
  <c r="M139" i="95"/>
  <c r="P139" i="95" s="1"/>
  <c r="G139" i="95"/>
  <c r="J139" i="95" s="1"/>
  <c r="M138" i="95"/>
  <c r="P138" i="95" s="1"/>
  <c r="G138" i="95"/>
  <c r="J138" i="95" s="1"/>
  <c r="M137" i="95"/>
  <c r="P137" i="95" s="1"/>
  <c r="G137" i="95"/>
  <c r="J137" i="95" s="1"/>
  <c r="M136" i="95"/>
  <c r="P136" i="95" s="1"/>
  <c r="G136" i="95"/>
  <c r="J136" i="95" s="1"/>
  <c r="M135" i="95"/>
  <c r="P135" i="95" s="1"/>
  <c r="G135" i="95"/>
  <c r="J135" i="95" s="1"/>
  <c r="M134" i="95"/>
  <c r="P134" i="95" s="1"/>
  <c r="G134" i="95"/>
  <c r="J134" i="95" s="1"/>
  <c r="M133" i="95"/>
  <c r="P133" i="95" s="1"/>
  <c r="M132" i="95"/>
  <c r="P132" i="95" s="1"/>
  <c r="G132" i="95"/>
  <c r="J132" i="95" s="1"/>
  <c r="M131" i="95"/>
  <c r="P131" i="95" s="1"/>
  <c r="G131" i="95"/>
  <c r="J131" i="95" s="1"/>
  <c r="M130" i="95"/>
  <c r="P130" i="95" s="1"/>
  <c r="G130" i="95"/>
  <c r="J130" i="95" s="1"/>
  <c r="M129" i="95"/>
  <c r="P129" i="95" s="1"/>
  <c r="G129" i="95"/>
  <c r="J129" i="95" s="1"/>
  <c r="M128" i="95"/>
  <c r="P128" i="95" s="1"/>
  <c r="G128" i="95"/>
  <c r="J128" i="95" s="1"/>
  <c r="M127" i="95"/>
  <c r="P127" i="95" s="1"/>
  <c r="G127" i="95"/>
  <c r="J127" i="95" s="1"/>
  <c r="M126" i="95"/>
  <c r="P126" i="95" s="1"/>
  <c r="G126" i="95"/>
  <c r="J126" i="95" s="1"/>
  <c r="M125" i="95"/>
  <c r="P125" i="95" s="1"/>
  <c r="M124" i="95"/>
  <c r="P124" i="95" s="1"/>
  <c r="G124" i="95"/>
  <c r="J124" i="95" s="1"/>
  <c r="M123" i="95"/>
  <c r="P123" i="95" s="1"/>
  <c r="G123" i="95"/>
  <c r="J123" i="95" s="1"/>
  <c r="M122" i="95"/>
  <c r="P122" i="95" s="1"/>
  <c r="G122" i="95"/>
  <c r="J122" i="95" s="1"/>
  <c r="M121" i="95"/>
  <c r="P121" i="95" s="1"/>
  <c r="G121" i="95"/>
  <c r="J121" i="95" s="1"/>
  <c r="M120" i="95"/>
  <c r="P120" i="95" s="1"/>
  <c r="G120" i="95"/>
  <c r="J120" i="95" s="1"/>
  <c r="M119" i="95"/>
  <c r="P119" i="95" s="1"/>
  <c r="G119" i="95"/>
  <c r="J119" i="95" s="1"/>
  <c r="M118" i="95"/>
  <c r="P118" i="95" s="1"/>
  <c r="G118" i="95"/>
  <c r="J118" i="95" s="1"/>
  <c r="M117" i="95"/>
  <c r="P117" i="95" s="1"/>
  <c r="M116" i="95"/>
  <c r="P116" i="95" s="1"/>
  <c r="G116" i="95"/>
  <c r="J116" i="95" s="1"/>
  <c r="M115" i="95"/>
  <c r="P115" i="95" s="1"/>
  <c r="G115" i="95"/>
  <c r="J115" i="95" s="1"/>
  <c r="M114" i="95"/>
  <c r="P114" i="95" s="1"/>
  <c r="G114" i="95"/>
  <c r="J114" i="95" s="1"/>
  <c r="M113" i="95"/>
  <c r="P113" i="95" s="1"/>
  <c r="G113" i="95"/>
  <c r="J113" i="95" s="1"/>
  <c r="M112" i="95"/>
  <c r="P112" i="95" s="1"/>
  <c r="G112" i="95"/>
  <c r="J112" i="95" s="1"/>
  <c r="M111" i="95"/>
  <c r="P111" i="95" s="1"/>
  <c r="G111" i="95"/>
  <c r="J111" i="95" s="1"/>
  <c r="M110" i="95"/>
  <c r="P110" i="95" s="1"/>
  <c r="G110" i="95"/>
  <c r="J110" i="95" s="1"/>
  <c r="M109" i="95"/>
  <c r="P109" i="95" s="1"/>
  <c r="M108" i="95"/>
  <c r="P108" i="95" s="1"/>
  <c r="G108" i="95"/>
  <c r="J108" i="95" s="1"/>
  <c r="M107" i="95"/>
  <c r="P107" i="95" s="1"/>
  <c r="G107" i="95"/>
  <c r="J107" i="95" s="1"/>
  <c r="M106" i="95"/>
  <c r="P106" i="95" s="1"/>
  <c r="G106" i="95"/>
  <c r="J106" i="95" s="1"/>
  <c r="M105" i="95"/>
  <c r="P105" i="95" s="1"/>
  <c r="G105" i="95"/>
  <c r="J105" i="95" s="1"/>
  <c r="M104" i="95"/>
  <c r="G104" i="95"/>
  <c r="J104" i="95" s="1"/>
  <c r="M103" i="95"/>
  <c r="P103" i="95" s="1"/>
  <c r="G103" i="95"/>
  <c r="J103" i="95" s="1"/>
  <c r="M102" i="95"/>
  <c r="P102" i="95" s="1"/>
  <c r="G102" i="95"/>
  <c r="J102" i="95" s="1"/>
  <c r="M101" i="95"/>
  <c r="P101" i="95" s="1"/>
  <c r="M100" i="95"/>
  <c r="P100" i="95" s="1"/>
  <c r="G100" i="95"/>
  <c r="J100" i="95" s="1"/>
  <c r="M99" i="95"/>
  <c r="P99" i="95" s="1"/>
  <c r="G99" i="95"/>
  <c r="J99" i="95" s="1"/>
  <c r="M98" i="95"/>
  <c r="P98" i="95" s="1"/>
  <c r="G98" i="95"/>
  <c r="J98" i="95" s="1"/>
  <c r="M97" i="95"/>
  <c r="P97" i="95" s="1"/>
  <c r="G97" i="95"/>
  <c r="J97" i="95" s="1"/>
  <c r="M96" i="95"/>
  <c r="P96" i="95" s="1"/>
  <c r="G96" i="95"/>
  <c r="J96" i="95" s="1"/>
  <c r="M95" i="95"/>
  <c r="P95" i="95" s="1"/>
  <c r="G95" i="95"/>
  <c r="J95" i="95" s="1"/>
  <c r="M94" i="95"/>
  <c r="P94" i="95" s="1"/>
  <c r="G94" i="95"/>
  <c r="J94" i="95" s="1"/>
  <c r="M93" i="95"/>
  <c r="P93" i="95" s="1"/>
  <c r="M92" i="95"/>
  <c r="P92" i="95" s="1"/>
  <c r="G92" i="95"/>
  <c r="J92" i="95" s="1"/>
  <c r="M91" i="95"/>
  <c r="P91" i="95" s="1"/>
  <c r="G91" i="95"/>
  <c r="J91" i="95" s="1"/>
  <c r="M90" i="95"/>
  <c r="P90" i="95" s="1"/>
  <c r="G90" i="95"/>
  <c r="J90" i="95" s="1"/>
  <c r="M89" i="95"/>
  <c r="P89" i="95" s="1"/>
  <c r="G89" i="95"/>
  <c r="J89" i="95" s="1"/>
  <c r="M88" i="95"/>
  <c r="P88" i="95" s="1"/>
  <c r="G88" i="95"/>
  <c r="J88" i="95" s="1"/>
  <c r="M87" i="95"/>
  <c r="P87" i="95" s="1"/>
  <c r="G87" i="95"/>
  <c r="J87" i="95" s="1"/>
  <c r="M86" i="95"/>
  <c r="P86" i="95" s="1"/>
  <c r="G86" i="95"/>
  <c r="J86" i="95" s="1"/>
  <c r="M85" i="95"/>
  <c r="P85" i="95" s="1"/>
  <c r="M84" i="95"/>
  <c r="P84" i="95" s="1"/>
  <c r="G84" i="95"/>
  <c r="J84" i="95" s="1"/>
  <c r="M83" i="95"/>
  <c r="P83" i="95" s="1"/>
  <c r="G83" i="95"/>
  <c r="J83" i="95" s="1"/>
  <c r="M82" i="95"/>
  <c r="P82" i="95" s="1"/>
  <c r="G82" i="95"/>
  <c r="J82" i="95" s="1"/>
  <c r="M81" i="95"/>
  <c r="P81" i="95" s="1"/>
  <c r="G81" i="95"/>
  <c r="J81" i="95" s="1"/>
  <c r="M80" i="95"/>
  <c r="P80" i="95" s="1"/>
  <c r="G80" i="95"/>
  <c r="J80" i="95" s="1"/>
  <c r="M79" i="95"/>
  <c r="P79" i="95" s="1"/>
  <c r="G79" i="95"/>
  <c r="J79" i="95" s="1"/>
  <c r="M78" i="95"/>
  <c r="P78" i="95" s="1"/>
  <c r="G78" i="95"/>
  <c r="J78" i="95" s="1"/>
  <c r="M77" i="95"/>
  <c r="P77" i="95" s="1"/>
  <c r="M76" i="95"/>
  <c r="P76" i="95" s="1"/>
  <c r="G76" i="95"/>
  <c r="J76" i="95" s="1"/>
  <c r="M75" i="95"/>
  <c r="P75" i="95" s="1"/>
  <c r="G75" i="95"/>
  <c r="J75" i="95" s="1"/>
  <c r="M74" i="95"/>
  <c r="P74" i="95" s="1"/>
  <c r="G74" i="95"/>
  <c r="J74" i="95" s="1"/>
  <c r="M73" i="95"/>
  <c r="P73" i="95" s="1"/>
  <c r="G73" i="95"/>
  <c r="J73" i="95" s="1"/>
  <c r="M72" i="95"/>
  <c r="P72" i="95" s="1"/>
  <c r="G72" i="95"/>
  <c r="J72" i="95" s="1"/>
  <c r="M71" i="95"/>
  <c r="P71" i="95" s="1"/>
  <c r="G71" i="95"/>
  <c r="J71" i="95" s="1"/>
  <c r="M70" i="95"/>
  <c r="P70" i="95" s="1"/>
  <c r="G70" i="95"/>
  <c r="J70" i="95" s="1"/>
  <c r="M69" i="95"/>
  <c r="P69" i="95" s="1"/>
  <c r="M68" i="95"/>
  <c r="P68" i="95" s="1"/>
  <c r="G68" i="95"/>
  <c r="J68" i="95" s="1"/>
  <c r="M67" i="95"/>
  <c r="P67" i="95" s="1"/>
  <c r="G67" i="95"/>
  <c r="J67" i="95" s="1"/>
  <c r="M66" i="95"/>
  <c r="P66" i="95" s="1"/>
  <c r="G66" i="95"/>
  <c r="J66" i="95" s="1"/>
  <c r="M65" i="95"/>
  <c r="P65" i="95" s="1"/>
  <c r="G65" i="95"/>
  <c r="J65" i="95" s="1"/>
  <c r="M64" i="95"/>
  <c r="P64" i="95" s="1"/>
  <c r="G64" i="95"/>
  <c r="J64" i="95" s="1"/>
  <c r="M63" i="95"/>
  <c r="P63" i="95" s="1"/>
  <c r="G63" i="95"/>
  <c r="J63" i="95" s="1"/>
  <c r="M62" i="95"/>
  <c r="P62" i="95" s="1"/>
  <c r="G62" i="95"/>
  <c r="J62" i="95" s="1"/>
  <c r="M61" i="95"/>
  <c r="P61" i="95" s="1"/>
  <c r="M60" i="95"/>
  <c r="G60" i="95"/>
  <c r="J60" i="95" s="1"/>
  <c r="M59" i="95"/>
  <c r="P59" i="95" s="1"/>
  <c r="G59" i="95"/>
  <c r="J59" i="95" s="1"/>
  <c r="M58" i="95"/>
  <c r="P58" i="95" s="1"/>
  <c r="G58" i="95"/>
  <c r="J58" i="95" s="1"/>
  <c r="M57" i="95"/>
  <c r="P57" i="95" s="1"/>
  <c r="G57" i="95"/>
  <c r="J57" i="95" s="1"/>
  <c r="M56" i="95"/>
  <c r="P56" i="95" s="1"/>
  <c r="G56" i="95"/>
  <c r="J56" i="95" s="1"/>
  <c r="M55" i="95"/>
  <c r="P55" i="95" s="1"/>
  <c r="G55" i="95"/>
  <c r="J55" i="95" s="1"/>
  <c r="M54" i="95"/>
  <c r="P54" i="95" s="1"/>
  <c r="G54" i="95"/>
  <c r="J54" i="95" s="1"/>
  <c r="M53" i="95"/>
  <c r="P53" i="95" s="1"/>
  <c r="M52" i="95"/>
  <c r="P52" i="95" s="1"/>
  <c r="G52" i="95"/>
  <c r="J52" i="95" s="1"/>
  <c r="M51" i="95"/>
  <c r="P51" i="95" s="1"/>
  <c r="G51" i="95"/>
  <c r="J51" i="95" s="1"/>
  <c r="M50" i="95"/>
  <c r="P50" i="95" s="1"/>
  <c r="G50" i="95"/>
  <c r="J50" i="95" s="1"/>
  <c r="M49" i="95"/>
  <c r="P49" i="95" s="1"/>
  <c r="G49" i="95"/>
  <c r="J49" i="95" s="1"/>
  <c r="M48" i="95"/>
  <c r="P48" i="95" s="1"/>
  <c r="G48" i="95"/>
  <c r="J48" i="95" s="1"/>
  <c r="M47" i="95"/>
  <c r="P47" i="95" s="1"/>
  <c r="G47" i="95"/>
  <c r="J47" i="95" s="1"/>
  <c r="M46" i="95"/>
  <c r="P46" i="95" s="1"/>
  <c r="G46" i="95"/>
  <c r="J46" i="95" s="1"/>
  <c r="M45" i="95"/>
  <c r="P45" i="95" s="1"/>
  <c r="M44" i="95"/>
  <c r="P44" i="95" s="1"/>
  <c r="G44" i="95"/>
  <c r="J44" i="95" s="1"/>
  <c r="M43" i="95"/>
  <c r="P43" i="95" s="1"/>
  <c r="G43" i="95"/>
  <c r="J43" i="95" s="1"/>
  <c r="M42" i="95"/>
  <c r="P42" i="95" s="1"/>
  <c r="G42" i="95"/>
  <c r="J42" i="95" s="1"/>
  <c r="M41" i="95"/>
  <c r="P41" i="95" s="1"/>
  <c r="G41" i="95"/>
  <c r="J41" i="95" s="1"/>
  <c r="M40" i="95"/>
  <c r="P40" i="95" s="1"/>
  <c r="G40" i="95"/>
  <c r="J40" i="95" s="1"/>
  <c r="M39" i="95"/>
  <c r="P39" i="95" s="1"/>
  <c r="G39" i="95"/>
  <c r="J39" i="95" s="1"/>
  <c r="M38" i="95"/>
  <c r="P38" i="95" s="1"/>
  <c r="G38" i="95"/>
  <c r="J38" i="95" s="1"/>
  <c r="M37" i="95"/>
  <c r="P37" i="95" s="1"/>
  <c r="M36" i="95"/>
  <c r="P36" i="95" s="1"/>
  <c r="G36" i="95"/>
  <c r="J36" i="95" s="1"/>
  <c r="M35" i="95"/>
  <c r="P35" i="95" s="1"/>
  <c r="G35" i="95"/>
  <c r="J35" i="95" s="1"/>
  <c r="M34" i="95"/>
  <c r="P34" i="95" s="1"/>
  <c r="G34" i="95"/>
  <c r="J34" i="95" s="1"/>
  <c r="M33" i="95"/>
  <c r="P33" i="95" s="1"/>
  <c r="G33" i="95"/>
  <c r="J33" i="95" s="1"/>
  <c r="M32" i="95"/>
  <c r="P32" i="95" s="1"/>
  <c r="G32" i="95"/>
  <c r="J32" i="95" s="1"/>
  <c r="M31" i="95"/>
  <c r="P31" i="95" s="1"/>
  <c r="G31" i="95"/>
  <c r="J31" i="95" s="1"/>
  <c r="M30" i="95"/>
  <c r="P30" i="95" s="1"/>
  <c r="G30" i="95"/>
  <c r="J30" i="95" s="1"/>
  <c r="M29" i="95"/>
  <c r="P29" i="95" s="1"/>
  <c r="M28" i="95"/>
  <c r="P28" i="95" s="1"/>
  <c r="G28" i="95"/>
  <c r="J28" i="95" s="1"/>
  <c r="M27" i="95"/>
  <c r="P27" i="95" s="1"/>
  <c r="G27" i="95"/>
  <c r="J27" i="95" s="1"/>
  <c r="M26" i="95"/>
  <c r="P26" i="95" s="1"/>
  <c r="G26" i="95"/>
  <c r="J26" i="95" s="1"/>
  <c r="M25" i="95"/>
  <c r="P25" i="95" s="1"/>
  <c r="G25" i="95"/>
  <c r="J25" i="95" s="1"/>
  <c r="M24" i="95"/>
  <c r="P24" i="95" s="1"/>
  <c r="G24" i="95"/>
  <c r="J24" i="95" s="1"/>
  <c r="M23" i="95"/>
  <c r="P23" i="95" s="1"/>
  <c r="G23" i="95"/>
  <c r="J23" i="95" s="1"/>
  <c r="M22" i="95"/>
  <c r="P22" i="95" s="1"/>
  <c r="G22" i="95"/>
  <c r="J22" i="95" s="1"/>
  <c r="M21" i="95"/>
  <c r="P21" i="95" s="1"/>
  <c r="G21" i="95"/>
  <c r="J21" i="95" s="1"/>
  <c r="M20" i="95"/>
  <c r="P20" i="95" s="1"/>
  <c r="G20" i="95"/>
  <c r="J20" i="95" s="1"/>
  <c r="M19" i="95"/>
  <c r="P19" i="95" s="1"/>
  <c r="G19" i="95"/>
  <c r="J19" i="95" s="1"/>
  <c r="M18" i="95"/>
  <c r="P18" i="95" s="1"/>
  <c r="G18" i="95"/>
  <c r="J18" i="95" s="1"/>
  <c r="M17" i="95"/>
  <c r="P17" i="95" s="1"/>
  <c r="G17" i="95"/>
  <c r="J17" i="95" s="1"/>
  <c r="M16" i="95"/>
  <c r="P16" i="95" s="1"/>
  <c r="G16" i="95"/>
  <c r="J16" i="95" s="1"/>
  <c r="M15" i="95"/>
  <c r="P15" i="95" s="1"/>
  <c r="M14" i="95"/>
  <c r="P14" i="95" s="1"/>
  <c r="G14" i="95"/>
  <c r="J14" i="95" s="1"/>
  <c r="M13" i="95"/>
  <c r="P13" i="95" s="1"/>
  <c r="G13" i="95"/>
  <c r="J13" i="95" s="1"/>
  <c r="M12" i="95"/>
  <c r="P12" i="95" s="1"/>
  <c r="G12" i="95"/>
  <c r="J12" i="95" s="1"/>
  <c r="M11" i="95"/>
  <c r="P11" i="95" s="1"/>
  <c r="G11" i="95"/>
  <c r="J11" i="95" s="1"/>
  <c r="M10" i="95"/>
  <c r="P10" i="95" s="1"/>
  <c r="G10" i="95"/>
  <c r="J10" i="95" s="1"/>
  <c r="M9" i="95"/>
  <c r="P9" i="95" s="1"/>
  <c r="G9" i="95"/>
  <c r="J9" i="95" s="1"/>
  <c r="M8" i="95"/>
  <c r="P8" i="95" s="1"/>
  <c r="G8" i="95"/>
  <c r="J8" i="95" s="1"/>
  <c r="M7" i="95"/>
  <c r="P7" i="95" s="1"/>
  <c r="M6" i="95"/>
  <c r="P6" i="95" s="1"/>
  <c r="G6" i="95"/>
  <c r="J6" i="95" s="1"/>
  <c r="M5" i="95"/>
  <c r="P5" i="95" s="1"/>
  <c r="G5" i="95"/>
  <c r="J5" i="95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1" i="94"/>
  <c r="P91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1" i="93"/>
  <c r="P91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1" i="92"/>
  <c r="P91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1" i="91"/>
  <c r="P91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1" i="90"/>
  <c r="P91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1" i="89"/>
  <c r="P91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1" i="88"/>
  <c r="P91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1" i="87"/>
  <c r="P91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1" i="86"/>
  <c r="P91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1" i="85"/>
  <c r="P91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P50" i="85"/>
  <c r="M50" i="85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1" i="84"/>
  <c r="P91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1" i="83"/>
  <c r="P91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P28" i="83"/>
  <c r="M28" i="83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1" i="82"/>
  <c r="P91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M121" i="81"/>
  <c r="P121" i="81" s="1"/>
  <c r="M120" i="8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1" i="81"/>
  <c r="P91" i="81" s="1"/>
  <c r="M90" i="8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1" i="80"/>
  <c r="P91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1" i="79"/>
  <c r="P91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1" i="78"/>
  <c r="P91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M218" i="77"/>
  <c r="P218" i="77" s="1"/>
  <c r="M217" i="77"/>
  <c r="P217" i="77" s="1"/>
  <c r="M216" i="77"/>
  <c r="P216" i="77" s="1"/>
  <c r="M215" i="77"/>
  <c r="P215" i="77" s="1"/>
  <c r="M214" i="77"/>
  <c r="P214" i="77" s="1"/>
  <c r="M213" i="77"/>
  <c r="P213" i="77" s="1"/>
  <c r="M212" i="77"/>
  <c r="P212" i="77" s="1"/>
  <c r="M211" i="77"/>
  <c r="P211" i="77" s="1"/>
  <c r="M210" i="77"/>
  <c r="P210" i="77" s="1"/>
  <c r="M209" i="77"/>
  <c r="P209" i="77" s="1"/>
  <c r="M208" i="77"/>
  <c r="P208" i="77" s="1"/>
  <c r="M207" i="77"/>
  <c r="P207" i="77" s="1"/>
  <c r="M206" i="77"/>
  <c r="P206" i="77" s="1"/>
  <c r="M205" i="77"/>
  <c r="P205" i="77" s="1"/>
  <c r="M204" i="77"/>
  <c r="P204" i="77" s="1"/>
  <c r="M203" i="77"/>
  <c r="P203" i="77" s="1"/>
  <c r="M202" i="77"/>
  <c r="P202" i="77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4" i="77"/>
  <c r="P94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P29" i="77"/>
  <c r="M29" i="77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P21" i="77"/>
  <c r="M21" i="77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G211" i="74"/>
  <c r="G212" i="74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14" i="74"/>
  <c r="G15" i="74"/>
  <c r="G16" i="74"/>
  <c r="G17" i="74"/>
  <c r="M16" i="74"/>
  <c r="P16" i="74" s="1"/>
  <c r="R16" i="74"/>
  <c r="M94" i="74"/>
  <c r="P94" i="74" s="1"/>
  <c r="Y18" i="8"/>
  <c r="V18" i="8"/>
  <c r="U18" i="8"/>
  <c r="T18" i="8"/>
  <c r="V12" i="8"/>
  <c r="U12" i="8"/>
  <c r="T12" i="8"/>
  <c r="V11" i="8"/>
  <c r="U11" i="8"/>
  <c r="T11" i="8"/>
  <c r="N226" i="83"/>
  <c r="N223" i="83"/>
  <c r="W11" i="8" s="1"/>
  <c r="M220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9" i="83"/>
  <c r="R177" i="83"/>
  <c r="R176" i="83"/>
  <c r="R175" i="83"/>
  <c r="R174" i="83"/>
  <c r="R173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30" i="83"/>
  <c r="R128" i="83"/>
  <c r="R127" i="83"/>
  <c r="R126" i="83"/>
  <c r="R125" i="83"/>
  <c r="R124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105" i="83"/>
  <c r="R104" i="83"/>
  <c r="R103" i="83"/>
  <c r="R102" i="83"/>
  <c r="R101" i="83"/>
  <c r="R100" i="83"/>
  <c r="R99" i="83"/>
  <c r="R98" i="83"/>
  <c r="R97" i="83"/>
  <c r="R96" i="83"/>
  <c r="R95" i="83"/>
  <c r="R93" i="83"/>
  <c r="R92" i="83"/>
  <c r="R91" i="83"/>
  <c r="R90" i="83"/>
  <c r="R89" i="83"/>
  <c r="R88" i="83"/>
  <c r="R87" i="83"/>
  <c r="R86" i="83"/>
  <c r="R85" i="83"/>
  <c r="R84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Y35" i="8"/>
  <c r="V35" i="8"/>
  <c r="U35" i="8"/>
  <c r="T35" i="8"/>
  <c r="Y34" i="8"/>
  <c r="V34" i="8"/>
  <c r="U34" i="8"/>
  <c r="T34" i="8"/>
  <c r="V33" i="8"/>
  <c r="U33" i="8"/>
  <c r="T33" i="8"/>
  <c r="Y33" i="8"/>
  <c r="Y32" i="8"/>
  <c r="V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7" i="8"/>
  <c r="V27" i="8"/>
  <c r="U27" i="8"/>
  <c r="T27" i="8"/>
  <c r="Y26" i="8"/>
  <c r="V26" i="8"/>
  <c r="U26" i="8"/>
  <c r="T26" i="8"/>
  <c r="Y25" i="8"/>
  <c r="V25" i="8"/>
  <c r="U25" i="8"/>
  <c r="T25" i="8"/>
  <c r="N226" i="97"/>
  <c r="S25" i="8" s="1"/>
  <c r="N223" i="97"/>
  <c r="W25" i="8" s="1"/>
  <c r="M220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105" i="97"/>
  <c r="R104" i="97"/>
  <c r="R103" i="97"/>
  <c r="R102" i="97"/>
  <c r="R101" i="97"/>
  <c r="R100" i="97"/>
  <c r="R99" i="97"/>
  <c r="R98" i="97"/>
  <c r="R97" i="97"/>
  <c r="R96" i="97"/>
  <c r="R95" i="97"/>
  <c r="R93" i="97"/>
  <c r="R92" i="97"/>
  <c r="R91" i="97"/>
  <c r="R90" i="97"/>
  <c r="R89" i="97"/>
  <c r="R88" i="97"/>
  <c r="R87" i="97"/>
  <c r="R86" i="97"/>
  <c r="R85" i="97"/>
  <c r="R84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Y20" i="8"/>
  <c r="V20" i="8"/>
  <c r="U20" i="8"/>
  <c r="T20" i="8"/>
  <c r="Y19" i="8"/>
  <c r="V19" i="8"/>
  <c r="U19" i="8"/>
  <c r="T19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5" i="8"/>
  <c r="V5" i="8"/>
  <c r="U5" i="8"/>
  <c r="T5" i="8"/>
  <c r="N226" i="107"/>
  <c r="S35" i="8" s="1"/>
  <c r="N223" i="107"/>
  <c r="W35" i="8" s="1"/>
  <c r="M220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105" i="107"/>
  <c r="R104" i="107"/>
  <c r="R103" i="107"/>
  <c r="R102" i="107"/>
  <c r="R101" i="107"/>
  <c r="R100" i="107"/>
  <c r="R99" i="107"/>
  <c r="R98" i="107"/>
  <c r="R97" i="107"/>
  <c r="R96" i="107"/>
  <c r="R95" i="107"/>
  <c r="R93" i="107"/>
  <c r="R92" i="107"/>
  <c r="R91" i="107"/>
  <c r="R90" i="107"/>
  <c r="R89" i="107"/>
  <c r="R88" i="107"/>
  <c r="R87" i="107"/>
  <c r="R86" i="107"/>
  <c r="R85" i="107"/>
  <c r="R84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26" i="106"/>
  <c r="S34" i="8" s="1"/>
  <c r="N223" i="106"/>
  <c r="W34" i="8" s="1"/>
  <c r="M220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105" i="106"/>
  <c r="R104" i="106"/>
  <c r="R103" i="106"/>
  <c r="R102" i="106"/>
  <c r="R101" i="106"/>
  <c r="R100" i="106"/>
  <c r="R99" i="106"/>
  <c r="R98" i="106"/>
  <c r="R97" i="106"/>
  <c r="R96" i="106"/>
  <c r="R95" i="106"/>
  <c r="R93" i="106"/>
  <c r="R92" i="106"/>
  <c r="R91" i="106"/>
  <c r="R90" i="106"/>
  <c r="R89" i="106"/>
  <c r="R88" i="106"/>
  <c r="R87" i="106"/>
  <c r="R86" i="106"/>
  <c r="R85" i="106"/>
  <c r="R84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26" i="105"/>
  <c r="S33" i="8" s="1"/>
  <c r="N223" i="105"/>
  <c r="W33" i="8" s="1"/>
  <c r="M220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105" i="105"/>
  <c r="R104" i="105"/>
  <c r="R103" i="105"/>
  <c r="R102" i="105"/>
  <c r="R101" i="105"/>
  <c r="R100" i="105"/>
  <c r="R99" i="105"/>
  <c r="R98" i="105"/>
  <c r="R97" i="105"/>
  <c r="R96" i="105"/>
  <c r="R95" i="105"/>
  <c r="R93" i="105"/>
  <c r="R92" i="105"/>
  <c r="R91" i="105"/>
  <c r="R90" i="105"/>
  <c r="R89" i="105"/>
  <c r="R88" i="105"/>
  <c r="R87" i="105"/>
  <c r="R86" i="105"/>
  <c r="R85" i="105"/>
  <c r="R84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26" i="104"/>
  <c r="S32" i="8" s="1"/>
  <c r="N223" i="104"/>
  <c r="W32" i="8" s="1"/>
  <c r="M220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105" i="104"/>
  <c r="R104" i="104"/>
  <c r="R103" i="104"/>
  <c r="R102" i="104"/>
  <c r="R101" i="104"/>
  <c r="R100" i="104"/>
  <c r="R99" i="104"/>
  <c r="R98" i="104"/>
  <c r="R97" i="104"/>
  <c r="R96" i="104"/>
  <c r="R95" i="104"/>
  <c r="R93" i="104"/>
  <c r="R92" i="104"/>
  <c r="R91" i="104"/>
  <c r="R90" i="104"/>
  <c r="R89" i="104"/>
  <c r="R88" i="104"/>
  <c r="R87" i="104"/>
  <c r="R86" i="104"/>
  <c r="R85" i="104"/>
  <c r="R84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26" i="103"/>
  <c r="S31" i="8" s="1"/>
  <c r="N223" i="103"/>
  <c r="W31" i="8" s="1"/>
  <c r="M220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105" i="103"/>
  <c r="R104" i="103"/>
  <c r="R103" i="103"/>
  <c r="R102" i="103"/>
  <c r="R101" i="103"/>
  <c r="R100" i="103"/>
  <c r="R99" i="103"/>
  <c r="R98" i="103"/>
  <c r="R97" i="103"/>
  <c r="R96" i="103"/>
  <c r="R95" i="103"/>
  <c r="R93" i="103"/>
  <c r="R92" i="103"/>
  <c r="R91" i="103"/>
  <c r="R90" i="103"/>
  <c r="R89" i="103"/>
  <c r="R88" i="103"/>
  <c r="R87" i="103"/>
  <c r="R86" i="103"/>
  <c r="R85" i="103"/>
  <c r="R84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26" i="102"/>
  <c r="N223" i="102"/>
  <c r="W30" i="8" s="1"/>
  <c r="M220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105" i="102"/>
  <c r="R104" i="102"/>
  <c r="R103" i="102"/>
  <c r="R102" i="102"/>
  <c r="R101" i="102"/>
  <c r="R100" i="102"/>
  <c r="R99" i="102"/>
  <c r="R98" i="102"/>
  <c r="R97" i="102"/>
  <c r="R96" i="102"/>
  <c r="R95" i="102"/>
  <c r="R93" i="102"/>
  <c r="R92" i="102"/>
  <c r="R91" i="102"/>
  <c r="R90" i="102"/>
  <c r="R89" i="102"/>
  <c r="R88" i="102"/>
  <c r="R87" i="102"/>
  <c r="R86" i="102"/>
  <c r="R85" i="102"/>
  <c r="R84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26" i="101"/>
  <c r="N223" i="101"/>
  <c r="W29" i="8" s="1"/>
  <c r="M220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105" i="101"/>
  <c r="R104" i="101"/>
  <c r="R103" i="101"/>
  <c r="R102" i="101"/>
  <c r="R101" i="101"/>
  <c r="R100" i="101"/>
  <c r="R99" i="101"/>
  <c r="R98" i="101"/>
  <c r="R97" i="101"/>
  <c r="R96" i="101"/>
  <c r="R95" i="101"/>
  <c r="R93" i="101"/>
  <c r="R92" i="101"/>
  <c r="R91" i="101"/>
  <c r="R90" i="101"/>
  <c r="R89" i="101"/>
  <c r="R88" i="101"/>
  <c r="R87" i="101"/>
  <c r="R86" i="101"/>
  <c r="R85" i="101"/>
  <c r="R84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26" i="99"/>
  <c r="N223" i="99"/>
  <c r="W27" i="8" s="1"/>
  <c r="M220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105" i="99"/>
  <c r="R104" i="99"/>
  <c r="R103" i="99"/>
  <c r="R102" i="99"/>
  <c r="R101" i="99"/>
  <c r="R100" i="99"/>
  <c r="R99" i="99"/>
  <c r="R98" i="99"/>
  <c r="R97" i="99"/>
  <c r="R96" i="99"/>
  <c r="R95" i="99"/>
  <c r="R93" i="99"/>
  <c r="R92" i="99"/>
  <c r="R91" i="99"/>
  <c r="R90" i="99"/>
  <c r="R89" i="99"/>
  <c r="R88" i="99"/>
  <c r="R87" i="99"/>
  <c r="R86" i="99"/>
  <c r="R85" i="99"/>
  <c r="R84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26" i="98"/>
  <c r="N223" i="98"/>
  <c r="W26" i="8" s="1"/>
  <c r="M220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105" i="98"/>
  <c r="R104" i="98"/>
  <c r="R103" i="98"/>
  <c r="R102" i="98"/>
  <c r="R101" i="98"/>
  <c r="R100" i="98"/>
  <c r="R99" i="98"/>
  <c r="R98" i="98"/>
  <c r="R97" i="98"/>
  <c r="R96" i="98"/>
  <c r="R95" i="98"/>
  <c r="R93" i="98"/>
  <c r="R92" i="98"/>
  <c r="R91" i="98"/>
  <c r="R90" i="98"/>
  <c r="R89" i="98"/>
  <c r="R88" i="98"/>
  <c r="R87" i="98"/>
  <c r="R86" i="98"/>
  <c r="R85" i="98"/>
  <c r="R84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26" i="96"/>
  <c r="N223" i="96"/>
  <c r="W24" i="8" s="1"/>
  <c r="M220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105" i="96"/>
  <c r="R104" i="96"/>
  <c r="R103" i="96"/>
  <c r="R102" i="96"/>
  <c r="R101" i="96"/>
  <c r="R100" i="96"/>
  <c r="R99" i="96"/>
  <c r="R98" i="96"/>
  <c r="R97" i="96"/>
  <c r="R96" i="96"/>
  <c r="R95" i="96"/>
  <c r="R93" i="96"/>
  <c r="R92" i="96"/>
  <c r="R91" i="96"/>
  <c r="R90" i="96"/>
  <c r="R89" i="96"/>
  <c r="R88" i="96"/>
  <c r="R87" i="96"/>
  <c r="R86" i="96"/>
  <c r="R85" i="96"/>
  <c r="R84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26" i="95"/>
  <c r="S23" i="8" s="1"/>
  <c r="N223" i="95"/>
  <c r="W23" i="8" s="1"/>
  <c r="M220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105" i="95"/>
  <c r="R104" i="95"/>
  <c r="R103" i="95"/>
  <c r="R102" i="95"/>
  <c r="R101" i="95"/>
  <c r="R100" i="95"/>
  <c r="R99" i="95"/>
  <c r="R98" i="95"/>
  <c r="R97" i="95"/>
  <c r="R96" i="95"/>
  <c r="R95" i="95"/>
  <c r="R93" i="95"/>
  <c r="R92" i="95"/>
  <c r="R91" i="95"/>
  <c r="R90" i="95"/>
  <c r="R89" i="95"/>
  <c r="R88" i="95"/>
  <c r="R87" i="95"/>
  <c r="R86" i="95"/>
  <c r="R85" i="95"/>
  <c r="R84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26" i="94"/>
  <c r="N223" i="94"/>
  <c r="W22" i="8" s="1"/>
  <c r="M220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105" i="94"/>
  <c r="R104" i="94"/>
  <c r="R103" i="94"/>
  <c r="R102" i="94"/>
  <c r="R101" i="94"/>
  <c r="R100" i="94"/>
  <c r="R99" i="94"/>
  <c r="R98" i="94"/>
  <c r="R97" i="94"/>
  <c r="R96" i="94"/>
  <c r="R95" i="94"/>
  <c r="R93" i="94"/>
  <c r="R92" i="94"/>
  <c r="R91" i="94"/>
  <c r="R90" i="94"/>
  <c r="R89" i="94"/>
  <c r="R88" i="94"/>
  <c r="R87" i="94"/>
  <c r="R86" i="94"/>
  <c r="R85" i="94"/>
  <c r="R84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26" i="93"/>
  <c r="N223" i="93"/>
  <c r="W21" i="8" s="1"/>
  <c r="M220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105" i="93"/>
  <c r="R104" i="93"/>
  <c r="R103" i="93"/>
  <c r="R102" i="93"/>
  <c r="R101" i="93"/>
  <c r="R100" i="93"/>
  <c r="R99" i="93"/>
  <c r="R98" i="93"/>
  <c r="R97" i="93"/>
  <c r="R96" i="93"/>
  <c r="R95" i="93"/>
  <c r="R93" i="93"/>
  <c r="R92" i="93"/>
  <c r="R91" i="93"/>
  <c r="R90" i="93"/>
  <c r="R89" i="93"/>
  <c r="R88" i="93"/>
  <c r="R87" i="93"/>
  <c r="R86" i="93"/>
  <c r="R85" i="93"/>
  <c r="R84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26" i="92"/>
  <c r="N223" i="92"/>
  <c r="W20" i="8" s="1"/>
  <c r="M220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105" i="92"/>
  <c r="R104" i="92"/>
  <c r="R103" i="92"/>
  <c r="R102" i="92"/>
  <c r="R101" i="92"/>
  <c r="R100" i="92"/>
  <c r="R99" i="92"/>
  <c r="R98" i="92"/>
  <c r="R97" i="92"/>
  <c r="R96" i="92"/>
  <c r="R95" i="92"/>
  <c r="R93" i="92"/>
  <c r="R92" i="92"/>
  <c r="R91" i="92"/>
  <c r="R90" i="92"/>
  <c r="R89" i="92"/>
  <c r="R88" i="92"/>
  <c r="R87" i="92"/>
  <c r="R86" i="92"/>
  <c r="R85" i="92"/>
  <c r="R84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26" i="91"/>
  <c r="N223" i="91"/>
  <c r="W19" i="8" s="1"/>
  <c r="M220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105" i="91"/>
  <c r="R104" i="91"/>
  <c r="R103" i="91"/>
  <c r="R102" i="91"/>
  <c r="R101" i="91"/>
  <c r="R100" i="91"/>
  <c r="R99" i="91"/>
  <c r="R98" i="91"/>
  <c r="R97" i="91"/>
  <c r="R96" i="91"/>
  <c r="R95" i="91"/>
  <c r="R93" i="91"/>
  <c r="R92" i="91"/>
  <c r="R91" i="91"/>
  <c r="R90" i="91"/>
  <c r="R89" i="91"/>
  <c r="R88" i="91"/>
  <c r="R87" i="91"/>
  <c r="R86" i="91"/>
  <c r="R85" i="91"/>
  <c r="R84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26" i="90"/>
  <c r="N223" i="90"/>
  <c r="W18" i="8" s="1"/>
  <c r="M220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105" i="90"/>
  <c r="R104" i="90"/>
  <c r="R103" i="90"/>
  <c r="R102" i="90"/>
  <c r="R101" i="90"/>
  <c r="R100" i="90"/>
  <c r="R99" i="90"/>
  <c r="R98" i="90"/>
  <c r="R97" i="90"/>
  <c r="R96" i="90"/>
  <c r="R95" i="90"/>
  <c r="R93" i="90"/>
  <c r="R92" i="90"/>
  <c r="R91" i="90"/>
  <c r="R90" i="90"/>
  <c r="R89" i="90"/>
  <c r="R88" i="90"/>
  <c r="R87" i="90"/>
  <c r="R86" i="90"/>
  <c r="R85" i="90"/>
  <c r="R84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26" i="89"/>
  <c r="N223" i="89"/>
  <c r="W17" i="8" s="1"/>
  <c r="M220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105" i="89"/>
  <c r="R104" i="89"/>
  <c r="R103" i="89"/>
  <c r="R102" i="89"/>
  <c r="R101" i="89"/>
  <c r="R100" i="89"/>
  <c r="R99" i="89"/>
  <c r="R98" i="89"/>
  <c r="R97" i="89"/>
  <c r="R96" i="89"/>
  <c r="R95" i="89"/>
  <c r="R93" i="89"/>
  <c r="R92" i="89"/>
  <c r="R91" i="89"/>
  <c r="R90" i="89"/>
  <c r="R89" i="89"/>
  <c r="R88" i="89"/>
  <c r="R87" i="89"/>
  <c r="R86" i="89"/>
  <c r="R85" i="89"/>
  <c r="R84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26" i="88"/>
  <c r="S16" i="8" s="1"/>
  <c r="N223" i="88"/>
  <c r="W16" i="8" s="1"/>
  <c r="M220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105" i="88"/>
  <c r="R104" i="88"/>
  <c r="R103" i="88"/>
  <c r="R102" i="88"/>
  <c r="R101" i="88"/>
  <c r="R100" i="88"/>
  <c r="R99" i="88"/>
  <c r="R98" i="88"/>
  <c r="R97" i="88"/>
  <c r="R96" i="88"/>
  <c r="R95" i="88"/>
  <c r="R93" i="88"/>
  <c r="R92" i="88"/>
  <c r="R91" i="88"/>
  <c r="R90" i="88"/>
  <c r="R89" i="88"/>
  <c r="R88" i="88"/>
  <c r="R87" i="88"/>
  <c r="R86" i="88"/>
  <c r="R85" i="88"/>
  <c r="R84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26" i="87"/>
  <c r="N223" i="87"/>
  <c r="W15" i="8" s="1"/>
  <c r="M220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105" i="87"/>
  <c r="R104" i="87"/>
  <c r="R103" i="87"/>
  <c r="R102" i="87"/>
  <c r="R101" i="87"/>
  <c r="R100" i="87"/>
  <c r="R99" i="87"/>
  <c r="R98" i="87"/>
  <c r="R97" i="87"/>
  <c r="R96" i="87"/>
  <c r="R95" i="87"/>
  <c r="R93" i="87"/>
  <c r="R92" i="87"/>
  <c r="R91" i="87"/>
  <c r="R90" i="87"/>
  <c r="R89" i="87"/>
  <c r="R88" i="87"/>
  <c r="R87" i="87"/>
  <c r="R86" i="87"/>
  <c r="R85" i="87"/>
  <c r="R84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N226" i="86"/>
  <c r="N223" i="86"/>
  <c r="W14" i="8" s="1"/>
  <c r="M220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105" i="86"/>
  <c r="R104" i="86"/>
  <c r="R103" i="86"/>
  <c r="R102" i="86"/>
  <c r="R101" i="86"/>
  <c r="R100" i="86"/>
  <c r="R99" i="86"/>
  <c r="R98" i="86"/>
  <c r="R97" i="86"/>
  <c r="R96" i="86"/>
  <c r="R95" i="86"/>
  <c r="R93" i="86"/>
  <c r="R92" i="86"/>
  <c r="R91" i="86"/>
  <c r="R90" i="86"/>
  <c r="R89" i="86"/>
  <c r="R88" i="86"/>
  <c r="R87" i="86"/>
  <c r="R86" i="86"/>
  <c r="R85" i="86"/>
  <c r="R84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26" i="85"/>
  <c r="N223" i="85"/>
  <c r="W13" i="8" s="1"/>
  <c r="M220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105" i="85"/>
  <c r="R104" i="85"/>
  <c r="R103" i="85"/>
  <c r="R102" i="85"/>
  <c r="R101" i="85"/>
  <c r="R100" i="85"/>
  <c r="R99" i="85"/>
  <c r="R98" i="85"/>
  <c r="R97" i="85"/>
  <c r="R96" i="85"/>
  <c r="R95" i="85"/>
  <c r="R93" i="85"/>
  <c r="R92" i="85"/>
  <c r="R91" i="85"/>
  <c r="R90" i="85"/>
  <c r="R89" i="85"/>
  <c r="R88" i="85"/>
  <c r="R87" i="85"/>
  <c r="R86" i="85"/>
  <c r="R85" i="85"/>
  <c r="R84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26" i="84"/>
  <c r="N223" i="84"/>
  <c r="W12" i="8" s="1"/>
  <c r="M220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105" i="84"/>
  <c r="R104" i="84"/>
  <c r="R103" i="84"/>
  <c r="R102" i="84"/>
  <c r="R101" i="84"/>
  <c r="R100" i="84"/>
  <c r="R99" i="84"/>
  <c r="R98" i="84"/>
  <c r="R97" i="84"/>
  <c r="R96" i="84"/>
  <c r="R95" i="84"/>
  <c r="R93" i="84"/>
  <c r="R92" i="84"/>
  <c r="R91" i="84"/>
  <c r="R90" i="84"/>
  <c r="R89" i="84"/>
  <c r="R88" i="84"/>
  <c r="R87" i="84"/>
  <c r="R86" i="84"/>
  <c r="R85" i="84"/>
  <c r="R84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26" i="82"/>
  <c r="N223" i="82"/>
  <c r="W10" i="8" s="1"/>
  <c r="M220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9" i="82"/>
  <c r="R177" i="82"/>
  <c r="R176" i="82"/>
  <c r="R175" i="82"/>
  <c r="R174" i="82"/>
  <c r="R173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30" i="82"/>
  <c r="R128" i="82"/>
  <c r="R127" i="82"/>
  <c r="R126" i="82"/>
  <c r="R125" i="82"/>
  <c r="R124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105" i="82"/>
  <c r="R104" i="82"/>
  <c r="R103" i="82"/>
  <c r="R102" i="82"/>
  <c r="R101" i="82"/>
  <c r="R100" i="82"/>
  <c r="R99" i="82"/>
  <c r="R98" i="82"/>
  <c r="R97" i="82"/>
  <c r="R96" i="82"/>
  <c r="R95" i="82"/>
  <c r="R93" i="82"/>
  <c r="R92" i="82"/>
  <c r="R91" i="82"/>
  <c r="R90" i="82"/>
  <c r="R89" i="82"/>
  <c r="R88" i="82"/>
  <c r="R87" i="82"/>
  <c r="R86" i="82"/>
  <c r="R85" i="82"/>
  <c r="R84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8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N226" i="81"/>
  <c r="N223" i="81"/>
  <c r="W9" i="8" s="1"/>
  <c r="M220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9" i="81"/>
  <c r="R177" i="81"/>
  <c r="R176" i="81"/>
  <c r="R175" i="81"/>
  <c r="R174" i="81"/>
  <c r="R173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30" i="81"/>
  <c r="R128" i="81"/>
  <c r="R127" i="81"/>
  <c r="R126" i="81"/>
  <c r="R125" i="81"/>
  <c r="R124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105" i="81"/>
  <c r="R104" i="81"/>
  <c r="R103" i="81"/>
  <c r="R102" i="81"/>
  <c r="R101" i="81"/>
  <c r="R100" i="81"/>
  <c r="R99" i="81"/>
  <c r="R98" i="81"/>
  <c r="R97" i="81"/>
  <c r="R96" i="81"/>
  <c r="R95" i="81"/>
  <c r="R93" i="81"/>
  <c r="R92" i="81"/>
  <c r="R91" i="81"/>
  <c r="R90" i="81"/>
  <c r="R89" i="81"/>
  <c r="R88" i="81"/>
  <c r="R87" i="81"/>
  <c r="R86" i="81"/>
  <c r="R85" i="81"/>
  <c r="R84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N226" i="80"/>
  <c r="N223" i="80"/>
  <c r="W8" i="8" s="1"/>
  <c r="M220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9" i="80"/>
  <c r="R177" i="80"/>
  <c r="R176" i="80"/>
  <c r="R175" i="80"/>
  <c r="R174" i="80"/>
  <c r="R173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30" i="80"/>
  <c r="R128" i="80"/>
  <c r="R127" i="80"/>
  <c r="R126" i="80"/>
  <c r="R125" i="80"/>
  <c r="R124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105" i="80"/>
  <c r="R104" i="80"/>
  <c r="R103" i="80"/>
  <c r="R102" i="80"/>
  <c r="R101" i="80"/>
  <c r="R100" i="80"/>
  <c r="R99" i="80"/>
  <c r="R98" i="80"/>
  <c r="R97" i="80"/>
  <c r="R96" i="80"/>
  <c r="R95" i="80"/>
  <c r="R93" i="80"/>
  <c r="R92" i="80"/>
  <c r="R91" i="80"/>
  <c r="R90" i="80"/>
  <c r="R89" i="80"/>
  <c r="R88" i="80"/>
  <c r="R87" i="80"/>
  <c r="R86" i="80"/>
  <c r="R85" i="80"/>
  <c r="R84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8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N226" i="79"/>
  <c r="N223" i="79"/>
  <c r="W7" i="8" s="1"/>
  <c r="M220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9" i="79"/>
  <c r="R177" i="79"/>
  <c r="R176" i="79"/>
  <c r="R175" i="79"/>
  <c r="R174" i="79"/>
  <c r="R173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30" i="79"/>
  <c r="R128" i="79"/>
  <c r="R127" i="79"/>
  <c r="R126" i="79"/>
  <c r="R125" i="79"/>
  <c r="R124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105" i="79"/>
  <c r="R104" i="79"/>
  <c r="R103" i="79"/>
  <c r="R102" i="79"/>
  <c r="R101" i="79"/>
  <c r="R100" i="79"/>
  <c r="R99" i="79"/>
  <c r="R98" i="79"/>
  <c r="R97" i="79"/>
  <c r="R96" i="79"/>
  <c r="R95" i="79"/>
  <c r="R93" i="79"/>
  <c r="R92" i="79"/>
  <c r="R91" i="79"/>
  <c r="R90" i="79"/>
  <c r="R89" i="79"/>
  <c r="R88" i="79"/>
  <c r="R87" i="79"/>
  <c r="R86" i="79"/>
  <c r="R85" i="79"/>
  <c r="R84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N226" i="78"/>
  <c r="N223" i="78"/>
  <c r="M220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9" i="78"/>
  <c r="R177" i="78"/>
  <c r="R176" i="78"/>
  <c r="R175" i="78"/>
  <c r="R174" i="78"/>
  <c r="R173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30" i="78"/>
  <c r="R128" i="78"/>
  <c r="R127" i="78"/>
  <c r="R126" i="78"/>
  <c r="R125" i="78"/>
  <c r="R124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105" i="78"/>
  <c r="R104" i="78"/>
  <c r="R103" i="78"/>
  <c r="R102" i="78"/>
  <c r="R101" i="78"/>
  <c r="R100" i="78"/>
  <c r="R99" i="78"/>
  <c r="R98" i="78"/>
  <c r="R97" i="78"/>
  <c r="R96" i="78"/>
  <c r="R95" i="78"/>
  <c r="R93" i="78"/>
  <c r="R92" i="78"/>
  <c r="R91" i="78"/>
  <c r="R90" i="78"/>
  <c r="R89" i="78"/>
  <c r="R88" i="78"/>
  <c r="R87" i="78"/>
  <c r="R86" i="78"/>
  <c r="R85" i="78"/>
  <c r="R84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N226" i="77"/>
  <c r="S5" i="8" s="1"/>
  <c r="N223" i="77"/>
  <c r="W5" i="8" s="1"/>
  <c r="M220" i="77"/>
  <c r="R218" i="77"/>
  <c r="R217" i="77"/>
  <c r="R216" i="77"/>
  <c r="R215" i="77"/>
  <c r="R214" i="77"/>
  <c r="R213" i="77"/>
  <c r="R212" i="77"/>
  <c r="R211" i="77"/>
  <c r="R210" i="77"/>
  <c r="R209" i="77"/>
  <c r="R208" i="77"/>
  <c r="R207" i="77"/>
  <c r="R20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90" i="77"/>
  <c r="R189" i="77"/>
  <c r="R188" i="77"/>
  <c r="R187" i="77"/>
  <c r="R186" i="77"/>
  <c r="R185" i="77"/>
  <c r="R184" i="77"/>
  <c r="R183" i="77"/>
  <c r="R182" i="77"/>
  <c r="R181" i="77"/>
  <c r="R180" i="77"/>
  <c r="R179" i="77"/>
  <c r="R177" i="77"/>
  <c r="R176" i="77"/>
  <c r="R175" i="77"/>
  <c r="R174" i="77"/>
  <c r="R173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7" i="77"/>
  <c r="R136" i="77"/>
  <c r="R135" i="77"/>
  <c r="R134" i="77"/>
  <c r="R133" i="77"/>
  <c r="R132" i="77"/>
  <c r="R131" i="77"/>
  <c r="R130" i="77"/>
  <c r="R128" i="77"/>
  <c r="R127" i="77"/>
  <c r="R126" i="77"/>
  <c r="R125" i="77"/>
  <c r="R124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105" i="77"/>
  <c r="R104" i="77"/>
  <c r="R103" i="77"/>
  <c r="R102" i="77"/>
  <c r="R101" i="77"/>
  <c r="R100" i="77"/>
  <c r="R99" i="77"/>
  <c r="R98" i="77"/>
  <c r="R97" i="77"/>
  <c r="R96" i="77"/>
  <c r="R95" i="77"/>
  <c r="R93" i="77"/>
  <c r="R92" i="77"/>
  <c r="R91" i="77"/>
  <c r="R90" i="77"/>
  <c r="R89" i="77"/>
  <c r="R88" i="77"/>
  <c r="R87" i="77"/>
  <c r="R86" i="77"/>
  <c r="R85" i="77"/>
  <c r="R84" i="77"/>
  <c r="R83" i="77"/>
  <c r="R82" i="77"/>
  <c r="R81" i="77"/>
  <c r="R80" i="77"/>
  <c r="R79" i="77"/>
  <c r="R78" i="77"/>
  <c r="R77" i="77"/>
  <c r="R76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S36" i="8" l="1"/>
  <c r="E178" i="96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9" s="1"/>
  <c r="G178" i="109" s="1"/>
  <c r="J178" i="109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E169" i="96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9" s="1"/>
  <c r="G169" i="109" s="1"/>
  <c r="J169" i="109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J176" i="8"/>
  <c r="J167" i="8"/>
  <c r="E177" i="96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9" s="1"/>
  <c r="G177" i="109" s="1"/>
  <c r="J177" i="109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E168" i="96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9" s="1"/>
  <c r="G168" i="109" s="1"/>
  <c r="J168" i="109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J174" i="8"/>
  <c r="J166" i="8"/>
  <c r="J173" i="8"/>
  <c r="J165" i="8"/>
  <c r="J181" i="8"/>
  <c r="J172" i="8"/>
  <c r="J180" i="8"/>
  <c r="J171" i="8"/>
  <c r="J179" i="8"/>
  <c r="J170" i="8"/>
  <c r="M156" i="8"/>
  <c r="M175" i="8"/>
  <c r="G217" i="8"/>
  <c r="P14" i="103"/>
  <c r="P8" i="103"/>
  <c r="P30" i="103"/>
  <c r="P40" i="103"/>
  <c r="P24" i="103"/>
  <c r="N221" i="109"/>
  <c r="R219" i="109"/>
  <c r="E217" i="77"/>
  <c r="G217" i="77" s="1"/>
  <c r="J217" i="77" s="1"/>
  <c r="E217" i="78" s="1"/>
  <c r="G217" i="78" s="1"/>
  <c r="J217" i="78" s="1"/>
  <c r="E216" i="77"/>
  <c r="G216" i="77" s="1"/>
  <c r="J216" i="77" s="1"/>
  <c r="G216" i="78" s="1"/>
  <c r="J216" i="78" s="1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G218" i="87" s="1"/>
  <c r="J218" i="87" s="1"/>
  <c r="G218" i="88" s="1"/>
  <c r="J218" i="88" s="1"/>
  <c r="G218" i="89" s="1"/>
  <c r="J218" i="89" s="1"/>
  <c r="G218" i="90" s="1"/>
  <c r="J218" i="90" s="1"/>
  <c r="G218" i="91" s="1"/>
  <c r="J218" i="91" s="1"/>
  <c r="G218" i="92" s="1"/>
  <c r="J218" i="92" s="1"/>
  <c r="E218" i="93" s="1"/>
  <c r="G218" i="93" s="1"/>
  <c r="J218" i="93" s="1"/>
  <c r="G218" i="94" s="1"/>
  <c r="J218" i="94" s="1"/>
  <c r="E218" i="8"/>
  <c r="E215" i="77"/>
  <c r="G215" i="77" s="1"/>
  <c r="J215" i="77" s="1"/>
  <c r="G215" i="78" s="1"/>
  <c r="J215" i="78" s="1"/>
  <c r="E214" i="77"/>
  <c r="G214" i="77" s="1"/>
  <c r="J214" i="77" s="1"/>
  <c r="G214" i="78" s="1"/>
  <c r="J214" i="78" s="1"/>
  <c r="E213" i="77"/>
  <c r="G213" i="77" s="1"/>
  <c r="J213" i="77" s="1"/>
  <c r="G213" i="78" s="1"/>
  <c r="J213" i="78" s="1"/>
  <c r="G218" i="8"/>
  <c r="P112" i="84"/>
  <c r="P144" i="84"/>
  <c r="P152" i="84"/>
  <c r="P184" i="84"/>
  <c r="P120" i="81"/>
  <c r="P186" i="81"/>
  <c r="P67" i="105"/>
  <c r="P76" i="105"/>
  <c r="P108" i="105"/>
  <c r="P124" i="105"/>
  <c r="P140" i="105"/>
  <c r="P156" i="105"/>
  <c r="P172" i="105"/>
  <c r="P188" i="105"/>
  <c r="P64" i="98"/>
  <c r="P60" i="95"/>
  <c r="P104" i="95"/>
  <c r="P90" i="81"/>
  <c r="P98" i="81"/>
  <c r="P106" i="81"/>
  <c r="P114" i="81"/>
  <c r="P122" i="81"/>
  <c r="R219" i="90"/>
  <c r="R219" i="83"/>
  <c r="N221" i="83"/>
  <c r="N221" i="77"/>
  <c r="R219" i="107"/>
  <c r="R219" i="106"/>
  <c r="R219" i="105"/>
  <c r="R219" i="104"/>
  <c r="R219" i="103"/>
  <c r="R219" i="102"/>
  <c r="N221" i="101"/>
  <c r="R219" i="101"/>
  <c r="R219" i="99"/>
  <c r="R219" i="98"/>
  <c r="N221" i="97"/>
  <c r="R25" i="8" s="1"/>
  <c r="R219" i="97"/>
  <c r="R219" i="96"/>
  <c r="R219" i="95"/>
  <c r="R219" i="94"/>
  <c r="R219" i="93"/>
  <c r="R219" i="92"/>
  <c r="R219" i="91"/>
  <c r="N221" i="91"/>
  <c r="N221" i="89"/>
  <c r="R219" i="89"/>
  <c r="N221" i="88"/>
  <c r="R219" i="87"/>
  <c r="R219" i="86"/>
  <c r="R219" i="85"/>
  <c r="N221" i="85"/>
  <c r="R219" i="84"/>
  <c r="R219" i="82"/>
  <c r="R219" i="81"/>
  <c r="N221" i="80"/>
  <c r="R219" i="80"/>
  <c r="R219" i="79"/>
  <c r="N221" i="78"/>
  <c r="N227" i="78" s="1"/>
  <c r="N230" i="78" s="1"/>
  <c r="N221" i="107"/>
  <c r="N221" i="106"/>
  <c r="N221" i="105"/>
  <c r="N221" i="104"/>
  <c r="N221" i="103"/>
  <c r="N227" i="103" s="1"/>
  <c r="N221" i="102"/>
  <c r="R30" i="8" s="1"/>
  <c r="N221" i="99"/>
  <c r="R27" i="8" s="1"/>
  <c r="N221" i="98"/>
  <c r="R26" i="8" s="1"/>
  <c r="N221" i="96"/>
  <c r="R24" i="8" s="1"/>
  <c r="N221" i="95"/>
  <c r="R23" i="8" s="1"/>
  <c r="N221" i="94"/>
  <c r="R22" i="8" s="1"/>
  <c r="N221" i="93"/>
  <c r="N221" i="92"/>
  <c r="N221" i="90"/>
  <c r="R219" i="88"/>
  <c r="N221" i="87"/>
  <c r="N221" i="86"/>
  <c r="N221" i="84"/>
  <c r="N221" i="82"/>
  <c r="N221" i="81"/>
  <c r="N221" i="79"/>
  <c r="R219" i="78"/>
  <c r="R219" i="77"/>
  <c r="N227" i="101" l="1"/>
  <c r="N230" i="101" s="1"/>
  <c r="R29" i="8"/>
  <c r="N227" i="109"/>
  <c r="N230" i="109" s="1"/>
  <c r="R28" i="8"/>
  <c r="J178" i="8"/>
  <c r="J169" i="8"/>
  <c r="J177" i="8"/>
  <c r="J168" i="8"/>
  <c r="N229" i="109"/>
  <c r="E216" i="79"/>
  <c r="G216" i="79" s="1"/>
  <c r="J216" i="79" s="1"/>
  <c r="E215" i="79"/>
  <c r="G215" i="79" s="1"/>
  <c r="J215" i="79" s="1"/>
  <c r="G215" i="80" s="1"/>
  <c r="J215" i="80" s="1"/>
  <c r="G215" i="81" s="1"/>
  <c r="J215" i="81" s="1"/>
  <c r="G215" i="82" s="1"/>
  <c r="J215" i="82" s="1"/>
  <c r="G213" i="79"/>
  <c r="J213" i="79" s="1"/>
  <c r="G213" i="80" s="1"/>
  <c r="J213" i="80" s="1"/>
  <c r="G213" i="81" s="1"/>
  <c r="J213" i="81" s="1"/>
  <c r="E213" i="79"/>
  <c r="E217" i="79"/>
  <c r="G217" i="79" s="1"/>
  <c r="J217" i="79" s="1"/>
  <c r="E214" i="79"/>
  <c r="G214" i="79" s="1"/>
  <c r="J214" i="79" s="1"/>
  <c r="J218" i="8"/>
  <c r="N227" i="90"/>
  <c r="N230" i="90" s="1"/>
  <c r="N227" i="83"/>
  <c r="N227" i="107"/>
  <c r="N230" i="107" s="1"/>
  <c r="R35" i="8"/>
  <c r="N227" i="106"/>
  <c r="N229" i="106" s="1"/>
  <c r="R34" i="8"/>
  <c r="N227" i="105"/>
  <c r="N229" i="105" s="1"/>
  <c r="R33" i="8"/>
  <c r="N227" i="104"/>
  <c r="N230" i="104" s="1"/>
  <c r="R32" i="8"/>
  <c r="N229" i="103"/>
  <c r="R31" i="8"/>
  <c r="R36" i="8" s="1"/>
  <c r="N227" i="102"/>
  <c r="N229" i="102" s="1"/>
  <c r="N229" i="101"/>
  <c r="N227" i="99"/>
  <c r="N230" i="99" s="1"/>
  <c r="N227" i="98"/>
  <c r="N230" i="98" s="1"/>
  <c r="N227" i="97"/>
  <c r="N230" i="97" s="1"/>
  <c r="N227" i="96"/>
  <c r="N230" i="96" s="1"/>
  <c r="N227" i="95"/>
  <c r="N230" i="95" s="1"/>
  <c r="N227" i="94"/>
  <c r="N230" i="94" s="1"/>
  <c r="N227" i="93"/>
  <c r="N230" i="93" s="1"/>
  <c r="N227" i="92"/>
  <c r="N230" i="92" s="1"/>
  <c r="N227" i="91"/>
  <c r="N227" i="89"/>
  <c r="N227" i="88"/>
  <c r="N227" i="87"/>
  <c r="N230" i="87" s="1"/>
  <c r="N227" i="86"/>
  <c r="N229" i="86" s="1"/>
  <c r="N227" i="85"/>
  <c r="N227" i="84"/>
  <c r="N230" i="84" s="1"/>
  <c r="N227" i="82"/>
  <c r="N229" i="82" s="1"/>
  <c r="N227" i="81"/>
  <c r="N230" i="81" s="1"/>
  <c r="N227" i="80"/>
  <c r="N227" i="79"/>
  <c r="N229" i="79" s="1"/>
  <c r="N229" i="78"/>
  <c r="N227" i="77"/>
  <c r="N229" i="77" s="1"/>
  <c r="R5" i="8"/>
  <c r="R88" i="74"/>
  <c r="M88" i="74"/>
  <c r="G88" i="74"/>
  <c r="J88" i="74" s="1"/>
  <c r="E88" i="77" s="1"/>
  <c r="P89" i="8"/>
  <c r="R87" i="74"/>
  <c r="M87" i="74"/>
  <c r="G87" i="74"/>
  <c r="J87" i="74" s="1"/>
  <c r="P88" i="8"/>
  <c r="R174" i="74"/>
  <c r="M174" i="74"/>
  <c r="G174" i="74"/>
  <c r="J174" i="74" s="1"/>
  <c r="P175" i="8"/>
  <c r="R102" i="74"/>
  <c r="M102" i="74"/>
  <c r="G102" i="74"/>
  <c r="J102" i="74" s="1"/>
  <c r="E102" i="77" s="1"/>
  <c r="P103" i="8"/>
  <c r="G214" i="80" l="1"/>
  <c r="J214" i="80" s="1"/>
  <c r="G214" i="81" s="1"/>
  <c r="J214" i="81" s="1"/>
  <c r="G216" i="80"/>
  <c r="J216" i="80" s="1"/>
  <c r="G216" i="81" s="1"/>
  <c r="J216" i="81" s="1"/>
  <c r="G216" i="82" s="1"/>
  <c r="J216" i="82" s="1"/>
  <c r="G216" i="83" s="1"/>
  <c r="J216" i="83" s="1"/>
  <c r="G216" i="84" s="1"/>
  <c r="J216" i="84" s="1"/>
  <c r="G216" i="85" s="1"/>
  <c r="J216" i="85" s="1"/>
  <c r="G216" i="86" s="1"/>
  <c r="J216" i="86" s="1"/>
  <c r="G217" i="80"/>
  <c r="J217" i="80" s="1"/>
  <c r="G217" i="81" s="1"/>
  <c r="J217" i="81" s="1"/>
  <c r="G217" i="82" s="1"/>
  <c r="J217" i="82" s="1"/>
  <c r="G217" i="83" s="1"/>
  <c r="J217" i="83" s="1"/>
  <c r="E217" i="84" s="1"/>
  <c r="G217" i="84" s="1"/>
  <c r="J217" i="84" s="1"/>
  <c r="G217" i="85" s="1"/>
  <c r="J217" i="85" s="1"/>
  <c r="G217" i="86" s="1"/>
  <c r="J217" i="86" s="1"/>
  <c r="G217" i="87" s="1"/>
  <c r="J217" i="87" s="1"/>
  <c r="G217" i="88" s="1"/>
  <c r="J217" i="88" s="1"/>
  <c r="G217" i="89" s="1"/>
  <c r="J217" i="89" s="1"/>
  <c r="G217" i="90" s="1"/>
  <c r="J217" i="90" s="1"/>
  <c r="G217" i="91" s="1"/>
  <c r="J217" i="91" s="1"/>
  <c r="G217" i="92" s="1"/>
  <c r="J217" i="92" s="1"/>
  <c r="G217" i="93" s="1"/>
  <c r="J217" i="93" s="1"/>
  <c r="G217" i="94" s="1"/>
  <c r="J217" i="94" s="1"/>
  <c r="P174" i="74"/>
  <c r="P88" i="74"/>
  <c r="E174" i="77"/>
  <c r="G174" i="77" s="1"/>
  <c r="J174" i="77" s="1"/>
  <c r="G174" i="78" s="1"/>
  <c r="J174" i="78" s="1"/>
  <c r="P102" i="74"/>
  <c r="E87" i="77"/>
  <c r="G87" i="77" s="1"/>
  <c r="J87" i="77" s="1"/>
  <c r="G87" i="78" s="1"/>
  <c r="J87" i="78" s="1"/>
  <c r="P87" i="74"/>
  <c r="G102" i="77"/>
  <c r="J102" i="77" s="1"/>
  <c r="G102" i="78" s="1"/>
  <c r="J102" i="78" s="1"/>
  <c r="G88" i="77"/>
  <c r="J88" i="77" s="1"/>
  <c r="G88" i="78" s="1"/>
  <c r="J88" i="78" s="1"/>
  <c r="N229" i="90"/>
  <c r="N230" i="83"/>
  <c r="N229" i="83"/>
  <c r="Y11" i="8"/>
  <c r="N229" i="107"/>
  <c r="N230" i="106"/>
  <c r="N230" i="105"/>
  <c r="N229" i="104"/>
  <c r="N230" i="103"/>
  <c r="N230" i="102"/>
  <c r="N229" i="99"/>
  <c r="N229" i="98"/>
  <c r="N229" i="97"/>
  <c r="N229" i="96"/>
  <c r="N229" i="95"/>
  <c r="N229" i="94"/>
  <c r="N229" i="93"/>
  <c r="N229" i="92"/>
  <c r="N230" i="91"/>
  <c r="N229" i="91"/>
  <c r="X17" i="8"/>
  <c r="N229" i="89"/>
  <c r="N230" i="89"/>
  <c r="N230" i="88"/>
  <c r="N229" i="88"/>
  <c r="N229" i="87"/>
  <c r="N230" i="86"/>
  <c r="N229" i="85"/>
  <c r="N230" i="85"/>
  <c r="N229" i="84"/>
  <c r="N230" i="82"/>
  <c r="N229" i="81"/>
  <c r="N230" i="80"/>
  <c r="N229" i="80"/>
  <c r="N230" i="79"/>
  <c r="N230" i="77"/>
  <c r="G27" i="74"/>
  <c r="J27" i="74" s="1"/>
  <c r="G28" i="74"/>
  <c r="J28" i="74" s="1"/>
  <c r="G29" i="74"/>
  <c r="J29" i="74" s="1"/>
  <c r="G30" i="74"/>
  <c r="J30" i="74" s="1"/>
  <c r="G31" i="74"/>
  <c r="J31" i="74" s="1"/>
  <c r="E31" i="77" s="1"/>
  <c r="G32" i="74"/>
  <c r="J32" i="74" s="1"/>
  <c r="G33" i="74"/>
  <c r="J33" i="74" s="1"/>
  <c r="G34" i="74"/>
  <c r="J34" i="74" s="1"/>
  <c r="G35" i="74"/>
  <c r="J35" i="74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G94" i="74"/>
  <c r="J94" i="74" s="1"/>
  <c r="E94" i="77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E100" i="77" s="1"/>
  <c r="G101" i="74"/>
  <c r="J101" i="74" s="1"/>
  <c r="E101" i="77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E131" i="77" s="1"/>
  <c r="G132" i="74"/>
  <c r="J132" i="74" s="1"/>
  <c r="E132" i="77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E164" i="77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G210" i="74"/>
  <c r="J210" i="74" s="1"/>
  <c r="J211" i="74"/>
  <c r="J212" i="74"/>
  <c r="G173" i="74"/>
  <c r="J173" i="74" s="1"/>
  <c r="G82" i="74"/>
  <c r="J82" i="74" s="1"/>
  <c r="G103" i="74"/>
  <c r="J103" i="74" s="1"/>
  <c r="E103" i="77" s="1"/>
  <c r="G104" i="74"/>
  <c r="J104" i="74" s="1"/>
  <c r="AA36" i="8"/>
  <c r="P208" i="8"/>
  <c r="P190" i="8"/>
  <c r="R207" i="74"/>
  <c r="M207" i="74"/>
  <c r="R189" i="74"/>
  <c r="M189" i="74"/>
  <c r="P189" i="8"/>
  <c r="P188" i="8"/>
  <c r="P106" i="8"/>
  <c r="P105" i="8"/>
  <c r="P104" i="8"/>
  <c r="P83" i="8"/>
  <c r="P174" i="8"/>
  <c r="R188" i="74"/>
  <c r="M188" i="74"/>
  <c r="R187" i="74"/>
  <c r="M187" i="74"/>
  <c r="R105" i="74"/>
  <c r="M105" i="74"/>
  <c r="R104" i="74"/>
  <c r="M104" i="74"/>
  <c r="R103" i="74"/>
  <c r="M103" i="74"/>
  <c r="R82" i="74"/>
  <c r="M82" i="74"/>
  <c r="R173" i="74"/>
  <c r="M173" i="74"/>
  <c r="P187" i="8"/>
  <c r="R186" i="74"/>
  <c r="M186" i="74"/>
  <c r="P191" i="8"/>
  <c r="R190" i="74"/>
  <c r="M190" i="74"/>
  <c r="E102" i="79" l="1"/>
  <c r="G102" i="79" s="1"/>
  <c r="J102" i="79" s="1"/>
  <c r="E174" i="79"/>
  <c r="G174" i="79" s="1"/>
  <c r="J174" i="79" s="1"/>
  <c r="G174" i="80" s="1"/>
  <c r="J174" i="80" s="1"/>
  <c r="G174" i="81" s="1"/>
  <c r="J174" i="81" s="1"/>
  <c r="G174" i="82" s="1"/>
  <c r="J174" i="82" s="1"/>
  <c r="G174" i="83" s="1"/>
  <c r="J174" i="83" s="1"/>
  <c r="G174" i="84" s="1"/>
  <c r="J174" i="84" s="1"/>
  <c r="G174" i="85" s="1"/>
  <c r="J174" i="85" s="1"/>
  <c r="G174" i="86" s="1"/>
  <c r="J174" i="86" s="1"/>
  <c r="G174" i="87" s="1"/>
  <c r="J174" i="87" s="1"/>
  <c r="G174" i="88" s="1"/>
  <c r="J174" i="88" s="1"/>
  <c r="G174" i="89" s="1"/>
  <c r="J174" i="89" s="1"/>
  <c r="G174" i="90" s="1"/>
  <c r="J174" i="90" s="1"/>
  <c r="G174" i="91" s="1"/>
  <c r="J174" i="91" s="1"/>
  <c r="G174" i="92" s="1"/>
  <c r="J174" i="92" s="1"/>
  <c r="G174" i="93" s="1"/>
  <c r="J174" i="93" s="1"/>
  <c r="G174" i="94" s="1"/>
  <c r="J174" i="94" s="1"/>
  <c r="E87" i="79"/>
  <c r="G87" i="79" s="1"/>
  <c r="J87" i="79" s="1"/>
  <c r="E88" i="79"/>
  <c r="G88" i="79" s="1"/>
  <c r="J88" i="79" s="1"/>
  <c r="E194" i="77"/>
  <c r="G194" i="77" s="1"/>
  <c r="J194" i="77" s="1"/>
  <c r="G194" i="78" s="1"/>
  <c r="J194" i="78" s="1"/>
  <c r="E165" i="77"/>
  <c r="G165" i="77" s="1"/>
  <c r="J165" i="77" s="1"/>
  <c r="G165" i="78" s="1"/>
  <c r="J165" i="78" s="1"/>
  <c r="E117" i="77"/>
  <c r="G117" i="77" s="1"/>
  <c r="J117" i="77" s="1"/>
  <c r="G117" i="78" s="1"/>
  <c r="J117" i="78" s="1"/>
  <c r="E78" i="77"/>
  <c r="G78" i="77" s="1"/>
  <c r="J78" i="77" s="1"/>
  <c r="G78" i="78" s="1"/>
  <c r="J78" i="78" s="1"/>
  <c r="P190" i="74"/>
  <c r="P187" i="74"/>
  <c r="E210" i="77"/>
  <c r="G210" i="77" s="1"/>
  <c r="J210" i="77" s="1"/>
  <c r="G210" i="78" s="1"/>
  <c r="J210" i="78" s="1"/>
  <c r="E193" i="77"/>
  <c r="G193" i="77" s="1"/>
  <c r="J193" i="77" s="1"/>
  <c r="G193" i="78" s="1"/>
  <c r="J193" i="78" s="1"/>
  <c r="E172" i="77"/>
  <c r="G172" i="77" s="1"/>
  <c r="J172" i="77" s="1"/>
  <c r="G172" i="78" s="1"/>
  <c r="J172" i="78" s="1"/>
  <c r="E116" i="77"/>
  <c r="G116" i="77" s="1"/>
  <c r="J116" i="77" s="1"/>
  <c r="G116" i="78" s="1"/>
  <c r="J116" i="78" s="1"/>
  <c r="E209" i="77"/>
  <c r="G209" i="77" s="1"/>
  <c r="J209" i="77" s="1"/>
  <c r="G209" i="78" s="1"/>
  <c r="J209" i="78" s="1"/>
  <c r="E192" i="77"/>
  <c r="G192" i="77" s="1"/>
  <c r="J192" i="77" s="1"/>
  <c r="G192" i="78" s="1"/>
  <c r="J192" i="78" s="1"/>
  <c r="E181" i="77"/>
  <c r="G181" i="77" s="1"/>
  <c r="J181" i="77" s="1"/>
  <c r="G181" i="78" s="1"/>
  <c r="J181" i="78" s="1"/>
  <c r="E171" i="77"/>
  <c r="G171" i="77" s="1"/>
  <c r="J171" i="77" s="1"/>
  <c r="G171" i="78" s="1"/>
  <c r="J171" i="78" s="1"/>
  <c r="E163" i="77"/>
  <c r="G163" i="77" s="1"/>
  <c r="J163" i="77" s="1"/>
  <c r="G163" i="78" s="1"/>
  <c r="J163" i="78" s="1"/>
  <c r="E123" i="77"/>
  <c r="G123" i="77" s="1"/>
  <c r="J123" i="77" s="1"/>
  <c r="G123" i="78" s="1"/>
  <c r="J123" i="78" s="1"/>
  <c r="E115" i="77"/>
  <c r="G115" i="77" s="1"/>
  <c r="J115" i="77" s="1"/>
  <c r="G115" i="78" s="1"/>
  <c r="J115" i="78" s="1"/>
  <c r="E107" i="77"/>
  <c r="G107" i="77" s="1"/>
  <c r="J107" i="77" s="1"/>
  <c r="G107" i="78" s="1"/>
  <c r="J107" i="78" s="1"/>
  <c r="E95" i="77"/>
  <c r="G95" i="77" s="1"/>
  <c r="J95" i="77" s="1"/>
  <c r="G95" i="78" s="1"/>
  <c r="J95" i="78" s="1"/>
  <c r="E85" i="77"/>
  <c r="G85" i="77" s="1"/>
  <c r="J85" i="77" s="1"/>
  <c r="G85" i="78" s="1"/>
  <c r="J85" i="78" s="1"/>
  <c r="E75" i="77"/>
  <c r="G75" i="77" s="1"/>
  <c r="J75" i="77" s="1"/>
  <c r="G75" i="78" s="1"/>
  <c r="J75" i="78" s="1"/>
  <c r="E35" i="77"/>
  <c r="G35" i="77" s="1"/>
  <c r="J35" i="77" s="1"/>
  <c r="G35" i="78" s="1"/>
  <c r="J35" i="78" s="1"/>
  <c r="E27" i="77"/>
  <c r="G27" i="77" s="1"/>
  <c r="J27" i="77" s="1"/>
  <c r="G27" i="78" s="1"/>
  <c r="J27" i="78" s="1"/>
  <c r="E176" i="77"/>
  <c r="G176" i="77" s="1"/>
  <c r="J176" i="77" s="1"/>
  <c r="G176" i="78" s="1"/>
  <c r="J176" i="78" s="1"/>
  <c r="E191" i="77"/>
  <c r="G191" i="77" s="1"/>
  <c r="J191" i="77" s="1"/>
  <c r="G191" i="78" s="1"/>
  <c r="J191" i="78" s="1"/>
  <c r="E122" i="77"/>
  <c r="G122" i="77" s="1"/>
  <c r="J122" i="77" s="1"/>
  <c r="G122" i="78" s="1"/>
  <c r="J122" i="78" s="1"/>
  <c r="E84" i="77"/>
  <c r="G84" i="77" s="1"/>
  <c r="J84" i="77" s="1"/>
  <c r="G84" i="78" s="1"/>
  <c r="J84" i="78" s="1"/>
  <c r="E74" i="77"/>
  <c r="G74" i="77" s="1"/>
  <c r="J74" i="77" s="1"/>
  <c r="G74" i="78" s="1"/>
  <c r="J74" i="78" s="1"/>
  <c r="E34" i="77"/>
  <c r="G34" i="77" s="1"/>
  <c r="J34" i="77" s="1"/>
  <c r="G34" i="78" s="1"/>
  <c r="J34" i="78" s="1"/>
  <c r="E195" i="77"/>
  <c r="G195" i="77" s="1"/>
  <c r="J195" i="77" s="1"/>
  <c r="G195" i="78" s="1"/>
  <c r="J195" i="78" s="1"/>
  <c r="P103" i="74"/>
  <c r="E166" i="77"/>
  <c r="G166" i="77" s="1"/>
  <c r="J166" i="77" s="1"/>
  <c r="G166" i="78" s="1"/>
  <c r="J166" i="78" s="1"/>
  <c r="E104" i="77"/>
  <c r="G104" i="77" s="1"/>
  <c r="J104" i="77" s="1"/>
  <c r="G104" i="78" s="1"/>
  <c r="J104" i="78" s="1"/>
  <c r="E170" i="77"/>
  <c r="G170" i="77" s="1"/>
  <c r="J170" i="77" s="1"/>
  <c r="G170" i="78" s="1"/>
  <c r="J170" i="78" s="1"/>
  <c r="E130" i="77"/>
  <c r="G130" i="77" s="1"/>
  <c r="J130" i="77" s="1"/>
  <c r="G130" i="78" s="1"/>
  <c r="J130" i="78" s="1"/>
  <c r="E114" i="77"/>
  <c r="G114" i="77" s="1"/>
  <c r="J114" i="77" s="1"/>
  <c r="G114" i="78" s="1"/>
  <c r="J114" i="78" s="1"/>
  <c r="E198" i="77"/>
  <c r="G198" i="77" s="1"/>
  <c r="J198" i="77" s="1"/>
  <c r="G198" i="78" s="1"/>
  <c r="J198" i="78" s="1"/>
  <c r="E179" i="77"/>
  <c r="G179" i="77" s="1"/>
  <c r="J179" i="77" s="1"/>
  <c r="G179" i="78" s="1"/>
  <c r="J179" i="78" s="1"/>
  <c r="E161" i="77"/>
  <c r="G161" i="77" s="1"/>
  <c r="J161" i="77" s="1"/>
  <c r="G161" i="78" s="1"/>
  <c r="J161" i="78" s="1"/>
  <c r="E129" i="77"/>
  <c r="G129" i="77" s="1"/>
  <c r="J129" i="77" s="1"/>
  <c r="G129" i="78" s="1"/>
  <c r="J129" i="78" s="1"/>
  <c r="E113" i="77"/>
  <c r="G113" i="77" s="1"/>
  <c r="J113" i="77" s="1"/>
  <c r="G113" i="78" s="1"/>
  <c r="J113" i="78" s="1"/>
  <c r="E83" i="77"/>
  <c r="G83" i="77" s="1"/>
  <c r="J83" i="77" s="1"/>
  <c r="G83" i="78" s="1"/>
  <c r="J83" i="78" s="1"/>
  <c r="E73" i="77"/>
  <c r="G73" i="77" s="1"/>
  <c r="J73" i="77" s="1"/>
  <c r="G73" i="78" s="1"/>
  <c r="J73" i="78" s="1"/>
  <c r="E33" i="77"/>
  <c r="G33" i="77" s="1"/>
  <c r="J33" i="77" s="1"/>
  <c r="G33" i="78" s="1"/>
  <c r="J33" i="78" s="1"/>
  <c r="P104" i="74"/>
  <c r="E178" i="77"/>
  <c r="G178" i="77" s="1"/>
  <c r="J178" i="77" s="1"/>
  <c r="G178" i="78" s="1"/>
  <c r="J178" i="78" s="1"/>
  <c r="E136" i="77"/>
  <c r="G136" i="77" s="1"/>
  <c r="J136" i="77" s="1"/>
  <c r="G136" i="78" s="1"/>
  <c r="J136" i="78" s="1"/>
  <c r="P105" i="74"/>
  <c r="E158" i="77"/>
  <c r="G158" i="77" s="1"/>
  <c r="J158" i="77" s="1"/>
  <c r="G158" i="78" s="1"/>
  <c r="J158" i="78" s="1"/>
  <c r="P188" i="74"/>
  <c r="E180" i="77"/>
  <c r="G180" i="77" s="1"/>
  <c r="J180" i="77" s="1"/>
  <c r="G180" i="78" s="1"/>
  <c r="J180" i="78" s="1"/>
  <c r="E162" i="77"/>
  <c r="G162" i="77" s="1"/>
  <c r="J162" i="77" s="1"/>
  <c r="G162" i="78" s="1"/>
  <c r="J162" i="78" s="1"/>
  <c r="E138" i="77"/>
  <c r="G138" i="77" s="1"/>
  <c r="J138" i="77" s="1"/>
  <c r="G138" i="78" s="1"/>
  <c r="J138" i="78" s="1"/>
  <c r="E106" i="77"/>
  <c r="G106" i="77" s="1"/>
  <c r="J106" i="77" s="1"/>
  <c r="G106" i="78" s="1"/>
  <c r="J106" i="78" s="1"/>
  <c r="P186" i="74"/>
  <c r="P189" i="74"/>
  <c r="E190" i="77"/>
  <c r="G190" i="77" s="1"/>
  <c r="J190" i="77" s="1"/>
  <c r="G190" i="78" s="1"/>
  <c r="J190" i="78" s="1"/>
  <c r="E169" i="77"/>
  <c r="G169" i="77" s="1"/>
  <c r="J169" i="77" s="1"/>
  <c r="G169" i="78" s="1"/>
  <c r="J169" i="78" s="1"/>
  <c r="E137" i="77"/>
  <c r="G137" i="77" s="1"/>
  <c r="J137" i="77" s="1"/>
  <c r="G137" i="78" s="1"/>
  <c r="J137" i="78" s="1"/>
  <c r="E121" i="77"/>
  <c r="G121" i="77" s="1"/>
  <c r="J121" i="77" s="1"/>
  <c r="G121" i="78" s="1"/>
  <c r="J121" i="78" s="1"/>
  <c r="E93" i="77"/>
  <c r="G93" i="77" s="1"/>
  <c r="J93" i="77" s="1"/>
  <c r="E82" i="77"/>
  <c r="G82" i="77" s="1"/>
  <c r="J82" i="77" s="1"/>
  <c r="G82" i="78" s="1"/>
  <c r="J82" i="78" s="1"/>
  <c r="E197" i="77"/>
  <c r="G197" i="77" s="1"/>
  <c r="J197" i="77" s="1"/>
  <c r="G197" i="78" s="1"/>
  <c r="J197" i="78" s="1"/>
  <c r="E186" i="77"/>
  <c r="G186" i="77" s="1"/>
  <c r="J186" i="77" s="1"/>
  <c r="G186" i="78" s="1"/>
  <c r="J186" i="78" s="1"/>
  <c r="E168" i="77"/>
  <c r="G168" i="77" s="1"/>
  <c r="J168" i="77" s="1"/>
  <c r="G168" i="78" s="1"/>
  <c r="J168" i="78" s="1"/>
  <c r="E160" i="77"/>
  <c r="G160" i="77" s="1"/>
  <c r="J160" i="77" s="1"/>
  <c r="G160" i="78" s="1"/>
  <c r="J160" i="78" s="1"/>
  <c r="E128" i="77"/>
  <c r="G128" i="77" s="1"/>
  <c r="J128" i="77" s="1"/>
  <c r="G128" i="78" s="1"/>
  <c r="J128" i="78" s="1"/>
  <c r="E120" i="77"/>
  <c r="G120" i="77" s="1"/>
  <c r="J120" i="77" s="1"/>
  <c r="G120" i="78" s="1"/>
  <c r="J120" i="78" s="1"/>
  <c r="E112" i="77"/>
  <c r="G112" i="77" s="1"/>
  <c r="J112" i="77" s="1"/>
  <c r="G112" i="78" s="1"/>
  <c r="J112" i="78" s="1"/>
  <c r="E81" i="77"/>
  <c r="G81" i="77" s="1"/>
  <c r="J81" i="77" s="1"/>
  <c r="G81" i="78" s="1"/>
  <c r="J81" i="78" s="1"/>
  <c r="E72" i="77"/>
  <c r="G72" i="77" s="1"/>
  <c r="J72" i="77" s="1"/>
  <c r="G72" i="78" s="1"/>
  <c r="J72" i="78" s="1"/>
  <c r="E32" i="77"/>
  <c r="G32" i="77" s="1"/>
  <c r="J32" i="77" s="1"/>
  <c r="G32" i="78" s="1"/>
  <c r="J32" i="78" s="1"/>
  <c r="P207" i="74"/>
  <c r="E173" i="77"/>
  <c r="G173" i="77" s="1"/>
  <c r="J173" i="77" s="1"/>
  <c r="G173" i="78" s="1"/>
  <c r="J173" i="78" s="1"/>
  <c r="E196" i="77"/>
  <c r="G196" i="77" s="1"/>
  <c r="J196" i="77" s="1"/>
  <c r="G196" i="78" s="1"/>
  <c r="J196" i="78" s="1"/>
  <c r="E185" i="77"/>
  <c r="G185" i="77" s="1"/>
  <c r="J185" i="77" s="1"/>
  <c r="G185" i="78" s="1"/>
  <c r="J185" i="78" s="1"/>
  <c r="E177" i="77"/>
  <c r="G177" i="77" s="1"/>
  <c r="J177" i="77" s="1"/>
  <c r="G177" i="78" s="1"/>
  <c r="J177" i="78" s="1"/>
  <c r="E167" i="77"/>
  <c r="G167" i="77" s="1"/>
  <c r="J167" i="77" s="1"/>
  <c r="G167" i="78" s="1"/>
  <c r="J167" i="78" s="1"/>
  <c r="E159" i="77"/>
  <c r="G159" i="77" s="1"/>
  <c r="J159" i="77" s="1"/>
  <c r="G159" i="78" s="1"/>
  <c r="J159" i="78" s="1"/>
  <c r="E135" i="77"/>
  <c r="G135" i="77" s="1"/>
  <c r="J135" i="77" s="1"/>
  <c r="G135" i="78" s="1"/>
  <c r="J135" i="78" s="1"/>
  <c r="E127" i="77"/>
  <c r="G127" i="77" s="1"/>
  <c r="J127" i="77" s="1"/>
  <c r="G127" i="78" s="1"/>
  <c r="J127" i="78" s="1"/>
  <c r="E119" i="77"/>
  <c r="G119" i="77" s="1"/>
  <c r="J119" i="77" s="1"/>
  <c r="G119" i="78" s="1"/>
  <c r="J119" i="78" s="1"/>
  <c r="E111" i="77"/>
  <c r="G111" i="77" s="1"/>
  <c r="J111" i="77" s="1"/>
  <c r="G111" i="78" s="1"/>
  <c r="J111" i="78" s="1"/>
  <c r="E99" i="77"/>
  <c r="G99" i="77" s="1"/>
  <c r="J99" i="77" s="1"/>
  <c r="G99" i="78" s="1"/>
  <c r="J99" i="78" s="1"/>
  <c r="E80" i="77"/>
  <c r="G80" i="77" s="1"/>
  <c r="J80" i="77" s="1"/>
  <c r="G80" i="78" s="1"/>
  <c r="J80" i="78" s="1"/>
  <c r="E71" i="77"/>
  <c r="G71" i="77" s="1"/>
  <c r="J71" i="77" s="1"/>
  <c r="G71" i="78" s="1"/>
  <c r="J71" i="78" s="1"/>
  <c r="E134" i="77"/>
  <c r="G134" i="77" s="1"/>
  <c r="J134" i="77" s="1"/>
  <c r="G134" i="78" s="1"/>
  <c r="J134" i="78" s="1"/>
  <c r="E126" i="77"/>
  <c r="G126" i="77" s="1"/>
  <c r="J126" i="77" s="1"/>
  <c r="G126" i="78" s="1"/>
  <c r="J126" i="78" s="1"/>
  <c r="E118" i="77"/>
  <c r="G118" i="77" s="1"/>
  <c r="J118" i="77" s="1"/>
  <c r="G118" i="78" s="1"/>
  <c r="J118" i="78" s="1"/>
  <c r="E110" i="77"/>
  <c r="G110" i="77" s="1"/>
  <c r="J110" i="77" s="1"/>
  <c r="G110" i="78" s="1"/>
  <c r="J110" i="78" s="1"/>
  <c r="E98" i="77"/>
  <c r="G98" i="77" s="1"/>
  <c r="J98" i="77" s="1"/>
  <c r="G98" i="78" s="1"/>
  <c r="J98" i="78" s="1"/>
  <c r="E79" i="77"/>
  <c r="G79" i="77" s="1"/>
  <c r="J79" i="77" s="1"/>
  <c r="G79" i="78" s="1"/>
  <c r="J79" i="78" s="1"/>
  <c r="E30" i="77"/>
  <c r="G30" i="77" s="1"/>
  <c r="J30" i="77" s="1"/>
  <c r="G30" i="78" s="1"/>
  <c r="J30" i="78" s="1"/>
  <c r="E212" i="77"/>
  <c r="G212" i="77" s="1"/>
  <c r="J212" i="77" s="1"/>
  <c r="G212" i="78" s="1"/>
  <c r="J212" i="78" s="1"/>
  <c r="E175" i="77"/>
  <c r="G175" i="77" s="1"/>
  <c r="J175" i="77" s="1"/>
  <c r="G175" i="78" s="1"/>
  <c r="J175" i="78" s="1"/>
  <c r="E125" i="77"/>
  <c r="G125" i="77" s="1"/>
  <c r="J125" i="77" s="1"/>
  <c r="G125" i="78" s="1"/>
  <c r="J125" i="78" s="1"/>
  <c r="E97" i="77"/>
  <c r="G97" i="77" s="1"/>
  <c r="J97" i="77" s="1"/>
  <c r="G97" i="78" s="1"/>
  <c r="J97" i="78" s="1"/>
  <c r="E29" i="77"/>
  <c r="G29" i="77" s="1"/>
  <c r="J29" i="77" s="1"/>
  <c r="G29" i="78" s="1"/>
  <c r="J29" i="78" s="1"/>
  <c r="P173" i="74"/>
  <c r="E184" i="77"/>
  <c r="G184" i="77" s="1"/>
  <c r="J184" i="77" s="1"/>
  <c r="G184" i="78" s="1"/>
  <c r="J184" i="78" s="1"/>
  <c r="E211" i="77"/>
  <c r="G211" i="77" s="1"/>
  <c r="J211" i="77" s="1"/>
  <c r="G211" i="78" s="1"/>
  <c r="J211" i="78" s="1"/>
  <c r="E183" i="77"/>
  <c r="G183" i="77" s="1"/>
  <c r="J183" i="77" s="1"/>
  <c r="G183" i="78" s="1"/>
  <c r="J183" i="78" s="1"/>
  <c r="E133" i="77"/>
  <c r="G133" i="77" s="1"/>
  <c r="J133" i="77" s="1"/>
  <c r="G133" i="78" s="1"/>
  <c r="J133" i="78" s="1"/>
  <c r="E109" i="77"/>
  <c r="G109" i="77" s="1"/>
  <c r="J109" i="77" s="1"/>
  <c r="G109" i="78" s="1"/>
  <c r="J109" i="78" s="1"/>
  <c r="P82" i="74"/>
  <c r="E182" i="77"/>
  <c r="G182" i="77" s="1"/>
  <c r="J182" i="77" s="1"/>
  <c r="G182" i="78" s="1"/>
  <c r="J182" i="78" s="1"/>
  <c r="E124" i="77"/>
  <c r="G124" i="77" s="1"/>
  <c r="J124" i="77" s="1"/>
  <c r="G124" i="78" s="1"/>
  <c r="J124" i="78" s="1"/>
  <c r="E108" i="77"/>
  <c r="G108" i="77" s="1"/>
  <c r="J108" i="77" s="1"/>
  <c r="G108" i="78" s="1"/>
  <c r="J108" i="78" s="1"/>
  <c r="E96" i="77"/>
  <c r="G96" i="77" s="1"/>
  <c r="J96" i="77" s="1"/>
  <c r="G96" i="78" s="1"/>
  <c r="J96" i="78" s="1"/>
  <c r="E86" i="77"/>
  <c r="G86" i="77" s="1"/>
  <c r="J86" i="77" s="1"/>
  <c r="G86" i="78" s="1"/>
  <c r="J86" i="78" s="1"/>
  <c r="E77" i="77"/>
  <c r="G77" i="77" s="1"/>
  <c r="J77" i="77" s="1"/>
  <c r="G77" i="78" s="1"/>
  <c r="J77" i="78" s="1"/>
  <c r="E28" i="77"/>
  <c r="G28" i="77" s="1"/>
  <c r="J28" i="77" s="1"/>
  <c r="G28" i="78" s="1"/>
  <c r="J28" i="78" s="1"/>
  <c r="G94" i="77"/>
  <c r="J94" i="77" s="1"/>
  <c r="G132" i="77"/>
  <c r="J132" i="77" s="1"/>
  <c r="G132" i="78" s="1"/>
  <c r="J132" i="78" s="1"/>
  <c r="G131" i="77"/>
  <c r="J131" i="77" s="1"/>
  <c r="G131" i="78" s="1"/>
  <c r="J131" i="78" s="1"/>
  <c r="G70" i="77"/>
  <c r="J70" i="77" s="1"/>
  <c r="G70" i="78" s="1"/>
  <c r="J70" i="78" s="1"/>
  <c r="G50" i="77"/>
  <c r="J50" i="77" s="1"/>
  <c r="G50" i="78" s="1"/>
  <c r="J50" i="78" s="1"/>
  <c r="G31" i="77"/>
  <c r="J31" i="77" s="1"/>
  <c r="G31" i="78" s="1"/>
  <c r="J31" i="78" s="1"/>
  <c r="G202" i="77"/>
  <c r="J202" i="77" s="1"/>
  <c r="G202" i="78" s="1"/>
  <c r="J202" i="78" s="1"/>
  <c r="G201" i="77"/>
  <c r="J201" i="77" s="1"/>
  <c r="G201" i="78" s="1"/>
  <c r="J201" i="78" s="1"/>
  <c r="G208" i="77"/>
  <c r="J208" i="77" s="1"/>
  <c r="G208" i="78" s="1"/>
  <c r="J208" i="78" s="1"/>
  <c r="G199" i="77"/>
  <c r="J199" i="77" s="1"/>
  <c r="G199" i="78" s="1"/>
  <c r="J199" i="78" s="1"/>
  <c r="G206" i="77"/>
  <c r="J206" i="77" s="1"/>
  <c r="G206" i="78" s="1"/>
  <c r="J206" i="78" s="1"/>
  <c r="G200" i="77"/>
  <c r="J200" i="77" s="1"/>
  <c r="G200" i="78" s="1"/>
  <c r="J200" i="78" s="1"/>
  <c r="G205" i="77"/>
  <c r="J205" i="77" s="1"/>
  <c r="G205" i="78" s="1"/>
  <c r="J205" i="78" s="1"/>
  <c r="G204" i="77"/>
  <c r="J204" i="77" s="1"/>
  <c r="G204" i="78" s="1"/>
  <c r="J204" i="78" s="1"/>
  <c r="G203" i="77"/>
  <c r="J203" i="77" s="1"/>
  <c r="G203" i="78" s="1"/>
  <c r="J203" i="78" s="1"/>
  <c r="G164" i="77"/>
  <c r="J164" i="77" s="1"/>
  <c r="G164" i="78" s="1"/>
  <c r="J164" i="78" s="1"/>
  <c r="G156" i="77"/>
  <c r="J156" i="77" s="1"/>
  <c r="G156" i="78" s="1"/>
  <c r="J156" i="78" s="1"/>
  <c r="G155" i="77"/>
  <c r="J155" i="77" s="1"/>
  <c r="G155" i="78" s="1"/>
  <c r="J155" i="78" s="1"/>
  <c r="G154" i="77"/>
  <c r="J154" i="77" s="1"/>
  <c r="G154" i="78" s="1"/>
  <c r="J154" i="78" s="1"/>
  <c r="G153" i="77"/>
  <c r="J153" i="77" s="1"/>
  <c r="G153" i="78" s="1"/>
  <c r="J153" i="78" s="1"/>
  <c r="G152" i="77"/>
  <c r="J152" i="77" s="1"/>
  <c r="G152" i="78" s="1"/>
  <c r="J152" i="78" s="1"/>
  <c r="G151" i="77"/>
  <c r="J151" i="77" s="1"/>
  <c r="G151" i="78" s="1"/>
  <c r="J151" i="78" s="1"/>
  <c r="G157" i="77"/>
  <c r="J157" i="77" s="1"/>
  <c r="G157" i="78" s="1"/>
  <c r="J157" i="78" s="1"/>
  <c r="G147" i="77"/>
  <c r="J147" i="77" s="1"/>
  <c r="G147" i="78" s="1"/>
  <c r="J147" i="78" s="1"/>
  <c r="G145" i="77"/>
  <c r="J145" i="77" s="1"/>
  <c r="G145" i="78" s="1"/>
  <c r="J145" i="78" s="1"/>
  <c r="G144" i="77"/>
  <c r="J144" i="77" s="1"/>
  <c r="G144" i="78" s="1"/>
  <c r="J144" i="78" s="1"/>
  <c r="G143" i="77"/>
  <c r="J143" i="77" s="1"/>
  <c r="G143" i="78" s="1"/>
  <c r="J143" i="78" s="1"/>
  <c r="G142" i="77"/>
  <c r="J142" i="77" s="1"/>
  <c r="G142" i="78" s="1"/>
  <c r="J142" i="78" s="1"/>
  <c r="G150" i="77"/>
  <c r="J150" i="77" s="1"/>
  <c r="G150" i="78" s="1"/>
  <c r="J150" i="78" s="1"/>
  <c r="G149" i="77"/>
  <c r="J149" i="77" s="1"/>
  <c r="G149" i="78" s="1"/>
  <c r="J149" i="78" s="1"/>
  <c r="G141" i="77"/>
  <c r="J141" i="77" s="1"/>
  <c r="G141" i="78" s="1"/>
  <c r="J141" i="78" s="1"/>
  <c r="G148" i="77"/>
  <c r="J148" i="77" s="1"/>
  <c r="G148" i="78" s="1"/>
  <c r="J148" i="78" s="1"/>
  <c r="G140" i="77"/>
  <c r="J140" i="77" s="1"/>
  <c r="G140" i="78" s="1"/>
  <c r="J140" i="78" s="1"/>
  <c r="G139" i="77"/>
  <c r="J139" i="77" s="1"/>
  <c r="G139" i="78" s="1"/>
  <c r="J139" i="78" s="1"/>
  <c r="G146" i="77"/>
  <c r="J146" i="77" s="1"/>
  <c r="G146" i="78" s="1"/>
  <c r="J146" i="78" s="1"/>
  <c r="G103" i="77"/>
  <c r="J103" i="77" s="1"/>
  <c r="G103" i="78" s="1"/>
  <c r="J103" i="78" s="1"/>
  <c r="G101" i="77"/>
  <c r="J101" i="77" s="1"/>
  <c r="G101" i="78" s="1"/>
  <c r="J101" i="78" s="1"/>
  <c r="G100" i="77"/>
  <c r="J100" i="77" s="1"/>
  <c r="G100" i="78" s="1"/>
  <c r="J100" i="78" s="1"/>
  <c r="G89" i="77"/>
  <c r="J89" i="77" s="1"/>
  <c r="G89" i="78" s="1"/>
  <c r="J89" i="78" s="1"/>
  <c r="G92" i="77"/>
  <c r="J92" i="77" s="1"/>
  <c r="G92" i="78" s="1"/>
  <c r="J92" i="78" s="1"/>
  <c r="G91" i="77"/>
  <c r="J91" i="77" s="1"/>
  <c r="G91" i="78" s="1"/>
  <c r="J91" i="78" s="1"/>
  <c r="G90" i="77"/>
  <c r="J90" i="77" s="1"/>
  <c r="G90" i="78" s="1"/>
  <c r="J90" i="78" s="1"/>
  <c r="G69" i="77"/>
  <c r="J69" i="77" s="1"/>
  <c r="G69" i="78" s="1"/>
  <c r="J69" i="78" s="1"/>
  <c r="G61" i="77"/>
  <c r="J61" i="77" s="1"/>
  <c r="G61" i="78" s="1"/>
  <c r="J61" i="78" s="1"/>
  <c r="G53" i="77"/>
  <c r="J53" i="77" s="1"/>
  <c r="G53" i="78" s="1"/>
  <c r="J53" i="78" s="1"/>
  <c r="G68" i="77"/>
  <c r="J68" i="77" s="1"/>
  <c r="G68" i="78" s="1"/>
  <c r="J68" i="78" s="1"/>
  <c r="G60" i="77"/>
  <c r="J60" i="77" s="1"/>
  <c r="G60" i="78" s="1"/>
  <c r="J60" i="78" s="1"/>
  <c r="G52" i="77"/>
  <c r="J52" i="77" s="1"/>
  <c r="G52" i="78" s="1"/>
  <c r="J52" i="78" s="1"/>
  <c r="G67" i="77"/>
  <c r="J67" i="77" s="1"/>
  <c r="G67" i="78" s="1"/>
  <c r="J67" i="78" s="1"/>
  <c r="G59" i="77"/>
  <c r="J59" i="77" s="1"/>
  <c r="G59" i="78" s="1"/>
  <c r="J59" i="78" s="1"/>
  <c r="G51" i="77"/>
  <c r="J51" i="77" s="1"/>
  <c r="G51" i="78" s="1"/>
  <c r="J51" i="78" s="1"/>
  <c r="G66" i="77"/>
  <c r="J66" i="77" s="1"/>
  <c r="G66" i="78" s="1"/>
  <c r="J66" i="78" s="1"/>
  <c r="G58" i="77"/>
  <c r="J58" i="77" s="1"/>
  <c r="G58" i="78" s="1"/>
  <c r="J58" i="78" s="1"/>
  <c r="G65" i="77"/>
  <c r="J65" i="77" s="1"/>
  <c r="G65" i="78" s="1"/>
  <c r="J65" i="78" s="1"/>
  <c r="G57" i="77"/>
  <c r="J57" i="77" s="1"/>
  <c r="G57" i="78" s="1"/>
  <c r="J57" i="78" s="1"/>
  <c r="G64" i="77"/>
  <c r="J64" i="77" s="1"/>
  <c r="G64" i="78" s="1"/>
  <c r="J64" i="78" s="1"/>
  <c r="G56" i="77"/>
  <c r="J56" i="77" s="1"/>
  <c r="G56" i="78" s="1"/>
  <c r="J56" i="78" s="1"/>
  <c r="G63" i="77"/>
  <c r="J63" i="77" s="1"/>
  <c r="G63" i="78" s="1"/>
  <c r="J63" i="78" s="1"/>
  <c r="G55" i="77"/>
  <c r="J55" i="77" s="1"/>
  <c r="G55" i="78" s="1"/>
  <c r="J55" i="78" s="1"/>
  <c r="G62" i="77"/>
  <c r="J62" i="77" s="1"/>
  <c r="G62" i="78" s="1"/>
  <c r="J62" i="78" s="1"/>
  <c r="G54" i="77"/>
  <c r="J54" i="77" s="1"/>
  <c r="G54" i="78" s="1"/>
  <c r="J54" i="78" s="1"/>
  <c r="G48" i="77"/>
  <c r="J48" i="77" s="1"/>
  <c r="G48" i="78" s="1"/>
  <c r="J48" i="78" s="1"/>
  <c r="G40" i="77"/>
  <c r="J40" i="77" s="1"/>
  <c r="G40" i="78" s="1"/>
  <c r="J40" i="78" s="1"/>
  <c r="G47" i="77"/>
  <c r="J47" i="77" s="1"/>
  <c r="G47" i="78" s="1"/>
  <c r="J47" i="78" s="1"/>
  <c r="G39" i="77"/>
  <c r="J39" i="77" s="1"/>
  <c r="G39" i="78" s="1"/>
  <c r="J39" i="78" s="1"/>
  <c r="G46" i="77"/>
  <c r="J46" i="77" s="1"/>
  <c r="G46" i="78" s="1"/>
  <c r="J46" i="78" s="1"/>
  <c r="G38" i="77"/>
  <c r="J38" i="77" s="1"/>
  <c r="G38" i="78" s="1"/>
  <c r="J38" i="78" s="1"/>
  <c r="G45" i="77"/>
  <c r="J45" i="77" s="1"/>
  <c r="G45" i="78" s="1"/>
  <c r="J45" i="78" s="1"/>
  <c r="G37" i="77"/>
  <c r="J37" i="77" s="1"/>
  <c r="G37" i="78" s="1"/>
  <c r="J37" i="78" s="1"/>
  <c r="G44" i="77"/>
  <c r="J44" i="77" s="1"/>
  <c r="G44" i="78" s="1"/>
  <c r="J44" i="78" s="1"/>
  <c r="G36" i="77"/>
  <c r="J36" i="77" s="1"/>
  <c r="G36" i="78" s="1"/>
  <c r="J36" i="78" s="1"/>
  <c r="G43" i="77"/>
  <c r="J43" i="77" s="1"/>
  <c r="G43" i="78" s="1"/>
  <c r="J43" i="78" s="1"/>
  <c r="G42" i="77"/>
  <c r="J42" i="77" s="1"/>
  <c r="G42" i="78" s="1"/>
  <c r="J42" i="78" s="1"/>
  <c r="G49" i="77"/>
  <c r="J49" i="77" s="1"/>
  <c r="G49" i="78" s="1"/>
  <c r="J49" i="78" s="1"/>
  <c r="G41" i="77"/>
  <c r="J41" i="77" s="1"/>
  <c r="G41" i="78" s="1"/>
  <c r="J41" i="78" s="1"/>
  <c r="P137" i="8"/>
  <c r="P136" i="8"/>
  <c r="P135" i="8"/>
  <c r="R136" i="74"/>
  <c r="M136" i="74"/>
  <c r="R135" i="74"/>
  <c r="M135" i="74"/>
  <c r="R134" i="74"/>
  <c r="M134" i="74"/>
  <c r="G88" i="80" l="1"/>
  <c r="J88" i="80" s="1"/>
  <c r="G88" i="81" s="1"/>
  <c r="J88" i="81" s="1"/>
  <c r="G88" i="82" s="1"/>
  <c r="J88" i="82" s="1"/>
  <c r="G88" i="83" s="1"/>
  <c r="J88" i="83" s="1"/>
  <c r="G88" i="84" s="1"/>
  <c r="J88" i="84" s="1"/>
  <c r="G88" i="85" s="1"/>
  <c r="J88" i="85" s="1"/>
  <c r="G88" i="86" s="1"/>
  <c r="J88" i="86" s="1"/>
  <c r="G88" i="87" s="1"/>
  <c r="J88" i="87" s="1"/>
  <c r="G88" i="88" s="1"/>
  <c r="J88" i="88" s="1"/>
  <c r="G88" i="89" s="1"/>
  <c r="J88" i="89" s="1"/>
  <c r="G88" i="90" s="1"/>
  <c r="J88" i="90" s="1"/>
  <c r="G88" i="91" s="1"/>
  <c r="J88" i="91" s="1"/>
  <c r="G88" i="92" s="1"/>
  <c r="J88" i="92" s="1"/>
  <c r="G88" i="93" s="1"/>
  <c r="J88" i="93" s="1"/>
  <c r="G88" i="94" s="1"/>
  <c r="J88" i="94" s="1"/>
  <c r="G87" i="80"/>
  <c r="J87" i="80" s="1"/>
  <c r="G87" i="81" s="1"/>
  <c r="J87" i="81" s="1"/>
  <c r="G87" i="82" s="1"/>
  <c r="J87" i="82" s="1"/>
  <c r="G87" i="83" s="1"/>
  <c r="J87" i="83" s="1"/>
  <c r="G87" i="84" s="1"/>
  <c r="J87" i="84" s="1"/>
  <c r="G87" i="85" s="1"/>
  <c r="J87" i="85" s="1"/>
  <c r="G87" i="86" s="1"/>
  <c r="J87" i="86" s="1"/>
  <c r="G87" i="87" s="1"/>
  <c r="J87" i="87" s="1"/>
  <c r="G87" i="88" s="1"/>
  <c r="J87" i="88" s="1"/>
  <c r="G87" i="89" s="1"/>
  <c r="J87" i="89" s="1"/>
  <c r="G87" i="90" s="1"/>
  <c r="J87" i="90" s="1"/>
  <c r="G87" i="91" s="1"/>
  <c r="J87" i="91" s="1"/>
  <c r="G87" i="92" s="1"/>
  <c r="J87" i="92" s="1"/>
  <c r="G87" i="93" s="1"/>
  <c r="J87" i="93" s="1"/>
  <c r="G87" i="94" s="1"/>
  <c r="J87" i="94" s="1"/>
  <c r="G102" i="80"/>
  <c r="J102" i="80" s="1"/>
  <c r="G102" i="81" s="1"/>
  <c r="J102" i="81" s="1"/>
  <c r="G102" i="82" s="1"/>
  <c r="J102" i="82" s="1"/>
  <c r="G102" i="83" s="1"/>
  <c r="J102" i="83" s="1"/>
  <c r="G102" i="84" s="1"/>
  <c r="J102" i="84" s="1"/>
  <c r="G102" i="85" s="1"/>
  <c r="J102" i="85" s="1"/>
  <c r="G102" i="86" s="1"/>
  <c r="J102" i="86" s="1"/>
  <c r="G102" i="87" s="1"/>
  <c r="J102" i="87" s="1"/>
  <c r="G102" i="88" s="1"/>
  <c r="J102" i="88" s="1"/>
  <c r="G102" i="89" s="1"/>
  <c r="J102" i="89" s="1"/>
  <c r="G102" i="90" s="1"/>
  <c r="J102" i="90" s="1"/>
  <c r="G102" i="91" s="1"/>
  <c r="J102" i="91" s="1"/>
  <c r="G102" i="92" s="1"/>
  <c r="J102" i="92" s="1"/>
  <c r="G102" i="93" s="1"/>
  <c r="J102" i="93" s="1"/>
  <c r="G102" i="94" s="1"/>
  <c r="J102" i="94" s="1"/>
  <c r="E165" i="79"/>
  <c r="G165" i="79" s="1"/>
  <c r="J165" i="79" s="1"/>
  <c r="E49" i="79"/>
  <c r="G49" i="79" s="1"/>
  <c r="J49" i="79" s="1"/>
  <c r="E82" i="79"/>
  <c r="G82" i="79" s="1"/>
  <c r="J82" i="79" s="1"/>
  <c r="G83" i="79"/>
  <c r="J83" i="79" s="1"/>
  <c r="G83" i="80" s="1"/>
  <c r="J83" i="80" s="1"/>
  <c r="G83" i="81" s="1"/>
  <c r="J83" i="81" s="1"/>
  <c r="G83" i="82" s="1"/>
  <c r="J83" i="82" s="1"/>
  <c r="G83" i="83" s="1"/>
  <c r="J83" i="83" s="1"/>
  <c r="G83" i="84" s="1"/>
  <c r="J83" i="84" s="1"/>
  <c r="G83" i="85" s="1"/>
  <c r="J83" i="85" s="1"/>
  <c r="G83" i="86" s="1"/>
  <c r="J83" i="86" s="1"/>
  <c r="G83" i="87" s="1"/>
  <c r="J83" i="87" s="1"/>
  <c r="G83" i="88" s="1"/>
  <c r="J83" i="88" s="1"/>
  <c r="G83" i="89" s="1"/>
  <c r="J83" i="89" s="1"/>
  <c r="G83" i="90" s="1"/>
  <c r="J83" i="90" s="1"/>
  <c r="G83" i="91" s="1"/>
  <c r="J83" i="91" s="1"/>
  <c r="G83" i="92" s="1"/>
  <c r="J83" i="92" s="1"/>
  <c r="G83" i="93" s="1"/>
  <c r="J83" i="93" s="1"/>
  <c r="G83" i="94" s="1"/>
  <c r="J83" i="94" s="1"/>
  <c r="E83" i="79"/>
  <c r="E64" i="79"/>
  <c r="G64" i="79" s="1"/>
  <c r="J64" i="79" s="1"/>
  <c r="E92" i="79"/>
  <c r="G92" i="79" s="1"/>
  <c r="J92" i="79" s="1"/>
  <c r="E145" i="79"/>
  <c r="G145" i="79" s="1"/>
  <c r="J145" i="79" s="1"/>
  <c r="G152" i="79"/>
  <c r="J152" i="79" s="1"/>
  <c r="G152" i="80" s="1"/>
  <c r="J152" i="80" s="1"/>
  <c r="G152" i="81" s="1"/>
  <c r="J152" i="81" s="1"/>
  <c r="G152" i="82" s="1"/>
  <c r="J152" i="82" s="1"/>
  <c r="G152" i="83" s="1"/>
  <c r="J152" i="83" s="1"/>
  <c r="G152" i="84" s="1"/>
  <c r="J152" i="84" s="1"/>
  <c r="G152" i="85" s="1"/>
  <c r="J152" i="85" s="1"/>
  <c r="G152" i="86" s="1"/>
  <c r="J152" i="86" s="1"/>
  <c r="G152" i="87" s="1"/>
  <c r="J152" i="87" s="1"/>
  <c r="G152" i="88" s="1"/>
  <c r="J152" i="88" s="1"/>
  <c r="G152" i="89" s="1"/>
  <c r="J152" i="89" s="1"/>
  <c r="G152" i="90" s="1"/>
  <c r="J152" i="90" s="1"/>
  <c r="G152" i="91" s="1"/>
  <c r="J152" i="91" s="1"/>
  <c r="G152" i="92" s="1"/>
  <c r="J152" i="92" s="1"/>
  <c r="G152" i="93" s="1"/>
  <c r="J152" i="93" s="1"/>
  <c r="G152" i="94" s="1"/>
  <c r="J152" i="94" s="1"/>
  <c r="E152" i="79"/>
  <c r="E208" i="79"/>
  <c r="G208" i="79" s="1"/>
  <c r="J208" i="79" s="1"/>
  <c r="E211" i="79"/>
  <c r="G211" i="79" s="1"/>
  <c r="J211" i="79" s="1"/>
  <c r="E97" i="79"/>
  <c r="G97" i="79" s="1"/>
  <c r="J97" i="79" s="1"/>
  <c r="G97" i="80" s="1"/>
  <c r="J97" i="80" s="1"/>
  <c r="G97" i="81" s="1"/>
  <c r="J97" i="81" s="1"/>
  <c r="G97" i="82" s="1"/>
  <c r="J97" i="82" s="1"/>
  <c r="G97" i="83" s="1"/>
  <c r="J97" i="83" s="1"/>
  <c r="G97" i="84" s="1"/>
  <c r="J97" i="84" s="1"/>
  <c r="G97" i="85" s="1"/>
  <c r="J97" i="85" s="1"/>
  <c r="G97" i="86" s="1"/>
  <c r="J97" i="86" s="1"/>
  <c r="G97" i="87" s="1"/>
  <c r="J97" i="87" s="1"/>
  <c r="G97" i="88" s="1"/>
  <c r="J97" i="88" s="1"/>
  <c r="G97" i="89" s="1"/>
  <c r="J97" i="89" s="1"/>
  <c r="G97" i="90" s="1"/>
  <c r="J97" i="90" s="1"/>
  <c r="G97" i="91" s="1"/>
  <c r="J97" i="91" s="1"/>
  <c r="G97" i="92" s="1"/>
  <c r="J97" i="92" s="1"/>
  <c r="G97" i="93" s="1"/>
  <c r="J97" i="93" s="1"/>
  <c r="G97" i="94" s="1"/>
  <c r="J97" i="94" s="1"/>
  <c r="G30" i="79"/>
  <c r="J30" i="79" s="1"/>
  <c r="G30" i="80" s="1"/>
  <c r="J30" i="80" s="1"/>
  <c r="G30" i="81" s="1"/>
  <c r="J30" i="81" s="1"/>
  <c r="G30" i="82" s="1"/>
  <c r="J30" i="82" s="1"/>
  <c r="G30" i="83" s="1"/>
  <c r="J30" i="83" s="1"/>
  <c r="G30" i="84" s="1"/>
  <c r="J30" i="84" s="1"/>
  <c r="G30" i="85" s="1"/>
  <c r="J30" i="85" s="1"/>
  <c r="G30" i="86" s="1"/>
  <c r="J30" i="86" s="1"/>
  <c r="G30" i="87" s="1"/>
  <c r="J30" i="87" s="1"/>
  <c r="G30" i="88" s="1"/>
  <c r="J30" i="88" s="1"/>
  <c r="G30" i="89" s="1"/>
  <c r="J30" i="89" s="1"/>
  <c r="G30" i="90" s="1"/>
  <c r="J30" i="90" s="1"/>
  <c r="G30" i="91" s="1"/>
  <c r="J30" i="91" s="1"/>
  <c r="G30" i="92" s="1"/>
  <c r="J30" i="92" s="1"/>
  <c r="G30" i="93" s="1"/>
  <c r="J30" i="93" s="1"/>
  <c r="G30" i="94" s="1"/>
  <c r="J30" i="94" s="1"/>
  <c r="E30" i="79"/>
  <c r="E118" i="79"/>
  <c r="G118" i="79" s="1"/>
  <c r="J118" i="79" s="1"/>
  <c r="E80" i="79"/>
  <c r="G80" i="79" s="1"/>
  <c r="J80" i="79" s="1"/>
  <c r="E127" i="79"/>
  <c r="G127" i="79" s="1"/>
  <c r="J127" i="79" s="1"/>
  <c r="G112" i="79"/>
  <c r="J112" i="79" s="1"/>
  <c r="G112" i="80" s="1"/>
  <c r="J112" i="80" s="1"/>
  <c r="G112" i="81" s="1"/>
  <c r="J112" i="81" s="1"/>
  <c r="G112" i="82" s="1"/>
  <c r="J112" i="82" s="1"/>
  <c r="G112" i="83" s="1"/>
  <c r="J112" i="83" s="1"/>
  <c r="G112" i="84" s="1"/>
  <c r="J112" i="84" s="1"/>
  <c r="G112" i="85" s="1"/>
  <c r="J112" i="85" s="1"/>
  <c r="G112" i="86" s="1"/>
  <c r="J112" i="86" s="1"/>
  <c r="G112" i="87" s="1"/>
  <c r="J112" i="87" s="1"/>
  <c r="G112" i="88" s="1"/>
  <c r="J112" i="88" s="1"/>
  <c r="G112" i="89" s="1"/>
  <c r="J112" i="89" s="1"/>
  <c r="G112" i="90" s="1"/>
  <c r="J112" i="90" s="1"/>
  <c r="G112" i="91" s="1"/>
  <c r="J112" i="91" s="1"/>
  <c r="G112" i="92" s="1"/>
  <c r="J112" i="92" s="1"/>
  <c r="G112" i="93" s="1"/>
  <c r="J112" i="93" s="1"/>
  <c r="G112" i="94" s="1"/>
  <c r="J112" i="94" s="1"/>
  <c r="E112" i="79"/>
  <c r="E168" i="79"/>
  <c r="G168" i="79" s="1"/>
  <c r="J168" i="79" s="1"/>
  <c r="E190" i="79"/>
  <c r="G190" i="79" s="1"/>
  <c r="J190" i="79" s="1"/>
  <c r="E158" i="79"/>
  <c r="G158" i="79" s="1"/>
  <c r="J158" i="79" s="1"/>
  <c r="E198" i="79"/>
  <c r="G198" i="79" s="1"/>
  <c r="J198" i="79" s="1"/>
  <c r="E104" i="79"/>
  <c r="G104" i="79" s="1"/>
  <c r="J104" i="79" s="1"/>
  <c r="E122" i="79"/>
  <c r="G122" i="79" s="1"/>
  <c r="J122" i="79" s="1"/>
  <c r="E107" i="79"/>
  <c r="G107" i="79" s="1"/>
  <c r="J107" i="79" s="1"/>
  <c r="G171" i="79"/>
  <c r="J171" i="79" s="1"/>
  <c r="G171" i="80" s="1"/>
  <c r="J171" i="80" s="1"/>
  <c r="G171" i="81" s="1"/>
  <c r="J171" i="81" s="1"/>
  <c r="G171" i="82" s="1"/>
  <c r="J171" i="82" s="1"/>
  <c r="G171" i="83" s="1"/>
  <c r="J171" i="83" s="1"/>
  <c r="G171" i="84" s="1"/>
  <c r="J171" i="84" s="1"/>
  <c r="G171" i="85" s="1"/>
  <c r="J171" i="85" s="1"/>
  <c r="G171" i="86" s="1"/>
  <c r="J171" i="86" s="1"/>
  <c r="G171" i="87" s="1"/>
  <c r="J171" i="87" s="1"/>
  <c r="G171" i="88" s="1"/>
  <c r="J171" i="88" s="1"/>
  <c r="E171" i="79"/>
  <c r="E116" i="79"/>
  <c r="G116" i="79" s="1"/>
  <c r="J116" i="79" s="1"/>
  <c r="G116" i="80" s="1"/>
  <c r="J116" i="80" s="1"/>
  <c r="G116" i="81" s="1"/>
  <c r="J116" i="81" s="1"/>
  <c r="G116" i="82" s="1"/>
  <c r="J116" i="82" s="1"/>
  <c r="G116" i="83" s="1"/>
  <c r="J116" i="83" s="1"/>
  <c r="G116" i="84" s="1"/>
  <c r="J116" i="84" s="1"/>
  <c r="G116" i="85" s="1"/>
  <c r="J116" i="85" s="1"/>
  <c r="G116" i="86" s="1"/>
  <c r="J116" i="86" s="1"/>
  <c r="G116" i="87" s="1"/>
  <c r="J116" i="87" s="1"/>
  <c r="G116" i="88" s="1"/>
  <c r="J116" i="88" s="1"/>
  <c r="G116" i="89" s="1"/>
  <c r="J116" i="89" s="1"/>
  <c r="G116" i="90" s="1"/>
  <c r="J116" i="90" s="1"/>
  <c r="G116" i="91" s="1"/>
  <c r="J116" i="91" s="1"/>
  <c r="G116" i="92" s="1"/>
  <c r="J116" i="92" s="1"/>
  <c r="G116" i="93" s="1"/>
  <c r="J116" i="93" s="1"/>
  <c r="G116" i="94" s="1"/>
  <c r="J116" i="94" s="1"/>
  <c r="E46" i="79"/>
  <c r="G46" i="79" s="1"/>
  <c r="J46" i="79" s="1"/>
  <c r="E131" i="79"/>
  <c r="G131" i="79" s="1"/>
  <c r="J131" i="79" s="1"/>
  <c r="G66" i="79"/>
  <c r="J66" i="79" s="1"/>
  <c r="G66" i="80" s="1"/>
  <c r="J66" i="80" s="1"/>
  <c r="G66" i="81" s="1"/>
  <c r="J66" i="81" s="1"/>
  <c r="G66" i="82" s="1"/>
  <c r="J66" i="82" s="1"/>
  <c r="G66" i="83" s="1"/>
  <c r="J66" i="83" s="1"/>
  <c r="G66" i="84" s="1"/>
  <c r="J66" i="84" s="1"/>
  <c r="G66" i="85" s="1"/>
  <c r="J66" i="85" s="1"/>
  <c r="G66" i="86" s="1"/>
  <c r="J66" i="86" s="1"/>
  <c r="G66" i="87" s="1"/>
  <c r="J66" i="87" s="1"/>
  <c r="G66" i="88" s="1"/>
  <c r="J66" i="88" s="1"/>
  <c r="G66" i="89" s="1"/>
  <c r="J66" i="89" s="1"/>
  <c r="G66" i="90" s="1"/>
  <c r="J66" i="90" s="1"/>
  <c r="G66" i="91" s="1"/>
  <c r="J66" i="91" s="1"/>
  <c r="G66" i="92" s="1"/>
  <c r="J66" i="92" s="1"/>
  <c r="G66" i="93" s="1"/>
  <c r="J66" i="93" s="1"/>
  <c r="G66" i="94" s="1"/>
  <c r="J66" i="94" s="1"/>
  <c r="E66" i="79"/>
  <c r="E150" i="79"/>
  <c r="G150" i="79" s="1"/>
  <c r="J150" i="79" s="1"/>
  <c r="E205" i="79"/>
  <c r="G205" i="79" s="1"/>
  <c r="J205" i="79" s="1"/>
  <c r="E81" i="79"/>
  <c r="G81" i="79" s="1"/>
  <c r="J81" i="79" s="1"/>
  <c r="G106" i="79"/>
  <c r="J106" i="79" s="1"/>
  <c r="G106" i="80" s="1"/>
  <c r="J106" i="80" s="1"/>
  <c r="G106" i="81" s="1"/>
  <c r="J106" i="81" s="1"/>
  <c r="G106" i="82" s="1"/>
  <c r="J106" i="82" s="1"/>
  <c r="G106" i="83" s="1"/>
  <c r="J106" i="83" s="1"/>
  <c r="G106" i="84" s="1"/>
  <c r="J106" i="84" s="1"/>
  <c r="G106" i="85" s="1"/>
  <c r="J106" i="85" s="1"/>
  <c r="G106" i="86" s="1"/>
  <c r="J106" i="86" s="1"/>
  <c r="G106" i="87" s="1"/>
  <c r="J106" i="87" s="1"/>
  <c r="G106" i="88" s="1"/>
  <c r="J106" i="88" s="1"/>
  <c r="G106" i="89" s="1"/>
  <c r="J106" i="89" s="1"/>
  <c r="G106" i="90" s="1"/>
  <c r="J106" i="90" s="1"/>
  <c r="G106" i="91" s="1"/>
  <c r="J106" i="91" s="1"/>
  <c r="G106" i="92" s="1"/>
  <c r="J106" i="92" s="1"/>
  <c r="G106" i="93" s="1"/>
  <c r="J106" i="93" s="1"/>
  <c r="G106" i="94" s="1"/>
  <c r="J106" i="94" s="1"/>
  <c r="E106" i="79"/>
  <c r="E179" i="79"/>
  <c r="G179" i="79" s="1"/>
  <c r="J179" i="79" s="1"/>
  <c r="G179" i="80" s="1"/>
  <c r="J179" i="80" s="1"/>
  <c r="G179" i="81" s="1"/>
  <c r="J179" i="81" s="1"/>
  <c r="G179" i="82" s="1"/>
  <c r="J179" i="82" s="1"/>
  <c r="G179" i="83" s="1"/>
  <c r="J179" i="83" s="1"/>
  <c r="G179" i="84" s="1"/>
  <c r="J179" i="84" s="1"/>
  <c r="G179" i="85" s="1"/>
  <c r="J179" i="85" s="1"/>
  <c r="G179" i="86" s="1"/>
  <c r="J179" i="86" s="1"/>
  <c r="G179" i="87" s="1"/>
  <c r="J179" i="87" s="1"/>
  <c r="G179" i="88" s="1"/>
  <c r="J179" i="88" s="1"/>
  <c r="G179" i="89" s="1"/>
  <c r="J179" i="89" s="1"/>
  <c r="G179" i="90" s="1"/>
  <c r="J179" i="90" s="1"/>
  <c r="G179" i="91" s="1"/>
  <c r="J179" i="91" s="1"/>
  <c r="G179" i="92" s="1"/>
  <c r="J179" i="92" s="1"/>
  <c r="G179" i="93" s="1"/>
  <c r="J179" i="93" s="1"/>
  <c r="G179" i="94" s="1"/>
  <c r="J179" i="94" s="1"/>
  <c r="E195" i="79"/>
  <c r="G195" i="79" s="1"/>
  <c r="J195" i="79" s="1"/>
  <c r="E35" i="79"/>
  <c r="G35" i="79" s="1"/>
  <c r="J35" i="79" s="1"/>
  <c r="E45" i="79"/>
  <c r="G45" i="79" s="1"/>
  <c r="J45" i="79" s="1"/>
  <c r="E142" i="79"/>
  <c r="G142" i="79" s="1"/>
  <c r="J142" i="79" s="1"/>
  <c r="E79" i="79"/>
  <c r="G79" i="79" s="1"/>
  <c r="J79" i="79" s="1"/>
  <c r="E177" i="79"/>
  <c r="G177" i="79" s="1"/>
  <c r="J177" i="79" s="1"/>
  <c r="E138" i="79"/>
  <c r="G138" i="79" s="1"/>
  <c r="J138" i="79" s="1"/>
  <c r="E113" i="79"/>
  <c r="G113" i="79" s="1"/>
  <c r="J113" i="79" s="1"/>
  <c r="E34" i="79"/>
  <c r="G34" i="79" s="1"/>
  <c r="J34" i="79" s="1"/>
  <c r="E191" i="79"/>
  <c r="G191" i="79" s="1"/>
  <c r="J191" i="79" s="1"/>
  <c r="G191" i="80" s="1"/>
  <c r="J191" i="80" s="1"/>
  <c r="G191" i="81" s="1"/>
  <c r="J191" i="81" s="1"/>
  <c r="G191" i="82" s="1"/>
  <c r="J191" i="82" s="1"/>
  <c r="G191" i="83" s="1"/>
  <c r="J191" i="83" s="1"/>
  <c r="G191" i="84" s="1"/>
  <c r="J191" i="84" s="1"/>
  <c r="G191" i="85" s="1"/>
  <c r="J191" i="85" s="1"/>
  <c r="G191" i="86" s="1"/>
  <c r="J191" i="86" s="1"/>
  <c r="G191" i="87" s="1"/>
  <c r="J191" i="87" s="1"/>
  <c r="G191" i="88" s="1"/>
  <c r="J191" i="88" s="1"/>
  <c r="G191" i="89" s="1"/>
  <c r="J191" i="89" s="1"/>
  <c r="G191" i="90" s="1"/>
  <c r="J191" i="90" s="1"/>
  <c r="G191" i="91" s="1"/>
  <c r="J191" i="91" s="1"/>
  <c r="G191" i="92" s="1"/>
  <c r="J191" i="92" s="1"/>
  <c r="G191" i="93" s="1"/>
  <c r="J191" i="93" s="1"/>
  <c r="G191" i="94" s="1"/>
  <c r="J191" i="94" s="1"/>
  <c r="E181" i="79"/>
  <c r="G181" i="79" s="1"/>
  <c r="J181" i="79" s="1"/>
  <c r="G181" i="80" s="1"/>
  <c r="J181" i="80" s="1"/>
  <c r="G181" i="81" s="1"/>
  <c r="J181" i="81" s="1"/>
  <c r="G181" i="82" s="1"/>
  <c r="J181" i="82" s="1"/>
  <c r="G181" i="83" s="1"/>
  <c r="J181" i="83" s="1"/>
  <c r="G181" i="84" s="1"/>
  <c r="J181" i="84" s="1"/>
  <c r="G181" i="85" s="1"/>
  <c r="J181" i="85" s="1"/>
  <c r="G181" i="86" s="1"/>
  <c r="J181" i="86" s="1"/>
  <c r="G181" i="87" s="1"/>
  <c r="J181" i="87" s="1"/>
  <c r="G181" i="88" s="1"/>
  <c r="J181" i="88" s="1"/>
  <c r="G181" i="89" s="1"/>
  <c r="J181" i="89" s="1"/>
  <c r="G181" i="90" s="1"/>
  <c r="J181" i="90" s="1"/>
  <c r="G181" i="91" s="1"/>
  <c r="J181" i="91" s="1"/>
  <c r="G181" i="92" s="1"/>
  <c r="J181" i="92" s="1"/>
  <c r="G181" i="93" s="1"/>
  <c r="J181" i="93" s="1"/>
  <c r="G181" i="94" s="1"/>
  <c r="J181" i="94" s="1"/>
  <c r="E65" i="79"/>
  <c r="G65" i="79" s="1"/>
  <c r="J65" i="79" s="1"/>
  <c r="E62" i="79"/>
  <c r="G62" i="79" s="1"/>
  <c r="J62" i="79" s="1"/>
  <c r="E52" i="79"/>
  <c r="G52" i="79" s="1"/>
  <c r="J52" i="79" s="1"/>
  <c r="G101" i="79"/>
  <c r="J101" i="79" s="1"/>
  <c r="G101" i="80" s="1"/>
  <c r="J101" i="80" s="1"/>
  <c r="G101" i="81" s="1"/>
  <c r="J101" i="81" s="1"/>
  <c r="G101" i="82" s="1"/>
  <c r="J101" i="82" s="1"/>
  <c r="G101" i="83" s="1"/>
  <c r="J101" i="83" s="1"/>
  <c r="G101" i="84" s="1"/>
  <c r="J101" i="84" s="1"/>
  <c r="G101" i="85" s="1"/>
  <c r="J101" i="85" s="1"/>
  <c r="G101" i="86" s="1"/>
  <c r="J101" i="86" s="1"/>
  <c r="G101" i="87" s="1"/>
  <c r="J101" i="87" s="1"/>
  <c r="G101" i="88" s="1"/>
  <c r="J101" i="88" s="1"/>
  <c r="G101" i="89" s="1"/>
  <c r="J101" i="89" s="1"/>
  <c r="G101" i="90" s="1"/>
  <c r="J101" i="90" s="1"/>
  <c r="G101" i="91" s="1"/>
  <c r="J101" i="91" s="1"/>
  <c r="G101" i="92" s="1"/>
  <c r="J101" i="92" s="1"/>
  <c r="G101" i="93" s="1"/>
  <c r="J101" i="93" s="1"/>
  <c r="G101" i="94" s="1"/>
  <c r="J101" i="94" s="1"/>
  <c r="E101" i="79"/>
  <c r="E96" i="79"/>
  <c r="G96" i="79" s="1"/>
  <c r="J96" i="79" s="1"/>
  <c r="G96" i="80" s="1"/>
  <c r="J96" i="80" s="1"/>
  <c r="G96" i="81" s="1"/>
  <c r="J96" i="81" s="1"/>
  <c r="G96" i="82" s="1"/>
  <c r="J96" i="82" s="1"/>
  <c r="G96" i="83" s="1"/>
  <c r="J96" i="83" s="1"/>
  <c r="G96" i="84" s="1"/>
  <c r="J96" i="84" s="1"/>
  <c r="G96" i="85" s="1"/>
  <c r="J96" i="85" s="1"/>
  <c r="G96" i="86" s="1"/>
  <c r="J96" i="86" s="1"/>
  <c r="G96" i="87" s="1"/>
  <c r="J96" i="87" s="1"/>
  <c r="G96" i="88" s="1"/>
  <c r="J96" i="88" s="1"/>
  <c r="G96" i="89" s="1"/>
  <c r="J96" i="89" s="1"/>
  <c r="G96" i="90" s="1"/>
  <c r="J96" i="90" s="1"/>
  <c r="G96" i="91" s="1"/>
  <c r="J96" i="91" s="1"/>
  <c r="G96" i="92" s="1"/>
  <c r="J96" i="92" s="1"/>
  <c r="G96" i="93" s="1"/>
  <c r="J96" i="93" s="1"/>
  <c r="G96" i="94" s="1"/>
  <c r="J96" i="94" s="1"/>
  <c r="E60" i="79"/>
  <c r="G60" i="79" s="1"/>
  <c r="J60" i="79" s="1"/>
  <c r="E103" i="79"/>
  <c r="G103" i="79" s="1"/>
  <c r="J103" i="79" s="1"/>
  <c r="G147" i="79"/>
  <c r="J147" i="79" s="1"/>
  <c r="G147" i="80" s="1"/>
  <c r="J147" i="80" s="1"/>
  <c r="G147" i="81" s="1"/>
  <c r="J147" i="81" s="1"/>
  <c r="G147" i="82" s="1"/>
  <c r="J147" i="82" s="1"/>
  <c r="G147" i="83" s="1"/>
  <c r="J147" i="83" s="1"/>
  <c r="G147" i="84" s="1"/>
  <c r="J147" i="84" s="1"/>
  <c r="G147" i="85" s="1"/>
  <c r="J147" i="85" s="1"/>
  <c r="G147" i="86" s="1"/>
  <c r="J147" i="86" s="1"/>
  <c r="G147" i="87" s="1"/>
  <c r="J147" i="87" s="1"/>
  <c r="G147" i="88" s="1"/>
  <c r="J147" i="88" s="1"/>
  <c r="G147" i="89" s="1"/>
  <c r="J147" i="89" s="1"/>
  <c r="G147" i="90" s="1"/>
  <c r="J147" i="90" s="1"/>
  <c r="G147" i="91" s="1"/>
  <c r="J147" i="91" s="1"/>
  <c r="G147" i="92" s="1"/>
  <c r="J147" i="92" s="1"/>
  <c r="G147" i="93" s="1"/>
  <c r="J147" i="93" s="1"/>
  <c r="G147" i="94" s="1"/>
  <c r="J147" i="94" s="1"/>
  <c r="E147" i="79"/>
  <c r="E184" i="79"/>
  <c r="G184" i="79" s="1"/>
  <c r="J184" i="79" s="1"/>
  <c r="E41" i="79"/>
  <c r="G41" i="79" s="1"/>
  <c r="J41" i="79" s="1"/>
  <c r="E38" i="79"/>
  <c r="G38" i="79" s="1"/>
  <c r="J38" i="79" s="1"/>
  <c r="G38" i="80" s="1"/>
  <c r="J38" i="80" s="1"/>
  <c r="G38" i="81" s="1"/>
  <c r="J38" i="81" s="1"/>
  <c r="G38" i="82" s="1"/>
  <c r="J38" i="82" s="1"/>
  <c r="G38" i="83" s="1"/>
  <c r="J38" i="83" s="1"/>
  <c r="G38" i="84" s="1"/>
  <c r="J38" i="84" s="1"/>
  <c r="G38" i="85" s="1"/>
  <c r="J38" i="85" s="1"/>
  <c r="G38" i="86" s="1"/>
  <c r="J38" i="86" s="1"/>
  <c r="G38" i="87" s="1"/>
  <c r="J38" i="87" s="1"/>
  <c r="G38" i="88" s="1"/>
  <c r="J38" i="88" s="1"/>
  <c r="G38" i="89" s="1"/>
  <c r="J38" i="89" s="1"/>
  <c r="G38" i="90" s="1"/>
  <c r="J38" i="90" s="1"/>
  <c r="G38" i="91" s="1"/>
  <c r="J38" i="91" s="1"/>
  <c r="G38" i="92" s="1"/>
  <c r="J38" i="92" s="1"/>
  <c r="G38" i="93" s="1"/>
  <c r="J38" i="93" s="1"/>
  <c r="G38" i="94" s="1"/>
  <c r="J38" i="94" s="1"/>
  <c r="G57" i="79"/>
  <c r="J57" i="79" s="1"/>
  <c r="G57" i="80" s="1"/>
  <c r="J57" i="80" s="1"/>
  <c r="G57" i="81" s="1"/>
  <c r="J57" i="81" s="1"/>
  <c r="G57" i="82" s="1"/>
  <c r="J57" i="82" s="1"/>
  <c r="G57" i="83" s="1"/>
  <c r="J57" i="83" s="1"/>
  <c r="G57" i="84" s="1"/>
  <c r="J57" i="84" s="1"/>
  <c r="G57" i="85" s="1"/>
  <c r="J57" i="85" s="1"/>
  <c r="G57" i="86" s="1"/>
  <c r="J57" i="86" s="1"/>
  <c r="G57" i="87" s="1"/>
  <c r="J57" i="87" s="1"/>
  <c r="G57" i="88" s="1"/>
  <c r="J57" i="88" s="1"/>
  <c r="G57" i="89" s="1"/>
  <c r="J57" i="89" s="1"/>
  <c r="G57" i="90" s="1"/>
  <c r="J57" i="90" s="1"/>
  <c r="G57" i="91" s="1"/>
  <c r="J57" i="91" s="1"/>
  <c r="G57" i="92" s="1"/>
  <c r="J57" i="92" s="1"/>
  <c r="G57" i="93" s="1"/>
  <c r="J57" i="93" s="1"/>
  <c r="G57" i="94" s="1"/>
  <c r="J57" i="94" s="1"/>
  <c r="E57" i="79"/>
  <c r="E153" i="79"/>
  <c r="G153" i="79" s="1"/>
  <c r="J153" i="79" s="1"/>
  <c r="E164" i="79"/>
  <c r="G164" i="79" s="1"/>
  <c r="J164" i="79" s="1"/>
  <c r="G164" i="80" s="1"/>
  <c r="J164" i="80" s="1"/>
  <c r="G164" i="81" s="1"/>
  <c r="J164" i="81" s="1"/>
  <c r="G164" i="82" s="1"/>
  <c r="J164" i="82" s="1"/>
  <c r="G164" i="83" s="1"/>
  <c r="J164" i="83" s="1"/>
  <c r="G164" i="84" s="1"/>
  <c r="J164" i="84" s="1"/>
  <c r="G164" i="85" s="1"/>
  <c r="J164" i="85" s="1"/>
  <c r="G164" i="86" s="1"/>
  <c r="J164" i="86" s="1"/>
  <c r="G164" i="87" s="1"/>
  <c r="J164" i="87" s="1"/>
  <c r="G164" i="88" s="1"/>
  <c r="J164" i="88" s="1"/>
  <c r="G164" i="89" s="1"/>
  <c r="J164" i="89" s="1"/>
  <c r="G164" i="90" s="1"/>
  <c r="J164" i="90" s="1"/>
  <c r="G164" i="91" s="1"/>
  <c r="J164" i="91" s="1"/>
  <c r="G164" i="92" s="1"/>
  <c r="J164" i="92" s="1"/>
  <c r="G164" i="93" s="1"/>
  <c r="J164" i="93" s="1"/>
  <c r="G164" i="94" s="1"/>
  <c r="J164" i="94" s="1"/>
  <c r="E200" i="79"/>
  <c r="G200" i="79" s="1"/>
  <c r="J200" i="79" s="1"/>
  <c r="G201" i="79"/>
  <c r="J201" i="79" s="1"/>
  <c r="G201" i="80" s="1"/>
  <c r="J201" i="80" s="1"/>
  <c r="G201" i="81" s="1"/>
  <c r="J201" i="81" s="1"/>
  <c r="G201" i="82" s="1"/>
  <c r="J201" i="82" s="1"/>
  <c r="G201" i="83" s="1"/>
  <c r="J201" i="83" s="1"/>
  <c r="G201" i="84" s="1"/>
  <c r="J201" i="84" s="1"/>
  <c r="G201" i="85" s="1"/>
  <c r="J201" i="85" s="1"/>
  <c r="G201" i="86" s="1"/>
  <c r="J201" i="86" s="1"/>
  <c r="G201" i="87" s="1"/>
  <c r="J201" i="87" s="1"/>
  <c r="G201" i="88" s="1"/>
  <c r="J201" i="88" s="1"/>
  <c r="G201" i="89" s="1"/>
  <c r="J201" i="89" s="1"/>
  <c r="G201" i="90" s="1"/>
  <c r="J201" i="90" s="1"/>
  <c r="G201" i="91" s="1"/>
  <c r="J201" i="91" s="1"/>
  <c r="G201" i="92" s="1"/>
  <c r="J201" i="92" s="1"/>
  <c r="G201" i="93" s="1"/>
  <c r="J201" i="93" s="1"/>
  <c r="G201" i="94" s="1"/>
  <c r="J201" i="94" s="1"/>
  <c r="E201" i="79"/>
  <c r="E70" i="79"/>
  <c r="G70" i="79" s="1"/>
  <c r="J70" i="79" s="1"/>
  <c r="E28" i="79"/>
  <c r="G28" i="79" s="1"/>
  <c r="J28" i="79" s="1"/>
  <c r="E108" i="79"/>
  <c r="G108" i="79" s="1"/>
  <c r="J108" i="79" s="1"/>
  <c r="E109" i="79"/>
  <c r="G109" i="79" s="1"/>
  <c r="J109" i="79" s="1"/>
  <c r="G109" i="80" s="1"/>
  <c r="J109" i="80" s="1"/>
  <c r="G109" i="81" s="1"/>
  <c r="J109" i="81" s="1"/>
  <c r="G109" i="82" s="1"/>
  <c r="J109" i="82" s="1"/>
  <c r="G109" i="83" s="1"/>
  <c r="J109" i="83" s="1"/>
  <c r="G109" i="84" s="1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109" i="91" s="1"/>
  <c r="J109" i="91" s="1"/>
  <c r="G109" i="92" s="1"/>
  <c r="J109" i="92" s="1"/>
  <c r="G109" i="93" s="1"/>
  <c r="J109" i="93" s="1"/>
  <c r="G109" i="94" s="1"/>
  <c r="J109" i="94" s="1"/>
  <c r="E125" i="79"/>
  <c r="G125" i="79" s="1"/>
  <c r="J125" i="79" s="1"/>
  <c r="G125" i="80" s="1"/>
  <c r="J125" i="80" s="1"/>
  <c r="G125" i="81" s="1"/>
  <c r="J125" i="81" s="1"/>
  <c r="G125" i="82" s="1"/>
  <c r="J125" i="82" s="1"/>
  <c r="G125" i="83" s="1"/>
  <c r="J125" i="83" s="1"/>
  <c r="G125" i="84" s="1"/>
  <c r="J125" i="84" s="1"/>
  <c r="G125" i="85" s="1"/>
  <c r="J125" i="85" s="1"/>
  <c r="G125" i="86" s="1"/>
  <c r="J125" i="86" s="1"/>
  <c r="G125" i="87" s="1"/>
  <c r="J125" i="87" s="1"/>
  <c r="G125" i="88" s="1"/>
  <c r="J125" i="88" s="1"/>
  <c r="G125" i="89" s="1"/>
  <c r="J125" i="89" s="1"/>
  <c r="G125" i="90" s="1"/>
  <c r="J125" i="90" s="1"/>
  <c r="G125" i="91" s="1"/>
  <c r="J125" i="91" s="1"/>
  <c r="G125" i="92" s="1"/>
  <c r="J125" i="92" s="1"/>
  <c r="G125" i="93" s="1"/>
  <c r="J125" i="93" s="1"/>
  <c r="G125" i="94" s="1"/>
  <c r="J125" i="94" s="1"/>
  <c r="E126" i="79"/>
  <c r="G126" i="79" s="1"/>
  <c r="J126" i="79" s="1"/>
  <c r="E99" i="79"/>
  <c r="G99" i="79" s="1"/>
  <c r="J99" i="79" s="1"/>
  <c r="E32" i="79"/>
  <c r="G32" i="79" s="1"/>
  <c r="J32" i="79" s="1"/>
  <c r="G32" i="80" s="1"/>
  <c r="J32" i="80" s="1"/>
  <c r="G32" i="81" s="1"/>
  <c r="J32" i="81" s="1"/>
  <c r="G32" i="82" s="1"/>
  <c r="J32" i="82" s="1"/>
  <c r="G32" i="83" s="1"/>
  <c r="J32" i="83" s="1"/>
  <c r="G32" i="84" s="1"/>
  <c r="J32" i="84" s="1"/>
  <c r="G32" i="85" s="1"/>
  <c r="J32" i="85" s="1"/>
  <c r="G32" i="86" s="1"/>
  <c r="J32" i="86" s="1"/>
  <c r="G32" i="87" s="1"/>
  <c r="J32" i="87" s="1"/>
  <c r="G32" i="88" s="1"/>
  <c r="J32" i="88" s="1"/>
  <c r="G32" i="89" s="1"/>
  <c r="J32" i="89" s="1"/>
  <c r="G32" i="90" s="1"/>
  <c r="J32" i="90" s="1"/>
  <c r="G32" i="91" s="1"/>
  <c r="J32" i="91" s="1"/>
  <c r="G32" i="92" s="1"/>
  <c r="J32" i="92" s="1"/>
  <c r="G32" i="93" s="1"/>
  <c r="J32" i="93" s="1"/>
  <c r="G32" i="94" s="1"/>
  <c r="J32" i="94" s="1"/>
  <c r="E120" i="79"/>
  <c r="G120" i="79" s="1"/>
  <c r="J120" i="79" s="1"/>
  <c r="E166" i="79"/>
  <c r="G166" i="79" s="1"/>
  <c r="J166" i="79" s="1"/>
  <c r="E75" i="79"/>
  <c r="G75" i="79" s="1"/>
  <c r="J75" i="79" s="1"/>
  <c r="E115" i="79"/>
  <c r="G115" i="79" s="1"/>
  <c r="J115" i="79" s="1"/>
  <c r="G115" i="80" s="1"/>
  <c r="J115" i="80" s="1"/>
  <c r="G115" i="81" s="1"/>
  <c r="J115" i="81" s="1"/>
  <c r="G115" i="82" s="1"/>
  <c r="J115" i="82" s="1"/>
  <c r="G115" i="83" s="1"/>
  <c r="J115" i="83" s="1"/>
  <c r="G115" i="84" s="1"/>
  <c r="J115" i="84" s="1"/>
  <c r="G115" i="85" s="1"/>
  <c r="J115" i="85" s="1"/>
  <c r="G115" i="86" s="1"/>
  <c r="J115" i="86" s="1"/>
  <c r="G115" i="87" s="1"/>
  <c r="J115" i="87" s="1"/>
  <c r="G115" i="88" s="1"/>
  <c r="J115" i="88" s="1"/>
  <c r="G115" i="89" s="1"/>
  <c r="J115" i="89" s="1"/>
  <c r="G115" i="90" s="1"/>
  <c r="J115" i="90" s="1"/>
  <c r="G115" i="91" s="1"/>
  <c r="J115" i="91" s="1"/>
  <c r="G115" i="92" s="1"/>
  <c r="J115" i="92" s="1"/>
  <c r="G115" i="93" s="1"/>
  <c r="J115" i="93" s="1"/>
  <c r="G115" i="94" s="1"/>
  <c r="J115" i="94" s="1"/>
  <c r="E172" i="79"/>
  <c r="G172" i="79" s="1"/>
  <c r="J172" i="79" s="1"/>
  <c r="E194" i="79"/>
  <c r="G194" i="79" s="1"/>
  <c r="J194" i="79" s="1"/>
  <c r="E63" i="79"/>
  <c r="G63" i="79" s="1"/>
  <c r="J63" i="79" s="1"/>
  <c r="E43" i="79"/>
  <c r="G43" i="79" s="1"/>
  <c r="J43" i="79" s="1"/>
  <c r="G43" i="80" s="1"/>
  <c r="J43" i="80" s="1"/>
  <c r="G43" i="81" s="1"/>
  <c r="J43" i="81" s="1"/>
  <c r="G43" i="82" s="1"/>
  <c r="J43" i="82" s="1"/>
  <c r="G43" i="83" s="1"/>
  <c r="J43" i="83" s="1"/>
  <c r="G43" i="84" s="1"/>
  <c r="J43" i="84" s="1"/>
  <c r="G43" i="85" s="1"/>
  <c r="J43" i="85" s="1"/>
  <c r="G43" i="86" s="1"/>
  <c r="J43" i="86" s="1"/>
  <c r="G43" i="87" s="1"/>
  <c r="J43" i="87" s="1"/>
  <c r="G43" i="88" s="1"/>
  <c r="J43" i="88" s="1"/>
  <c r="G43" i="89" s="1"/>
  <c r="J43" i="89" s="1"/>
  <c r="G43" i="90" s="1"/>
  <c r="J43" i="90" s="1"/>
  <c r="G43" i="91" s="1"/>
  <c r="J43" i="91" s="1"/>
  <c r="G43" i="92" s="1"/>
  <c r="J43" i="92" s="1"/>
  <c r="G43" i="93" s="1"/>
  <c r="J43" i="93" s="1"/>
  <c r="G43" i="94" s="1"/>
  <c r="J43" i="94" s="1"/>
  <c r="E61" i="79"/>
  <c r="G61" i="79" s="1"/>
  <c r="J61" i="79" s="1"/>
  <c r="E140" i="79"/>
  <c r="G140" i="79" s="1"/>
  <c r="J140" i="79" s="1"/>
  <c r="G140" i="80" s="1"/>
  <c r="J140" i="80" s="1"/>
  <c r="G140" i="81" s="1"/>
  <c r="J140" i="81" s="1"/>
  <c r="G140" i="82" s="1"/>
  <c r="J140" i="82" s="1"/>
  <c r="G140" i="83" s="1"/>
  <c r="J140" i="83" s="1"/>
  <c r="G140" i="84" s="1"/>
  <c r="J140" i="84" s="1"/>
  <c r="G140" i="85" s="1"/>
  <c r="J140" i="85" s="1"/>
  <c r="G140" i="86" s="1"/>
  <c r="J140" i="86" s="1"/>
  <c r="G140" i="87" s="1"/>
  <c r="J140" i="87" s="1"/>
  <c r="G140" i="88" s="1"/>
  <c r="J140" i="88" s="1"/>
  <c r="G140" i="89" s="1"/>
  <c r="J140" i="89" s="1"/>
  <c r="G140" i="90" s="1"/>
  <c r="J140" i="90" s="1"/>
  <c r="G140" i="91" s="1"/>
  <c r="J140" i="91" s="1"/>
  <c r="G140" i="92" s="1"/>
  <c r="J140" i="92" s="1"/>
  <c r="G140" i="93" s="1"/>
  <c r="J140" i="93" s="1"/>
  <c r="G140" i="94" s="1"/>
  <c r="J140" i="94" s="1"/>
  <c r="E156" i="79"/>
  <c r="G156" i="79" s="1"/>
  <c r="J156" i="79" s="1"/>
  <c r="G50" i="79"/>
  <c r="J50" i="79" s="1"/>
  <c r="G50" i="80" s="1"/>
  <c r="J50" i="80" s="1"/>
  <c r="G50" i="81" s="1"/>
  <c r="J50" i="81" s="1"/>
  <c r="G50" i="82" s="1"/>
  <c r="J50" i="82" s="1"/>
  <c r="G50" i="83" s="1"/>
  <c r="J50" i="83" s="1"/>
  <c r="G50" i="84" s="1"/>
  <c r="J50" i="84" s="1"/>
  <c r="G50" i="85" s="1"/>
  <c r="J50" i="85" s="1"/>
  <c r="G50" i="86" s="1"/>
  <c r="J50" i="86" s="1"/>
  <c r="G50" i="87" s="1"/>
  <c r="J50" i="87" s="1"/>
  <c r="G50" i="88" s="1"/>
  <c r="J50" i="88" s="1"/>
  <c r="G50" i="89" s="1"/>
  <c r="J50" i="89" s="1"/>
  <c r="G50" i="90" s="1"/>
  <c r="J50" i="90" s="1"/>
  <c r="G50" i="91" s="1"/>
  <c r="J50" i="91" s="1"/>
  <c r="G50" i="92" s="1"/>
  <c r="J50" i="92" s="1"/>
  <c r="G50" i="93" s="1"/>
  <c r="J50" i="93" s="1"/>
  <c r="G50" i="94" s="1"/>
  <c r="J50" i="94" s="1"/>
  <c r="E50" i="79"/>
  <c r="E169" i="79"/>
  <c r="G169" i="79" s="1"/>
  <c r="J169" i="79" s="1"/>
  <c r="E178" i="79"/>
  <c r="G178" i="79" s="1"/>
  <c r="J178" i="79" s="1"/>
  <c r="E170" i="79"/>
  <c r="G170" i="79" s="1"/>
  <c r="J170" i="79" s="1"/>
  <c r="G47" i="79"/>
  <c r="J47" i="79" s="1"/>
  <c r="G47" i="80" s="1"/>
  <c r="J47" i="80" s="1"/>
  <c r="G47" i="81" s="1"/>
  <c r="J47" i="81" s="1"/>
  <c r="G47" i="82" s="1"/>
  <c r="J47" i="82" s="1"/>
  <c r="G47" i="83" s="1"/>
  <c r="J47" i="83" s="1"/>
  <c r="G47" i="84" s="1"/>
  <c r="J47" i="84" s="1"/>
  <c r="G47" i="85" s="1"/>
  <c r="J47" i="85" s="1"/>
  <c r="G47" i="86" s="1"/>
  <c r="J47" i="86" s="1"/>
  <c r="G47" i="87" s="1"/>
  <c r="J47" i="87" s="1"/>
  <c r="G47" i="88" s="1"/>
  <c r="J47" i="88" s="1"/>
  <c r="G47" i="89" s="1"/>
  <c r="J47" i="89" s="1"/>
  <c r="G47" i="90" s="1"/>
  <c r="J47" i="90" s="1"/>
  <c r="G47" i="91" s="1"/>
  <c r="J47" i="91" s="1"/>
  <c r="G47" i="92" s="1"/>
  <c r="J47" i="92" s="1"/>
  <c r="G47" i="93" s="1"/>
  <c r="J47" i="93" s="1"/>
  <c r="G47" i="94" s="1"/>
  <c r="J47" i="94" s="1"/>
  <c r="E47" i="79"/>
  <c r="E51" i="79"/>
  <c r="G51" i="79" s="1"/>
  <c r="J51" i="79" s="1"/>
  <c r="E69" i="79"/>
  <c r="G69" i="79" s="1"/>
  <c r="J69" i="79" s="1"/>
  <c r="G69" i="80" s="1"/>
  <c r="J69" i="80" s="1"/>
  <c r="G69" i="81" s="1"/>
  <c r="J69" i="81" s="1"/>
  <c r="G69" i="82" s="1"/>
  <c r="J69" i="82" s="1"/>
  <c r="G69" i="83" s="1"/>
  <c r="J69" i="83" s="1"/>
  <c r="G69" i="84" s="1"/>
  <c r="J69" i="84" s="1"/>
  <c r="G69" i="85" s="1"/>
  <c r="J69" i="85" s="1"/>
  <c r="G69" i="86" s="1"/>
  <c r="J69" i="86" s="1"/>
  <c r="G69" i="87" s="1"/>
  <c r="J69" i="87" s="1"/>
  <c r="G69" i="88" s="1"/>
  <c r="J69" i="88" s="1"/>
  <c r="G69" i="89" s="1"/>
  <c r="J69" i="89" s="1"/>
  <c r="G69" i="90" s="1"/>
  <c r="J69" i="90" s="1"/>
  <c r="G69" i="91" s="1"/>
  <c r="J69" i="91" s="1"/>
  <c r="G69" i="92" s="1"/>
  <c r="J69" i="92" s="1"/>
  <c r="G69" i="93" s="1"/>
  <c r="J69" i="93" s="1"/>
  <c r="G69" i="94" s="1"/>
  <c r="J69" i="94" s="1"/>
  <c r="E148" i="79"/>
  <c r="G148" i="79" s="1"/>
  <c r="J148" i="79" s="1"/>
  <c r="G36" i="79"/>
  <c r="J36" i="79" s="1"/>
  <c r="G36" i="80" s="1"/>
  <c r="J36" i="80" s="1"/>
  <c r="G36" i="81" s="1"/>
  <c r="J36" i="81" s="1"/>
  <c r="G36" i="82" s="1"/>
  <c r="J36" i="82" s="1"/>
  <c r="G36" i="83" s="1"/>
  <c r="J36" i="83" s="1"/>
  <c r="G36" i="84" s="1"/>
  <c r="J36" i="84" s="1"/>
  <c r="G36" i="85" s="1"/>
  <c r="J36" i="85" s="1"/>
  <c r="G36" i="86" s="1"/>
  <c r="J36" i="86" s="1"/>
  <c r="G36" i="87" s="1"/>
  <c r="J36" i="87" s="1"/>
  <c r="G36" i="88" s="1"/>
  <c r="J36" i="88" s="1"/>
  <c r="G36" i="89" s="1"/>
  <c r="J36" i="89" s="1"/>
  <c r="G36" i="90" s="1"/>
  <c r="J36" i="90" s="1"/>
  <c r="G36" i="91" s="1"/>
  <c r="J36" i="91" s="1"/>
  <c r="G36" i="92" s="1"/>
  <c r="J36" i="92" s="1"/>
  <c r="G36" i="93" s="1"/>
  <c r="J36" i="93" s="1"/>
  <c r="G36" i="94" s="1"/>
  <c r="J36" i="94" s="1"/>
  <c r="E36" i="79"/>
  <c r="E40" i="79"/>
  <c r="G40" i="79" s="1"/>
  <c r="J40" i="79" s="1"/>
  <c r="E55" i="79"/>
  <c r="G55" i="79" s="1"/>
  <c r="J55" i="79" s="1"/>
  <c r="G55" i="80" s="1"/>
  <c r="J55" i="80" s="1"/>
  <c r="G55" i="81" s="1"/>
  <c r="J55" i="81" s="1"/>
  <c r="G55" i="82" s="1"/>
  <c r="J55" i="82" s="1"/>
  <c r="G55" i="83" s="1"/>
  <c r="J55" i="83" s="1"/>
  <c r="G55" i="84" s="1"/>
  <c r="J55" i="84" s="1"/>
  <c r="G55" i="85" s="1"/>
  <c r="J55" i="85" s="1"/>
  <c r="G55" i="86" s="1"/>
  <c r="J55" i="86" s="1"/>
  <c r="G55" i="87" s="1"/>
  <c r="J55" i="87" s="1"/>
  <c r="G55" i="88" s="1"/>
  <c r="J55" i="88" s="1"/>
  <c r="G55" i="89" s="1"/>
  <c r="J55" i="89" s="1"/>
  <c r="G55" i="90" s="1"/>
  <c r="J55" i="90" s="1"/>
  <c r="G55" i="91" s="1"/>
  <c r="J55" i="91" s="1"/>
  <c r="G55" i="92" s="1"/>
  <c r="J55" i="92" s="1"/>
  <c r="G55" i="93" s="1"/>
  <c r="J55" i="93" s="1"/>
  <c r="G55" i="94" s="1"/>
  <c r="J55" i="94" s="1"/>
  <c r="E59" i="79"/>
  <c r="G59" i="79" s="1"/>
  <c r="J59" i="79" s="1"/>
  <c r="G68" i="79"/>
  <c r="J68" i="79" s="1"/>
  <c r="G68" i="80" s="1"/>
  <c r="J68" i="80" s="1"/>
  <c r="G68" i="81" s="1"/>
  <c r="J68" i="81" s="1"/>
  <c r="G68" i="82" s="1"/>
  <c r="J68" i="82" s="1"/>
  <c r="G68" i="83" s="1"/>
  <c r="J68" i="83" s="1"/>
  <c r="G68" i="84" s="1"/>
  <c r="J68" i="84" s="1"/>
  <c r="G68" i="85" s="1"/>
  <c r="J68" i="85" s="1"/>
  <c r="G68" i="86" s="1"/>
  <c r="J68" i="86" s="1"/>
  <c r="G68" i="87" s="1"/>
  <c r="J68" i="87" s="1"/>
  <c r="G68" i="88" s="1"/>
  <c r="J68" i="88" s="1"/>
  <c r="G68" i="89" s="1"/>
  <c r="J68" i="89" s="1"/>
  <c r="G68" i="90" s="1"/>
  <c r="J68" i="90" s="1"/>
  <c r="G68" i="91" s="1"/>
  <c r="J68" i="91" s="1"/>
  <c r="G68" i="92" s="1"/>
  <c r="J68" i="92" s="1"/>
  <c r="G68" i="93" s="1"/>
  <c r="J68" i="93" s="1"/>
  <c r="G68" i="94" s="1"/>
  <c r="J68" i="94" s="1"/>
  <c r="E68" i="79"/>
  <c r="E90" i="79"/>
  <c r="G90" i="79" s="1"/>
  <c r="J90" i="79" s="1"/>
  <c r="E89" i="79"/>
  <c r="G89" i="79" s="1"/>
  <c r="J89" i="79" s="1"/>
  <c r="E146" i="79"/>
  <c r="G146" i="79" s="1"/>
  <c r="J146" i="79" s="1"/>
  <c r="E141" i="79"/>
  <c r="G141" i="79" s="1"/>
  <c r="J141" i="79" s="1"/>
  <c r="G141" i="80" s="1"/>
  <c r="J141" i="80" s="1"/>
  <c r="G141" i="81" s="1"/>
  <c r="J141" i="81" s="1"/>
  <c r="G141" i="82" s="1"/>
  <c r="J141" i="82" s="1"/>
  <c r="G141" i="83" s="1"/>
  <c r="J141" i="83" s="1"/>
  <c r="G141" i="84" s="1"/>
  <c r="J141" i="84" s="1"/>
  <c r="G141" i="85" s="1"/>
  <c r="J141" i="85" s="1"/>
  <c r="G141" i="86" s="1"/>
  <c r="J141" i="86" s="1"/>
  <c r="G141" i="87" s="1"/>
  <c r="J141" i="87" s="1"/>
  <c r="G141" i="88" s="1"/>
  <c r="J141" i="88" s="1"/>
  <c r="G141" i="89" s="1"/>
  <c r="J141" i="89" s="1"/>
  <c r="G141" i="90" s="1"/>
  <c r="J141" i="90" s="1"/>
  <c r="G141" i="91" s="1"/>
  <c r="J141" i="91" s="1"/>
  <c r="G141" i="92" s="1"/>
  <c r="J141" i="92" s="1"/>
  <c r="G141" i="93" s="1"/>
  <c r="J141" i="93" s="1"/>
  <c r="G141" i="94" s="1"/>
  <c r="J141" i="94" s="1"/>
  <c r="E143" i="79"/>
  <c r="G143" i="79" s="1"/>
  <c r="J143" i="79" s="1"/>
  <c r="G143" i="80" s="1"/>
  <c r="J143" i="80" s="1"/>
  <c r="G143" i="81" s="1"/>
  <c r="J143" i="81" s="1"/>
  <c r="G143" i="82" s="1"/>
  <c r="J143" i="82" s="1"/>
  <c r="G143" i="83" s="1"/>
  <c r="J143" i="83" s="1"/>
  <c r="G143" i="84" s="1"/>
  <c r="J143" i="84" s="1"/>
  <c r="G143" i="85" s="1"/>
  <c r="J143" i="85" s="1"/>
  <c r="G143" i="86" s="1"/>
  <c r="J143" i="86" s="1"/>
  <c r="G143" i="87" s="1"/>
  <c r="J143" i="87" s="1"/>
  <c r="G143" i="88" s="1"/>
  <c r="J143" i="88" s="1"/>
  <c r="G143" i="89" s="1"/>
  <c r="J143" i="89" s="1"/>
  <c r="G143" i="90" s="1"/>
  <c r="J143" i="90" s="1"/>
  <c r="G143" i="91" s="1"/>
  <c r="J143" i="91" s="1"/>
  <c r="G143" i="92" s="1"/>
  <c r="J143" i="92" s="1"/>
  <c r="G143" i="93" s="1"/>
  <c r="J143" i="93" s="1"/>
  <c r="G143" i="94" s="1"/>
  <c r="J143" i="94" s="1"/>
  <c r="E157" i="79"/>
  <c r="G157" i="79" s="1"/>
  <c r="J157" i="79" s="1"/>
  <c r="E154" i="79"/>
  <c r="G154" i="79" s="1"/>
  <c r="J154" i="79" s="1"/>
  <c r="G154" i="80" s="1"/>
  <c r="J154" i="80" s="1"/>
  <c r="G154" i="81" s="1"/>
  <c r="J154" i="81" s="1"/>
  <c r="G154" i="82" s="1"/>
  <c r="J154" i="82" s="1"/>
  <c r="G154" i="83" s="1"/>
  <c r="J154" i="83" s="1"/>
  <c r="G154" i="84" s="1"/>
  <c r="J154" i="84" s="1"/>
  <c r="G154" i="85" s="1"/>
  <c r="J154" i="85" s="1"/>
  <c r="G154" i="86" s="1"/>
  <c r="J154" i="86" s="1"/>
  <c r="G154" i="87" s="1"/>
  <c r="J154" i="87" s="1"/>
  <c r="G154" i="88" s="1"/>
  <c r="J154" i="88" s="1"/>
  <c r="G154" i="89" s="1"/>
  <c r="J154" i="89" s="1"/>
  <c r="G154" i="90" s="1"/>
  <c r="J154" i="90" s="1"/>
  <c r="G154" i="91" s="1"/>
  <c r="J154" i="91" s="1"/>
  <c r="G154" i="92" s="1"/>
  <c r="J154" i="92" s="1"/>
  <c r="G154" i="93" s="1"/>
  <c r="J154" i="93" s="1"/>
  <c r="G154" i="94" s="1"/>
  <c r="J154" i="94" s="1"/>
  <c r="E203" i="79"/>
  <c r="G203" i="79" s="1"/>
  <c r="J203" i="79" s="1"/>
  <c r="G203" i="80" s="1"/>
  <c r="J203" i="80" s="1"/>
  <c r="G203" i="81" s="1"/>
  <c r="J203" i="81" s="1"/>
  <c r="G203" i="82" s="1"/>
  <c r="J203" i="82" s="1"/>
  <c r="G203" i="83" s="1"/>
  <c r="J203" i="83" s="1"/>
  <c r="G203" i="84" s="1"/>
  <c r="J203" i="84" s="1"/>
  <c r="G203" i="85" s="1"/>
  <c r="J203" i="85" s="1"/>
  <c r="G203" i="86" s="1"/>
  <c r="J203" i="86" s="1"/>
  <c r="G203" i="87" s="1"/>
  <c r="J203" i="87" s="1"/>
  <c r="G203" i="88" s="1"/>
  <c r="J203" i="88" s="1"/>
  <c r="G203" i="89" s="1"/>
  <c r="J203" i="89" s="1"/>
  <c r="G203" i="90" s="1"/>
  <c r="J203" i="90" s="1"/>
  <c r="G203" i="91" s="1"/>
  <c r="J203" i="91" s="1"/>
  <c r="G203" i="92" s="1"/>
  <c r="J203" i="92" s="1"/>
  <c r="G203" i="93" s="1"/>
  <c r="J203" i="93" s="1"/>
  <c r="G203" i="94" s="1"/>
  <c r="J203" i="94" s="1"/>
  <c r="E202" i="79"/>
  <c r="G202" i="79" s="1"/>
  <c r="J202" i="79" s="1"/>
  <c r="E77" i="79"/>
  <c r="G77" i="79" s="1"/>
  <c r="J77" i="79" s="1"/>
  <c r="E175" i="79"/>
  <c r="G175" i="79" s="1"/>
  <c r="J175" i="79" s="1"/>
  <c r="E135" i="79"/>
  <c r="G135" i="79" s="1"/>
  <c r="J135" i="79" s="1"/>
  <c r="G135" i="80" s="1"/>
  <c r="J135" i="80" s="1"/>
  <c r="G135" i="81" s="1"/>
  <c r="J135" i="81" s="1"/>
  <c r="G135" i="82" s="1"/>
  <c r="J135" i="82" s="1"/>
  <c r="G135" i="83" s="1"/>
  <c r="J135" i="83" s="1"/>
  <c r="G135" i="84" s="1"/>
  <c r="J135" i="84" s="1"/>
  <c r="G135" i="85" s="1"/>
  <c r="J135" i="85" s="1"/>
  <c r="G135" i="86" s="1"/>
  <c r="J135" i="86" s="1"/>
  <c r="G135" i="87" s="1"/>
  <c r="J135" i="87" s="1"/>
  <c r="G135" i="88" s="1"/>
  <c r="J135" i="88" s="1"/>
  <c r="G135" i="89" s="1"/>
  <c r="J135" i="89" s="1"/>
  <c r="G135" i="90" s="1"/>
  <c r="J135" i="90" s="1"/>
  <c r="G135" i="91" s="1"/>
  <c r="J135" i="91" s="1"/>
  <c r="G135" i="92" s="1"/>
  <c r="J135" i="92" s="1"/>
  <c r="G135" i="93" s="1"/>
  <c r="J135" i="93" s="1"/>
  <c r="G135" i="94" s="1"/>
  <c r="J135" i="94" s="1"/>
  <c r="E185" i="79"/>
  <c r="G185" i="79" s="1"/>
  <c r="J185" i="79" s="1"/>
  <c r="E186" i="79"/>
  <c r="G186" i="79" s="1"/>
  <c r="J186" i="79" s="1"/>
  <c r="E121" i="79"/>
  <c r="G121" i="79" s="1"/>
  <c r="J121" i="79" s="1"/>
  <c r="G121" i="80" s="1"/>
  <c r="J121" i="80" s="1"/>
  <c r="G121" i="81" s="1"/>
  <c r="J121" i="81" s="1"/>
  <c r="G121" i="82" s="1"/>
  <c r="J121" i="82" s="1"/>
  <c r="G121" i="83" s="1"/>
  <c r="J121" i="83" s="1"/>
  <c r="G121" i="84" s="1"/>
  <c r="J121" i="84" s="1"/>
  <c r="G121" i="85" s="1"/>
  <c r="J121" i="85" s="1"/>
  <c r="G121" i="86" s="1"/>
  <c r="J121" i="86" s="1"/>
  <c r="G121" i="87" s="1"/>
  <c r="J121" i="87" s="1"/>
  <c r="G121" i="88" s="1"/>
  <c r="J121" i="88" s="1"/>
  <c r="G121" i="89" s="1"/>
  <c r="J121" i="89" s="1"/>
  <c r="G121" i="90" s="1"/>
  <c r="J121" i="90" s="1"/>
  <c r="G121" i="91" s="1"/>
  <c r="J121" i="91" s="1"/>
  <c r="G121" i="92" s="1"/>
  <c r="J121" i="92" s="1"/>
  <c r="G121" i="93" s="1"/>
  <c r="J121" i="93" s="1"/>
  <c r="G121" i="94" s="1"/>
  <c r="J121" i="94" s="1"/>
  <c r="E162" i="79"/>
  <c r="G162" i="79" s="1"/>
  <c r="J162" i="79" s="1"/>
  <c r="E33" i="79"/>
  <c r="G33" i="79" s="1"/>
  <c r="J33" i="79" s="1"/>
  <c r="E129" i="79"/>
  <c r="G129" i="79" s="1"/>
  <c r="J129" i="79" s="1"/>
  <c r="E114" i="79"/>
  <c r="G114" i="79" s="1"/>
  <c r="J114" i="79" s="1"/>
  <c r="G176" i="79"/>
  <c r="J176" i="79" s="1"/>
  <c r="G176" i="80" s="1"/>
  <c r="J176" i="80" s="1"/>
  <c r="G176" i="81" s="1"/>
  <c r="J176" i="81" s="1"/>
  <c r="G176" i="82" s="1"/>
  <c r="J176" i="82" s="1"/>
  <c r="G176" i="83" s="1"/>
  <c r="J176" i="83" s="1"/>
  <c r="G176" i="84" s="1"/>
  <c r="J176" i="84" s="1"/>
  <c r="G176" i="85" s="1"/>
  <c r="J176" i="85" s="1"/>
  <c r="G176" i="86" s="1"/>
  <c r="J176" i="86" s="1"/>
  <c r="G176" i="87" s="1"/>
  <c r="J176" i="87" s="1"/>
  <c r="G176" i="88" s="1"/>
  <c r="J176" i="88" s="1"/>
  <c r="G176" i="89" s="1"/>
  <c r="J176" i="89" s="1"/>
  <c r="G176" i="90" s="1"/>
  <c r="J176" i="90" s="1"/>
  <c r="G176" i="91" s="1"/>
  <c r="J176" i="91" s="1"/>
  <c r="G176" i="92" s="1"/>
  <c r="J176" i="92" s="1"/>
  <c r="G176" i="93" s="1"/>
  <c r="J176" i="93" s="1"/>
  <c r="G176" i="94" s="1"/>
  <c r="J176" i="94" s="1"/>
  <c r="E176" i="79"/>
  <c r="E85" i="79"/>
  <c r="G85" i="79" s="1"/>
  <c r="J85" i="79" s="1"/>
  <c r="G85" i="80" s="1"/>
  <c r="J85" i="80" s="1"/>
  <c r="G85" i="81" s="1"/>
  <c r="J85" i="81" s="1"/>
  <c r="G85" i="82" s="1"/>
  <c r="J85" i="82" s="1"/>
  <c r="G85" i="83" s="1"/>
  <c r="J85" i="83" s="1"/>
  <c r="G85" i="84" s="1"/>
  <c r="J85" i="84" s="1"/>
  <c r="G85" i="85" s="1"/>
  <c r="J85" i="85" s="1"/>
  <c r="G85" i="86" s="1"/>
  <c r="J85" i="86" s="1"/>
  <c r="G85" i="87" s="1"/>
  <c r="J85" i="87" s="1"/>
  <c r="G85" i="88" s="1"/>
  <c r="J85" i="88" s="1"/>
  <c r="G85" i="89" s="1"/>
  <c r="J85" i="89" s="1"/>
  <c r="G85" i="90" s="1"/>
  <c r="J85" i="90" s="1"/>
  <c r="G85" i="91" s="1"/>
  <c r="J85" i="91" s="1"/>
  <c r="G85" i="92" s="1"/>
  <c r="J85" i="92" s="1"/>
  <c r="G85" i="93" s="1"/>
  <c r="J85" i="93" s="1"/>
  <c r="G85" i="94" s="1"/>
  <c r="J85" i="94" s="1"/>
  <c r="E192" i="79"/>
  <c r="G192" i="79" s="1"/>
  <c r="J192" i="79" s="1"/>
  <c r="E78" i="79"/>
  <c r="G78" i="79" s="1"/>
  <c r="J78" i="79" s="1"/>
  <c r="G44" i="79"/>
  <c r="J44" i="79" s="1"/>
  <c r="G44" i="80" s="1"/>
  <c r="J44" i="80" s="1"/>
  <c r="G44" i="81" s="1"/>
  <c r="J44" i="81" s="1"/>
  <c r="G44" i="82" s="1"/>
  <c r="J44" i="82" s="1"/>
  <c r="G44" i="83" s="1"/>
  <c r="J44" i="83" s="1"/>
  <c r="G44" i="84" s="1"/>
  <c r="J44" i="84" s="1"/>
  <c r="G44" i="85" s="1"/>
  <c r="J44" i="85" s="1"/>
  <c r="G44" i="86" s="1"/>
  <c r="J44" i="86" s="1"/>
  <c r="G44" i="87" s="1"/>
  <c r="J44" i="87" s="1"/>
  <c r="G44" i="88" s="1"/>
  <c r="J44" i="88" s="1"/>
  <c r="G44" i="89" s="1"/>
  <c r="J44" i="89" s="1"/>
  <c r="G44" i="90" s="1"/>
  <c r="J44" i="90" s="1"/>
  <c r="G44" i="91" s="1"/>
  <c r="J44" i="91" s="1"/>
  <c r="G44" i="92" s="1"/>
  <c r="J44" i="92" s="1"/>
  <c r="G44" i="93" s="1"/>
  <c r="J44" i="93" s="1"/>
  <c r="G44" i="94" s="1"/>
  <c r="J44" i="94" s="1"/>
  <c r="E44" i="79"/>
  <c r="E124" i="79"/>
  <c r="G124" i="79" s="1"/>
  <c r="J124" i="79" s="1"/>
  <c r="E134" i="79"/>
  <c r="G134" i="79" s="1"/>
  <c r="J134" i="79" s="1"/>
  <c r="E111" i="79"/>
  <c r="G111" i="79" s="1"/>
  <c r="J111" i="79" s="1"/>
  <c r="G72" i="79"/>
  <c r="J72" i="79" s="1"/>
  <c r="G72" i="80" s="1"/>
  <c r="J72" i="80" s="1"/>
  <c r="G72" i="81" s="1"/>
  <c r="J72" i="81" s="1"/>
  <c r="G72" i="82" s="1"/>
  <c r="J72" i="82" s="1"/>
  <c r="G72" i="83" s="1"/>
  <c r="J72" i="83" s="1"/>
  <c r="G72" i="84" s="1"/>
  <c r="J72" i="84" s="1"/>
  <c r="G72" i="85" s="1"/>
  <c r="J72" i="85" s="1"/>
  <c r="G72" i="86" s="1"/>
  <c r="J72" i="86" s="1"/>
  <c r="G72" i="87" s="1"/>
  <c r="J72" i="87" s="1"/>
  <c r="G72" i="88" s="1"/>
  <c r="J72" i="88" s="1"/>
  <c r="G72" i="89" s="1"/>
  <c r="J72" i="89" s="1"/>
  <c r="G72" i="90" s="1"/>
  <c r="J72" i="90" s="1"/>
  <c r="G72" i="91" s="1"/>
  <c r="J72" i="91" s="1"/>
  <c r="G72" i="92" s="1"/>
  <c r="J72" i="92" s="1"/>
  <c r="G72" i="93" s="1"/>
  <c r="J72" i="93" s="1"/>
  <c r="G72" i="94" s="1"/>
  <c r="J72" i="94" s="1"/>
  <c r="E72" i="79"/>
  <c r="E128" i="79"/>
  <c r="G128" i="79" s="1"/>
  <c r="J128" i="79" s="1"/>
  <c r="E197" i="79"/>
  <c r="G197" i="79" s="1"/>
  <c r="J197" i="79" s="1"/>
  <c r="E74" i="79"/>
  <c r="G74" i="79" s="1"/>
  <c r="J74" i="79" s="1"/>
  <c r="G123" i="79"/>
  <c r="J123" i="79" s="1"/>
  <c r="G123" i="80" s="1"/>
  <c r="J123" i="80" s="1"/>
  <c r="G123" i="81" s="1"/>
  <c r="J123" i="81" s="1"/>
  <c r="G123" i="82" s="1"/>
  <c r="J123" i="82" s="1"/>
  <c r="G123" i="83" s="1"/>
  <c r="J123" i="83" s="1"/>
  <c r="G123" i="84" s="1"/>
  <c r="J123" i="84" s="1"/>
  <c r="G123" i="85" s="1"/>
  <c r="J123" i="85" s="1"/>
  <c r="G123" i="86" s="1"/>
  <c r="J123" i="86" s="1"/>
  <c r="G123" i="87" s="1"/>
  <c r="J123" i="87" s="1"/>
  <c r="G123" i="88" s="1"/>
  <c r="J123" i="88" s="1"/>
  <c r="G123" i="89" s="1"/>
  <c r="J123" i="89" s="1"/>
  <c r="G123" i="90" s="1"/>
  <c r="J123" i="90" s="1"/>
  <c r="G123" i="91" s="1"/>
  <c r="J123" i="91" s="1"/>
  <c r="G123" i="92" s="1"/>
  <c r="J123" i="92" s="1"/>
  <c r="G123" i="93" s="1"/>
  <c r="J123" i="93" s="1"/>
  <c r="G123" i="94" s="1"/>
  <c r="J123" i="94" s="1"/>
  <c r="E123" i="79"/>
  <c r="E193" i="79"/>
  <c r="G193" i="79" s="1"/>
  <c r="J193" i="79" s="1"/>
  <c r="E182" i="79"/>
  <c r="G182" i="79" s="1"/>
  <c r="J182" i="79" s="1"/>
  <c r="E196" i="79"/>
  <c r="G196" i="79" s="1"/>
  <c r="J196" i="79" s="1"/>
  <c r="E137" i="79"/>
  <c r="G137" i="79" s="1"/>
  <c r="J137" i="79" s="1"/>
  <c r="G137" i="80" s="1"/>
  <c r="J137" i="80" s="1"/>
  <c r="G137" i="81" s="1"/>
  <c r="J137" i="81" s="1"/>
  <c r="G137" i="82" s="1"/>
  <c r="J137" i="82" s="1"/>
  <c r="G137" i="83" s="1"/>
  <c r="J137" i="83" s="1"/>
  <c r="G137" i="84" s="1"/>
  <c r="J137" i="84" s="1"/>
  <c r="G137" i="85" s="1"/>
  <c r="J137" i="85" s="1"/>
  <c r="G137" i="86" s="1"/>
  <c r="J137" i="86" s="1"/>
  <c r="G137" i="87" s="1"/>
  <c r="J137" i="87" s="1"/>
  <c r="G137" i="88" s="1"/>
  <c r="J137" i="88" s="1"/>
  <c r="G137" i="89" s="1"/>
  <c r="J137" i="89" s="1"/>
  <c r="G137" i="90" s="1"/>
  <c r="J137" i="90" s="1"/>
  <c r="G137" i="91" s="1"/>
  <c r="J137" i="91" s="1"/>
  <c r="G137" i="92" s="1"/>
  <c r="J137" i="92" s="1"/>
  <c r="G137" i="93" s="1"/>
  <c r="J137" i="93" s="1"/>
  <c r="G137" i="94" s="1"/>
  <c r="J137" i="94" s="1"/>
  <c r="E180" i="79"/>
  <c r="G180" i="79" s="1"/>
  <c r="J180" i="79" s="1"/>
  <c r="E136" i="79"/>
  <c r="G136" i="79" s="1"/>
  <c r="J136" i="79" s="1"/>
  <c r="E73" i="79"/>
  <c r="G73" i="79" s="1"/>
  <c r="J73" i="79" s="1"/>
  <c r="E161" i="79"/>
  <c r="G161" i="79" s="1"/>
  <c r="J161" i="79" s="1"/>
  <c r="G161" i="80" s="1"/>
  <c r="J161" i="80" s="1"/>
  <c r="G161" i="81" s="1"/>
  <c r="J161" i="81" s="1"/>
  <c r="G161" i="82" s="1"/>
  <c r="J161" i="82" s="1"/>
  <c r="G161" i="83" s="1"/>
  <c r="J161" i="83" s="1"/>
  <c r="G161" i="84" s="1"/>
  <c r="J161" i="84" s="1"/>
  <c r="G161" i="85" s="1"/>
  <c r="J161" i="85" s="1"/>
  <c r="G161" i="86" s="1"/>
  <c r="J161" i="86" s="1"/>
  <c r="G161" i="87" s="1"/>
  <c r="J161" i="87" s="1"/>
  <c r="G161" i="88" s="1"/>
  <c r="J161" i="88" s="1"/>
  <c r="G161" i="89" s="1"/>
  <c r="J161" i="89" s="1"/>
  <c r="G161" i="90" s="1"/>
  <c r="J161" i="90" s="1"/>
  <c r="G161" i="91" s="1"/>
  <c r="J161" i="91" s="1"/>
  <c r="G161" i="92" s="1"/>
  <c r="J161" i="92" s="1"/>
  <c r="G161" i="93" s="1"/>
  <c r="J161" i="93" s="1"/>
  <c r="G161" i="94" s="1"/>
  <c r="J161" i="94" s="1"/>
  <c r="E130" i="79"/>
  <c r="G130" i="79" s="1"/>
  <c r="J130" i="79" s="1"/>
  <c r="E95" i="79"/>
  <c r="G95" i="79" s="1"/>
  <c r="J95" i="79" s="1"/>
  <c r="E48" i="79"/>
  <c r="G48" i="79" s="1"/>
  <c r="J48" i="79" s="1"/>
  <c r="E206" i="79"/>
  <c r="G206" i="79" s="1"/>
  <c r="J206" i="79" s="1"/>
  <c r="G206" i="80" s="1"/>
  <c r="J206" i="80" s="1"/>
  <c r="G206" i="81" s="1"/>
  <c r="J206" i="81" s="1"/>
  <c r="G206" i="82" s="1"/>
  <c r="J206" i="82" s="1"/>
  <c r="G206" i="83" s="1"/>
  <c r="J206" i="83" s="1"/>
  <c r="G206" i="84" s="1"/>
  <c r="J206" i="84" s="1"/>
  <c r="G206" i="85" s="1"/>
  <c r="J206" i="85" s="1"/>
  <c r="G206" i="86" s="1"/>
  <c r="J206" i="86" s="1"/>
  <c r="G206" i="87" s="1"/>
  <c r="J206" i="87" s="1"/>
  <c r="G206" i="88" s="1"/>
  <c r="J206" i="88" s="1"/>
  <c r="G206" i="89" s="1"/>
  <c r="J206" i="89" s="1"/>
  <c r="G206" i="90" s="1"/>
  <c r="J206" i="90" s="1"/>
  <c r="G206" i="91" s="1"/>
  <c r="J206" i="91" s="1"/>
  <c r="G206" i="92" s="1"/>
  <c r="J206" i="92" s="1"/>
  <c r="G206" i="93" s="1"/>
  <c r="J206" i="93" s="1"/>
  <c r="G206" i="94" s="1"/>
  <c r="J206" i="94" s="1"/>
  <c r="E133" i="79"/>
  <c r="G133" i="79" s="1"/>
  <c r="J133" i="79" s="1"/>
  <c r="E98" i="79"/>
  <c r="G98" i="79" s="1"/>
  <c r="J98" i="79" s="1"/>
  <c r="E159" i="79"/>
  <c r="G159" i="79" s="1"/>
  <c r="J159" i="79" s="1"/>
  <c r="G159" i="80" s="1"/>
  <c r="J159" i="80" s="1"/>
  <c r="G159" i="81" s="1"/>
  <c r="J159" i="81" s="1"/>
  <c r="G159" i="82" s="1"/>
  <c r="J159" i="82" s="1"/>
  <c r="G159" i="83" s="1"/>
  <c r="J159" i="83" s="1"/>
  <c r="G159" i="84" s="1"/>
  <c r="J159" i="84" s="1"/>
  <c r="G159" i="85" s="1"/>
  <c r="J159" i="85" s="1"/>
  <c r="G159" i="86" s="1"/>
  <c r="J159" i="86" s="1"/>
  <c r="G159" i="87" s="1"/>
  <c r="J159" i="87" s="1"/>
  <c r="G159" i="88" s="1"/>
  <c r="J159" i="88" s="1"/>
  <c r="G159" i="89" s="1"/>
  <c r="J159" i="89" s="1"/>
  <c r="G159" i="90" s="1"/>
  <c r="J159" i="90" s="1"/>
  <c r="G159" i="91" s="1"/>
  <c r="J159" i="91" s="1"/>
  <c r="G159" i="92" s="1"/>
  <c r="J159" i="92" s="1"/>
  <c r="G159" i="93" s="1"/>
  <c r="J159" i="93" s="1"/>
  <c r="G159" i="94" s="1"/>
  <c r="J159" i="94" s="1"/>
  <c r="E42" i="79"/>
  <c r="G42" i="79" s="1"/>
  <c r="J42" i="79" s="1"/>
  <c r="G42" i="80" s="1"/>
  <c r="J42" i="80" s="1"/>
  <c r="G42" i="81" s="1"/>
  <c r="J42" i="81" s="1"/>
  <c r="G42" i="82" s="1"/>
  <c r="J42" i="82" s="1"/>
  <c r="G42" i="83" s="1"/>
  <c r="J42" i="83" s="1"/>
  <c r="G42" i="84" s="1"/>
  <c r="J42" i="84" s="1"/>
  <c r="G42" i="85" s="1"/>
  <c r="J42" i="85" s="1"/>
  <c r="G42" i="86" s="1"/>
  <c r="J42" i="86" s="1"/>
  <c r="G42" i="87" s="1"/>
  <c r="J42" i="87" s="1"/>
  <c r="G42" i="88" s="1"/>
  <c r="J42" i="88" s="1"/>
  <c r="G42" i="89" s="1"/>
  <c r="J42" i="89" s="1"/>
  <c r="G42" i="90" s="1"/>
  <c r="J42" i="90" s="1"/>
  <c r="G42" i="91" s="1"/>
  <c r="J42" i="91" s="1"/>
  <c r="G42" i="92" s="1"/>
  <c r="J42" i="92" s="1"/>
  <c r="G42" i="93" s="1"/>
  <c r="J42" i="93" s="1"/>
  <c r="G42" i="94" s="1"/>
  <c r="J42" i="94" s="1"/>
  <c r="E54" i="79"/>
  <c r="G54" i="79" s="1"/>
  <c r="J54" i="79" s="1"/>
  <c r="G54" i="80" s="1"/>
  <c r="J54" i="80" s="1"/>
  <c r="G54" i="81" s="1"/>
  <c r="J54" i="81" s="1"/>
  <c r="G54" i="82" s="1"/>
  <c r="J54" i="82" s="1"/>
  <c r="G54" i="83" s="1"/>
  <c r="J54" i="83" s="1"/>
  <c r="G54" i="84" s="1"/>
  <c r="J54" i="84" s="1"/>
  <c r="G54" i="85" s="1"/>
  <c r="J54" i="85" s="1"/>
  <c r="G54" i="86" s="1"/>
  <c r="J54" i="86" s="1"/>
  <c r="G54" i="87" s="1"/>
  <c r="J54" i="87" s="1"/>
  <c r="G54" i="88" s="1"/>
  <c r="J54" i="88" s="1"/>
  <c r="G54" i="89" s="1"/>
  <c r="J54" i="89" s="1"/>
  <c r="G54" i="90" s="1"/>
  <c r="J54" i="90" s="1"/>
  <c r="G54" i="91" s="1"/>
  <c r="J54" i="91" s="1"/>
  <c r="G54" i="92" s="1"/>
  <c r="J54" i="92" s="1"/>
  <c r="G54" i="93" s="1"/>
  <c r="J54" i="93" s="1"/>
  <c r="G54" i="94" s="1"/>
  <c r="J54" i="94" s="1"/>
  <c r="E58" i="79"/>
  <c r="G58" i="79" s="1"/>
  <c r="J58" i="79" s="1"/>
  <c r="E67" i="79"/>
  <c r="G67" i="79" s="1"/>
  <c r="J67" i="79" s="1"/>
  <c r="G53" i="79"/>
  <c r="J53" i="79" s="1"/>
  <c r="G53" i="80" s="1"/>
  <c r="J53" i="80" s="1"/>
  <c r="G53" i="81" s="1"/>
  <c r="J53" i="81" s="1"/>
  <c r="G53" i="82" s="1"/>
  <c r="J53" i="82" s="1"/>
  <c r="G53" i="83" s="1"/>
  <c r="J53" i="83" s="1"/>
  <c r="G53" i="84" s="1"/>
  <c r="J53" i="84" s="1"/>
  <c r="G53" i="85" s="1"/>
  <c r="J53" i="85" s="1"/>
  <c r="G53" i="86" s="1"/>
  <c r="J53" i="86" s="1"/>
  <c r="G53" i="87" s="1"/>
  <c r="J53" i="87" s="1"/>
  <c r="G53" i="88" s="1"/>
  <c r="J53" i="88" s="1"/>
  <c r="G53" i="89" s="1"/>
  <c r="J53" i="89" s="1"/>
  <c r="G53" i="90" s="1"/>
  <c r="J53" i="90" s="1"/>
  <c r="G53" i="91" s="1"/>
  <c r="J53" i="91" s="1"/>
  <c r="G53" i="92" s="1"/>
  <c r="J53" i="92" s="1"/>
  <c r="G53" i="93" s="1"/>
  <c r="J53" i="93" s="1"/>
  <c r="G53" i="94" s="1"/>
  <c r="J53" i="94" s="1"/>
  <c r="E53" i="79"/>
  <c r="E100" i="79"/>
  <c r="G100" i="79" s="1"/>
  <c r="J100" i="79" s="1"/>
  <c r="E139" i="79"/>
  <c r="G139" i="79" s="1"/>
  <c r="J139" i="79" s="1"/>
  <c r="G139" i="80" s="1"/>
  <c r="J139" i="80" s="1"/>
  <c r="G139" i="81" s="1"/>
  <c r="J139" i="81" s="1"/>
  <c r="G139" i="82" s="1"/>
  <c r="J139" i="82" s="1"/>
  <c r="G139" i="83" s="1"/>
  <c r="J139" i="83" s="1"/>
  <c r="G139" i="84" s="1"/>
  <c r="J139" i="84" s="1"/>
  <c r="G139" i="85" s="1"/>
  <c r="J139" i="85" s="1"/>
  <c r="G139" i="86" s="1"/>
  <c r="J139" i="86" s="1"/>
  <c r="G139" i="87" s="1"/>
  <c r="J139" i="87" s="1"/>
  <c r="G139" i="88" s="1"/>
  <c r="J139" i="88" s="1"/>
  <c r="G139" i="89" s="1"/>
  <c r="J139" i="89" s="1"/>
  <c r="G139" i="90" s="1"/>
  <c r="J139" i="90" s="1"/>
  <c r="G139" i="91" s="1"/>
  <c r="J139" i="91" s="1"/>
  <c r="G139" i="92" s="1"/>
  <c r="J139" i="92" s="1"/>
  <c r="G139" i="93" s="1"/>
  <c r="J139" i="93" s="1"/>
  <c r="G139" i="94" s="1"/>
  <c r="J139" i="94" s="1"/>
  <c r="E149" i="79"/>
  <c r="G149" i="79" s="1"/>
  <c r="J149" i="79" s="1"/>
  <c r="G155" i="79"/>
  <c r="J155" i="79" s="1"/>
  <c r="G155" i="80" s="1"/>
  <c r="J155" i="80" s="1"/>
  <c r="G155" i="81" s="1"/>
  <c r="J155" i="81" s="1"/>
  <c r="G155" i="82" s="1"/>
  <c r="J155" i="82" s="1"/>
  <c r="G155" i="83" s="1"/>
  <c r="J155" i="83" s="1"/>
  <c r="G155" i="84" s="1"/>
  <c r="J155" i="84" s="1"/>
  <c r="G155" i="85" s="1"/>
  <c r="J155" i="85" s="1"/>
  <c r="G155" i="86" s="1"/>
  <c r="J155" i="86" s="1"/>
  <c r="G155" i="87" s="1"/>
  <c r="J155" i="87" s="1"/>
  <c r="G155" i="88" s="1"/>
  <c r="J155" i="88" s="1"/>
  <c r="G155" i="89" s="1"/>
  <c r="J155" i="89" s="1"/>
  <c r="G155" i="90" s="1"/>
  <c r="J155" i="90" s="1"/>
  <c r="G155" i="91" s="1"/>
  <c r="J155" i="91" s="1"/>
  <c r="G155" i="92" s="1"/>
  <c r="J155" i="92" s="1"/>
  <c r="G155" i="93" s="1"/>
  <c r="J155" i="93" s="1"/>
  <c r="G155" i="94" s="1"/>
  <c r="J155" i="94" s="1"/>
  <c r="E155" i="79"/>
  <c r="E204" i="79"/>
  <c r="G204" i="79" s="1"/>
  <c r="J204" i="79" s="1"/>
  <c r="E31" i="79"/>
  <c r="G31" i="79" s="1"/>
  <c r="J31" i="79" s="1"/>
  <c r="E132" i="79"/>
  <c r="G132" i="79" s="1"/>
  <c r="J132" i="79" s="1"/>
  <c r="G86" i="79"/>
  <c r="J86" i="79" s="1"/>
  <c r="G86" i="80" s="1"/>
  <c r="J86" i="80" s="1"/>
  <c r="G86" i="81" s="1"/>
  <c r="J86" i="81" s="1"/>
  <c r="G86" i="82" s="1"/>
  <c r="J86" i="82" s="1"/>
  <c r="G86" i="83" s="1"/>
  <c r="J86" i="83" s="1"/>
  <c r="G86" i="84" s="1"/>
  <c r="J86" i="84" s="1"/>
  <c r="G86" i="85" s="1"/>
  <c r="J86" i="85" s="1"/>
  <c r="G86" i="86" s="1"/>
  <c r="J86" i="86" s="1"/>
  <c r="G86" i="87" s="1"/>
  <c r="J86" i="87" s="1"/>
  <c r="G86" i="88" s="1"/>
  <c r="J86" i="88" s="1"/>
  <c r="G86" i="89" s="1"/>
  <c r="J86" i="89" s="1"/>
  <c r="G86" i="90" s="1"/>
  <c r="J86" i="90" s="1"/>
  <c r="G86" i="91" s="1"/>
  <c r="J86" i="91" s="1"/>
  <c r="G86" i="92" s="1"/>
  <c r="J86" i="92" s="1"/>
  <c r="G86" i="93" s="1"/>
  <c r="J86" i="93" s="1"/>
  <c r="G86" i="94" s="1"/>
  <c r="J86" i="94" s="1"/>
  <c r="E86" i="79"/>
  <c r="E183" i="79"/>
  <c r="G183" i="79" s="1"/>
  <c r="J183" i="79" s="1"/>
  <c r="E37" i="79"/>
  <c r="G37" i="79" s="1"/>
  <c r="J37" i="79" s="1"/>
  <c r="E39" i="79"/>
  <c r="G39" i="79" s="1"/>
  <c r="J39" i="79" s="1"/>
  <c r="G39" i="80" s="1"/>
  <c r="J39" i="80" s="1"/>
  <c r="G39" i="81" s="1"/>
  <c r="J39" i="81" s="1"/>
  <c r="G39" i="82" s="1"/>
  <c r="J39" i="82" s="1"/>
  <c r="G39" i="83" s="1"/>
  <c r="J39" i="83" s="1"/>
  <c r="G39" i="84" s="1"/>
  <c r="J39" i="84" s="1"/>
  <c r="G39" i="85" s="1"/>
  <c r="J39" i="85" s="1"/>
  <c r="G39" i="86" s="1"/>
  <c r="J39" i="86" s="1"/>
  <c r="G39" i="87" s="1"/>
  <c r="J39" i="87" s="1"/>
  <c r="G39" i="88" s="1"/>
  <c r="J39" i="88" s="1"/>
  <c r="G39" i="89" s="1"/>
  <c r="J39" i="89" s="1"/>
  <c r="G39" i="90" s="1"/>
  <c r="J39" i="90" s="1"/>
  <c r="G39" i="91" s="1"/>
  <c r="J39" i="91" s="1"/>
  <c r="G39" i="92" s="1"/>
  <c r="J39" i="92" s="1"/>
  <c r="G39" i="93" s="1"/>
  <c r="J39" i="93" s="1"/>
  <c r="G39" i="94" s="1"/>
  <c r="J39" i="94" s="1"/>
  <c r="G56" i="79"/>
  <c r="J56" i="79" s="1"/>
  <c r="G56" i="80" s="1"/>
  <c r="J56" i="80" s="1"/>
  <c r="G56" i="81" s="1"/>
  <c r="J56" i="81" s="1"/>
  <c r="G56" i="82" s="1"/>
  <c r="J56" i="82" s="1"/>
  <c r="G56" i="83" s="1"/>
  <c r="J56" i="83" s="1"/>
  <c r="G56" i="84" s="1"/>
  <c r="J56" i="84" s="1"/>
  <c r="G56" i="85" s="1"/>
  <c r="J56" i="85" s="1"/>
  <c r="G56" i="86" s="1"/>
  <c r="J56" i="86" s="1"/>
  <c r="G56" i="87" s="1"/>
  <c r="J56" i="87" s="1"/>
  <c r="G56" i="88" s="1"/>
  <c r="J56" i="88" s="1"/>
  <c r="G56" i="89" s="1"/>
  <c r="J56" i="89" s="1"/>
  <c r="G56" i="90" s="1"/>
  <c r="J56" i="90" s="1"/>
  <c r="G56" i="91" s="1"/>
  <c r="J56" i="91" s="1"/>
  <c r="G56" i="92" s="1"/>
  <c r="J56" i="92" s="1"/>
  <c r="G56" i="93" s="1"/>
  <c r="J56" i="93" s="1"/>
  <c r="G56" i="94" s="1"/>
  <c r="J56" i="94" s="1"/>
  <c r="E56" i="79"/>
  <c r="E91" i="79"/>
  <c r="G91" i="79" s="1"/>
  <c r="J91" i="79" s="1"/>
  <c r="E144" i="79"/>
  <c r="G144" i="79" s="1"/>
  <c r="J144" i="79" s="1"/>
  <c r="E151" i="79"/>
  <c r="G151" i="79" s="1"/>
  <c r="J151" i="79" s="1"/>
  <c r="E199" i="79"/>
  <c r="G199" i="79" s="1"/>
  <c r="J199" i="79" s="1"/>
  <c r="G199" i="80" s="1"/>
  <c r="J199" i="80" s="1"/>
  <c r="G199" i="81" s="1"/>
  <c r="J199" i="81" s="1"/>
  <c r="G199" i="82" s="1"/>
  <c r="J199" i="82" s="1"/>
  <c r="G199" i="83" s="1"/>
  <c r="J199" i="83" s="1"/>
  <c r="G199" i="84" s="1"/>
  <c r="J199" i="84" s="1"/>
  <c r="G199" i="85" s="1"/>
  <c r="J199" i="85" s="1"/>
  <c r="G199" i="86" s="1"/>
  <c r="J199" i="86" s="1"/>
  <c r="G199" i="87" s="1"/>
  <c r="J199" i="87" s="1"/>
  <c r="G199" i="88" s="1"/>
  <c r="J199" i="88" s="1"/>
  <c r="G199" i="89" s="1"/>
  <c r="J199" i="89" s="1"/>
  <c r="G199" i="90" s="1"/>
  <c r="J199" i="90" s="1"/>
  <c r="G199" i="91" s="1"/>
  <c r="J199" i="91" s="1"/>
  <c r="G199" i="92" s="1"/>
  <c r="J199" i="92" s="1"/>
  <c r="G199" i="93" s="1"/>
  <c r="J199" i="93" s="1"/>
  <c r="G199" i="94" s="1"/>
  <c r="J199" i="94" s="1"/>
  <c r="E29" i="79"/>
  <c r="G29" i="79" s="1"/>
  <c r="J29" i="79" s="1"/>
  <c r="E212" i="79"/>
  <c r="G212" i="79" s="1"/>
  <c r="J212" i="79" s="1"/>
  <c r="E110" i="79"/>
  <c r="G110" i="79" s="1"/>
  <c r="J110" i="79" s="1"/>
  <c r="E71" i="79"/>
  <c r="G71" i="79" s="1"/>
  <c r="J71" i="79" s="1"/>
  <c r="G71" i="80" s="1"/>
  <c r="J71" i="80" s="1"/>
  <c r="G71" i="81" s="1"/>
  <c r="J71" i="81" s="1"/>
  <c r="G71" i="82" s="1"/>
  <c r="J71" i="82" s="1"/>
  <c r="G71" i="83" s="1"/>
  <c r="J71" i="83" s="1"/>
  <c r="G71" i="84" s="1"/>
  <c r="J71" i="84" s="1"/>
  <c r="G71" i="85" s="1"/>
  <c r="J71" i="85" s="1"/>
  <c r="G71" i="86" s="1"/>
  <c r="J71" i="86" s="1"/>
  <c r="G71" i="87" s="1"/>
  <c r="J71" i="87" s="1"/>
  <c r="G71" i="88" s="1"/>
  <c r="J71" i="88" s="1"/>
  <c r="G71" i="89" s="1"/>
  <c r="J71" i="89" s="1"/>
  <c r="G71" i="90" s="1"/>
  <c r="J71" i="90" s="1"/>
  <c r="G71" i="91" s="1"/>
  <c r="J71" i="91" s="1"/>
  <c r="G71" i="92" s="1"/>
  <c r="J71" i="92" s="1"/>
  <c r="G71" i="93" s="1"/>
  <c r="J71" i="93" s="1"/>
  <c r="G71" i="94" s="1"/>
  <c r="J71" i="94" s="1"/>
  <c r="E119" i="79"/>
  <c r="G119" i="79" s="1"/>
  <c r="J119" i="79" s="1"/>
  <c r="E167" i="79"/>
  <c r="G167" i="79" s="1"/>
  <c r="J167" i="79" s="1"/>
  <c r="E173" i="79"/>
  <c r="G173" i="79" s="1"/>
  <c r="J173" i="79" s="1"/>
  <c r="E160" i="79"/>
  <c r="G160" i="79" s="1"/>
  <c r="J160" i="79" s="1"/>
  <c r="G160" i="80" s="1"/>
  <c r="J160" i="80" s="1"/>
  <c r="G160" i="81" s="1"/>
  <c r="J160" i="81" s="1"/>
  <c r="G160" i="82" s="1"/>
  <c r="J160" i="82" s="1"/>
  <c r="G160" i="83" s="1"/>
  <c r="J160" i="83" s="1"/>
  <c r="G160" i="84" s="1"/>
  <c r="J160" i="84" s="1"/>
  <c r="G160" i="85" s="1"/>
  <c r="J160" i="85" s="1"/>
  <c r="G160" i="86" s="1"/>
  <c r="J160" i="86" s="1"/>
  <c r="G160" i="87" s="1"/>
  <c r="J160" i="87" s="1"/>
  <c r="G160" i="88" s="1"/>
  <c r="J160" i="88" s="1"/>
  <c r="G160" i="89" s="1"/>
  <c r="J160" i="89" s="1"/>
  <c r="G160" i="90" s="1"/>
  <c r="J160" i="90" s="1"/>
  <c r="G160" i="91" s="1"/>
  <c r="J160" i="91" s="1"/>
  <c r="G160" i="92" s="1"/>
  <c r="J160" i="92" s="1"/>
  <c r="G160" i="93" s="1"/>
  <c r="J160" i="93" s="1"/>
  <c r="G160" i="94" s="1"/>
  <c r="J160" i="94" s="1"/>
  <c r="E84" i="79"/>
  <c r="G84" i="79" s="1"/>
  <c r="J84" i="79" s="1"/>
  <c r="E27" i="79"/>
  <c r="G27" i="79" s="1"/>
  <c r="J27" i="79" s="1"/>
  <c r="G27" i="80" s="1"/>
  <c r="J27" i="80" s="1"/>
  <c r="G27" i="81" s="1"/>
  <c r="J27" i="81" s="1"/>
  <c r="G27" i="82" s="1"/>
  <c r="J27" i="82" s="1"/>
  <c r="G27" i="83" s="1"/>
  <c r="J27" i="83" s="1"/>
  <c r="G27" i="84" s="1"/>
  <c r="J27" i="84" s="1"/>
  <c r="G27" i="85" s="1"/>
  <c r="J27" i="85" s="1"/>
  <c r="G27" i="86" s="1"/>
  <c r="J27" i="86" s="1"/>
  <c r="G27" i="87" s="1"/>
  <c r="J27" i="87" s="1"/>
  <c r="G27" i="88" s="1"/>
  <c r="J27" i="88" s="1"/>
  <c r="G27" i="89" s="1"/>
  <c r="J27" i="89" s="1"/>
  <c r="G27" i="90" s="1"/>
  <c r="J27" i="90" s="1"/>
  <c r="G27" i="91" s="1"/>
  <c r="J27" i="91" s="1"/>
  <c r="G27" i="92" s="1"/>
  <c r="J27" i="92" s="1"/>
  <c r="G27" i="93" s="1"/>
  <c r="J27" i="93" s="1"/>
  <c r="G27" i="94" s="1"/>
  <c r="J27" i="94" s="1"/>
  <c r="E163" i="79"/>
  <c r="G163" i="79" s="1"/>
  <c r="J163" i="79" s="1"/>
  <c r="E209" i="79"/>
  <c r="G209" i="79" s="1"/>
  <c r="J209" i="79" s="1"/>
  <c r="G209" i="80" s="1"/>
  <c r="J209" i="80" s="1"/>
  <c r="G209" i="81" s="1"/>
  <c r="J209" i="81" s="1"/>
  <c r="G209" i="82" s="1"/>
  <c r="J209" i="82" s="1"/>
  <c r="G209" i="83" s="1"/>
  <c r="J209" i="83" s="1"/>
  <c r="G209" i="84" s="1"/>
  <c r="J209" i="84" s="1"/>
  <c r="G209" i="85" s="1"/>
  <c r="J209" i="85" s="1"/>
  <c r="G209" i="86" s="1"/>
  <c r="J209" i="86" s="1"/>
  <c r="G209" i="87" s="1"/>
  <c r="J209" i="87" s="1"/>
  <c r="G209" i="88" s="1"/>
  <c r="J209" i="88" s="1"/>
  <c r="G209" i="89" s="1"/>
  <c r="J209" i="89" s="1"/>
  <c r="G209" i="90" s="1"/>
  <c r="J209" i="90" s="1"/>
  <c r="G209" i="91" s="1"/>
  <c r="J209" i="91" s="1"/>
  <c r="G209" i="92" s="1"/>
  <c r="J209" i="92" s="1"/>
  <c r="G209" i="93" s="1"/>
  <c r="J209" i="93" s="1"/>
  <c r="G209" i="94" s="1"/>
  <c r="J209" i="94" s="1"/>
  <c r="E210" i="79"/>
  <c r="G210" i="79" s="1"/>
  <c r="J210" i="79" s="1"/>
  <c r="E117" i="79"/>
  <c r="G117" i="79" s="1"/>
  <c r="J117" i="79" s="1"/>
  <c r="E94" i="78"/>
  <c r="G94" i="78" s="1"/>
  <c r="J94" i="78" s="1"/>
  <c r="E93" i="78"/>
  <c r="G93" i="78" s="1"/>
  <c r="J93" i="78" s="1"/>
  <c r="P136" i="74"/>
  <c r="P134" i="74"/>
  <c r="P135" i="74"/>
  <c r="U32" i="8"/>
  <c r="U10" i="8"/>
  <c r="E171" i="89" l="1"/>
  <c r="G171" i="89" s="1"/>
  <c r="J171" i="89" s="1"/>
  <c r="G45" i="80"/>
  <c r="J45" i="80" s="1"/>
  <c r="G45" i="81" s="1"/>
  <c r="J45" i="81" s="1"/>
  <c r="G45" i="82" s="1"/>
  <c r="J45" i="82" s="1"/>
  <c r="G45" i="83" s="1"/>
  <c r="J45" i="83" s="1"/>
  <c r="G45" i="84" s="1"/>
  <c r="J45" i="84" s="1"/>
  <c r="G45" i="85" s="1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45" i="93" s="1"/>
  <c r="J45" i="93" s="1"/>
  <c r="G45" i="94" s="1"/>
  <c r="J45" i="94" s="1"/>
  <c r="G162" i="80"/>
  <c r="J162" i="80" s="1"/>
  <c r="G162" i="81" s="1"/>
  <c r="J162" i="81" s="1"/>
  <c r="G162" i="82" s="1"/>
  <c r="J162" i="82" s="1"/>
  <c r="G162" i="83" s="1"/>
  <c r="J162" i="83" s="1"/>
  <c r="G162" i="84" s="1"/>
  <c r="J162" i="84" s="1"/>
  <c r="G162" i="85" s="1"/>
  <c r="J162" i="85" s="1"/>
  <c r="G162" i="86" s="1"/>
  <c r="J162" i="86" s="1"/>
  <c r="G162" i="87" s="1"/>
  <c r="J162" i="87" s="1"/>
  <c r="G162" i="88" s="1"/>
  <c r="J162" i="88" s="1"/>
  <c r="G162" i="89" s="1"/>
  <c r="J162" i="89" s="1"/>
  <c r="G162" i="90" s="1"/>
  <c r="J162" i="90" s="1"/>
  <c r="G162" i="91" s="1"/>
  <c r="J162" i="91" s="1"/>
  <c r="G162" i="92" s="1"/>
  <c r="J162" i="92" s="1"/>
  <c r="G162" i="93" s="1"/>
  <c r="J162" i="93" s="1"/>
  <c r="G162" i="94" s="1"/>
  <c r="J162" i="94" s="1"/>
  <c r="G138" i="80"/>
  <c r="J138" i="80" s="1"/>
  <c r="G138" i="81" s="1"/>
  <c r="J138" i="81" s="1"/>
  <c r="G138" i="82" s="1"/>
  <c r="J138" i="82" s="1"/>
  <c r="G138" i="83" s="1"/>
  <c r="J138" i="83" s="1"/>
  <c r="G138" i="84" s="1"/>
  <c r="J138" i="84" s="1"/>
  <c r="G138" i="85" s="1"/>
  <c r="J138" i="85" s="1"/>
  <c r="G138" i="86" s="1"/>
  <c r="J138" i="86" s="1"/>
  <c r="G138" i="87" s="1"/>
  <c r="J138" i="87" s="1"/>
  <c r="G138" i="88" s="1"/>
  <c r="J138" i="88" s="1"/>
  <c r="G138" i="89" s="1"/>
  <c r="J138" i="89" s="1"/>
  <c r="G138" i="90" s="1"/>
  <c r="J138" i="90" s="1"/>
  <c r="G138" i="91" s="1"/>
  <c r="J138" i="91" s="1"/>
  <c r="G138" i="92" s="1"/>
  <c r="J138" i="92" s="1"/>
  <c r="G138" i="93" s="1"/>
  <c r="J138" i="93" s="1"/>
  <c r="G138" i="94" s="1"/>
  <c r="J138" i="94" s="1"/>
  <c r="G198" i="80"/>
  <c r="J198" i="80" s="1"/>
  <c r="G198" i="81" s="1"/>
  <c r="J198" i="81" s="1"/>
  <c r="G198" i="82" s="1"/>
  <c r="J198" i="82" s="1"/>
  <c r="G198" i="83" s="1"/>
  <c r="J198" i="83" s="1"/>
  <c r="G198" i="84" s="1"/>
  <c r="J198" i="84" s="1"/>
  <c r="G198" i="85" s="1"/>
  <c r="J198" i="85" s="1"/>
  <c r="G198" i="86" s="1"/>
  <c r="J198" i="86" s="1"/>
  <c r="G198" i="87" s="1"/>
  <c r="J198" i="87" s="1"/>
  <c r="G198" i="88" s="1"/>
  <c r="J198" i="88" s="1"/>
  <c r="G198" i="89" s="1"/>
  <c r="J198" i="89" s="1"/>
  <c r="G198" i="90" s="1"/>
  <c r="J198" i="90" s="1"/>
  <c r="G198" i="91" s="1"/>
  <c r="J198" i="91" s="1"/>
  <c r="G198" i="92" s="1"/>
  <c r="J198" i="92" s="1"/>
  <c r="G198" i="93" s="1"/>
  <c r="J198" i="93" s="1"/>
  <c r="G198" i="94" s="1"/>
  <c r="J198" i="94" s="1"/>
  <c r="G89" i="80"/>
  <c r="J89" i="80" s="1"/>
  <c r="G89" i="81" s="1"/>
  <c r="J89" i="81" s="1"/>
  <c r="G89" i="82" s="1"/>
  <c r="J89" i="82" s="1"/>
  <c r="G89" i="83" s="1"/>
  <c r="J89" i="83" s="1"/>
  <c r="G89" i="84" s="1"/>
  <c r="J89" i="84" s="1"/>
  <c r="G89" i="85" s="1"/>
  <c r="J89" i="85" s="1"/>
  <c r="G89" i="86" s="1"/>
  <c r="J89" i="86" s="1"/>
  <c r="G89" i="87" s="1"/>
  <c r="J89" i="87" s="1"/>
  <c r="G89" i="88" s="1"/>
  <c r="J89" i="88" s="1"/>
  <c r="G89" i="89" s="1"/>
  <c r="J89" i="89" s="1"/>
  <c r="G89" i="90" s="1"/>
  <c r="J89" i="90" s="1"/>
  <c r="G89" i="91" s="1"/>
  <c r="J89" i="91" s="1"/>
  <c r="G89" i="92" s="1"/>
  <c r="J89" i="92" s="1"/>
  <c r="G89" i="93" s="1"/>
  <c r="J89" i="93" s="1"/>
  <c r="G89" i="94" s="1"/>
  <c r="J89" i="94" s="1"/>
  <c r="G119" i="80"/>
  <c r="J119" i="80" s="1"/>
  <c r="G119" i="81" s="1"/>
  <c r="J119" i="81" s="1"/>
  <c r="G119" i="82" s="1"/>
  <c r="J119" i="82" s="1"/>
  <c r="G119" i="83" s="1"/>
  <c r="J119" i="83" s="1"/>
  <c r="G119" i="84" s="1"/>
  <c r="J119" i="84" s="1"/>
  <c r="G119" i="85" s="1"/>
  <c r="J119" i="85" s="1"/>
  <c r="G119" i="86" s="1"/>
  <c r="J119" i="86" s="1"/>
  <c r="G119" i="87" s="1"/>
  <c r="J119" i="87" s="1"/>
  <c r="G119" i="88" s="1"/>
  <c r="J119" i="88" s="1"/>
  <c r="G119" i="89" s="1"/>
  <c r="J119" i="89" s="1"/>
  <c r="G119" i="90" s="1"/>
  <c r="J119" i="90" s="1"/>
  <c r="G119" i="91" s="1"/>
  <c r="J119" i="91" s="1"/>
  <c r="G119" i="92" s="1"/>
  <c r="J119" i="92" s="1"/>
  <c r="G119" i="93" s="1"/>
  <c r="J119" i="93" s="1"/>
  <c r="G119" i="94" s="1"/>
  <c r="J119" i="94" s="1"/>
  <c r="G144" i="80"/>
  <c r="J144" i="80" s="1"/>
  <c r="G144" i="81" s="1"/>
  <c r="J144" i="81" s="1"/>
  <c r="G144" i="82" s="1"/>
  <c r="J144" i="82" s="1"/>
  <c r="G144" i="83" s="1"/>
  <c r="J144" i="83" s="1"/>
  <c r="G144" i="84" s="1"/>
  <c r="J144" i="84" s="1"/>
  <c r="G144" i="85" s="1"/>
  <c r="J144" i="85" s="1"/>
  <c r="G144" i="86" s="1"/>
  <c r="J144" i="86" s="1"/>
  <c r="G144" i="87" s="1"/>
  <c r="J144" i="87" s="1"/>
  <c r="G144" i="88" s="1"/>
  <c r="J144" i="88" s="1"/>
  <c r="G144" i="89" s="1"/>
  <c r="J144" i="89" s="1"/>
  <c r="G144" i="90" s="1"/>
  <c r="J144" i="90" s="1"/>
  <c r="G144" i="91" s="1"/>
  <c r="J144" i="91" s="1"/>
  <c r="G144" i="92" s="1"/>
  <c r="J144" i="92" s="1"/>
  <c r="G144" i="93" s="1"/>
  <c r="J144" i="93" s="1"/>
  <c r="G144" i="94" s="1"/>
  <c r="J144" i="94" s="1"/>
  <c r="G100" i="80"/>
  <c r="J100" i="80" s="1"/>
  <c r="G100" i="81" s="1"/>
  <c r="J100" i="81" s="1"/>
  <c r="G100" i="82" s="1"/>
  <c r="J100" i="82" s="1"/>
  <c r="G100" i="83" s="1"/>
  <c r="J100" i="83" s="1"/>
  <c r="G100" i="84" s="1"/>
  <c r="J100" i="84" s="1"/>
  <c r="G100" i="85" s="1"/>
  <c r="J100" i="85" s="1"/>
  <c r="G100" i="86" s="1"/>
  <c r="J100" i="86" s="1"/>
  <c r="G100" i="87" s="1"/>
  <c r="J100" i="87" s="1"/>
  <c r="G100" i="88" s="1"/>
  <c r="J100" i="88" s="1"/>
  <c r="G100" i="89" s="1"/>
  <c r="J100" i="89" s="1"/>
  <c r="G100" i="90" s="1"/>
  <c r="J100" i="90" s="1"/>
  <c r="G100" i="91" s="1"/>
  <c r="J100" i="91" s="1"/>
  <c r="G100" i="92" s="1"/>
  <c r="J100" i="92" s="1"/>
  <c r="G100" i="93" s="1"/>
  <c r="J100" i="93" s="1"/>
  <c r="G100" i="94" s="1"/>
  <c r="J100" i="94" s="1"/>
  <c r="G169" i="80"/>
  <c r="J169" i="80" s="1"/>
  <c r="G169" i="81" s="1"/>
  <c r="J169" i="81" s="1"/>
  <c r="G169" i="82" s="1"/>
  <c r="J169" i="82" s="1"/>
  <c r="G169" i="83" s="1"/>
  <c r="J169" i="83" s="1"/>
  <c r="G169" i="84" s="1"/>
  <c r="J169" i="84" s="1"/>
  <c r="G169" i="85" s="1"/>
  <c r="J169" i="85" s="1"/>
  <c r="G169" i="86" s="1"/>
  <c r="J169" i="86" s="1"/>
  <c r="G169" i="87" s="1"/>
  <c r="J169" i="87" s="1"/>
  <c r="G169" i="88" s="1"/>
  <c r="J169" i="88" s="1"/>
  <c r="G169" i="89" s="1"/>
  <c r="J169" i="89" s="1"/>
  <c r="G169" i="90" s="1"/>
  <c r="J169" i="90" s="1"/>
  <c r="G169" i="91" s="1"/>
  <c r="J169" i="91" s="1"/>
  <c r="G169" i="92" s="1"/>
  <c r="J169" i="92" s="1"/>
  <c r="G169" i="93" s="1"/>
  <c r="J169" i="93" s="1"/>
  <c r="G169" i="94" s="1"/>
  <c r="J169" i="94" s="1"/>
  <c r="G63" i="80"/>
  <c r="J63" i="80" s="1"/>
  <c r="G63" i="81" s="1"/>
  <c r="J63" i="81" s="1"/>
  <c r="G63" i="82" s="1"/>
  <c r="J63" i="82" s="1"/>
  <c r="G63" i="83" s="1"/>
  <c r="J63" i="83" s="1"/>
  <c r="G63" i="84" s="1"/>
  <c r="J63" i="84" s="1"/>
  <c r="G63" i="85" s="1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63" i="93" s="1"/>
  <c r="J63" i="93" s="1"/>
  <c r="G63" i="94" s="1"/>
  <c r="J63" i="94" s="1"/>
  <c r="G28" i="80"/>
  <c r="J28" i="80" s="1"/>
  <c r="G28" i="81" s="1"/>
  <c r="J28" i="81" s="1"/>
  <c r="G28" i="82" s="1"/>
  <c r="J28" i="82" s="1"/>
  <c r="G28" i="83" s="1"/>
  <c r="J28" i="83" s="1"/>
  <c r="G28" i="84" s="1"/>
  <c r="J28" i="84" s="1"/>
  <c r="G28" i="85" s="1"/>
  <c r="J28" i="85" s="1"/>
  <c r="G28" i="86" s="1"/>
  <c r="J28" i="86" s="1"/>
  <c r="G28" i="87" s="1"/>
  <c r="J28" i="87" s="1"/>
  <c r="G28" i="88" s="1"/>
  <c r="J28" i="88" s="1"/>
  <c r="G28" i="89" s="1"/>
  <c r="J28" i="89" s="1"/>
  <c r="G28" i="90" s="1"/>
  <c r="J28" i="90" s="1"/>
  <c r="G28" i="91" s="1"/>
  <c r="J28" i="91" s="1"/>
  <c r="G28" i="92" s="1"/>
  <c r="J28" i="92" s="1"/>
  <c r="G28" i="93" s="1"/>
  <c r="J28" i="93" s="1"/>
  <c r="G28" i="94" s="1"/>
  <c r="J28" i="94" s="1"/>
  <c r="G132" i="80"/>
  <c r="J132" i="80" s="1"/>
  <c r="G132" i="81" s="1"/>
  <c r="J132" i="81" s="1"/>
  <c r="G132" i="82" s="1"/>
  <c r="J132" i="82" s="1"/>
  <c r="G132" i="83" s="1"/>
  <c r="J132" i="83" s="1"/>
  <c r="G132" i="84" s="1"/>
  <c r="J132" i="84" s="1"/>
  <c r="G132" i="85" s="1"/>
  <c r="J132" i="85" s="1"/>
  <c r="G132" i="86" s="1"/>
  <c r="J132" i="86" s="1"/>
  <c r="G132" i="87" s="1"/>
  <c r="J132" i="87" s="1"/>
  <c r="G132" i="88" s="1"/>
  <c r="J132" i="88" s="1"/>
  <c r="G132" i="89" s="1"/>
  <c r="J132" i="89" s="1"/>
  <c r="G132" i="90" s="1"/>
  <c r="J132" i="90" s="1"/>
  <c r="G132" i="91" s="1"/>
  <c r="J132" i="91" s="1"/>
  <c r="G132" i="92" s="1"/>
  <c r="J132" i="92" s="1"/>
  <c r="G132" i="93" s="1"/>
  <c r="J132" i="93" s="1"/>
  <c r="G132" i="94" s="1"/>
  <c r="J132" i="94" s="1"/>
  <c r="G193" i="80"/>
  <c r="J193" i="80" s="1"/>
  <c r="G193" i="81" s="1"/>
  <c r="J193" i="81" s="1"/>
  <c r="G193" i="82" s="1"/>
  <c r="J193" i="82" s="1"/>
  <c r="G193" i="83" s="1"/>
  <c r="J193" i="83" s="1"/>
  <c r="G193" i="84" s="1"/>
  <c r="J193" i="84" s="1"/>
  <c r="G193" i="85" s="1"/>
  <c r="J193" i="85" s="1"/>
  <c r="G193" i="86" s="1"/>
  <c r="J193" i="86" s="1"/>
  <c r="G193" i="87" s="1"/>
  <c r="J193" i="87" s="1"/>
  <c r="G193" i="88" s="1"/>
  <c r="J193" i="88" s="1"/>
  <c r="G111" i="80"/>
  <c r="J111" i="80" s="1"/>
  <c r="G111" i="81" s="1"/>
  <c r="J111" i="81" s="1"/>
  <c r="G111" i="82" s="1"/>
  <c r="J111" i="82" s="1"/>
  <c r="G111" i="83" s="1"/>
  <c r="J111" i="83" s="1"/>
  <c r="G111" i="84" s="1"/>
  <c r="J111" i="84" s="1"/>
  <c r="G111" i="85" s="1"/>
  <c r="J111" i="85" s="1"/>
  <c r="G111" i="86" s="1"/>
  <c r="J111" i="86" s="1"/>
  <c r="G111" i="87" s="1"/>
  <c r="J111" i="87" s="1"/>
  <c r="G111" i="88" s="1"/>
  <c r="J111" i="88" s="1"/>
  <c r="G111" i="89" s="1"/>
  <c r="J111" i="89" s="1"/>
  <c r="G111" i="90" s="1"/>
  <c r="J111" i="90" s="1"/>
  <c r="G111" i="91" s="1"/>
  <c r="J111" i="91" s="1"/>
  <c r="G111" i="92" s="1"/>
  <c r="J111" i="92" s="1"/>
  <c r="G111" i="93" s="1"/>
  <c r="J111" i="93" s="1"/>
  <c r="G111" i="94" s="1"/>
  <c r="J111" i="94" s="1"/>
  <c r="G186" i="80"/>
  <c r="J186" i="80" s="1"/>
  <c r="G186" i="81" s="1"/>
  <c r="J186" i="81" s="1"/>
  <c r="G186" i="82" s="1"/>
  <c r="J186" i="82" s="1"/>
  <c r="G186" i="83" s="1"/>
  <c r="J186" i="83" s="1"/>
  <c r="G186" i="84" s="1"/>
  <c r="J186" i="84" s="1"/>
  <c r="G186" i="85" s="1"/>
  <c r="J186" i="85" s="1"/>
  <c r="G186" i="86" s="1"/>
  <c r="J186" i="86" s="1"/>
  <c r="G186" i="87" s="1"/>
  <c r="J186" i="87" s="1"/>
  <c r="G186" i="88" s="1"/>
  <c r="J186" i="88" s="1"/>
  <c r="G186" i="89" s="1"/>
  <c r="J186" i="89" s="1"/>
  <c r="G186" i="90" s="1"/>
  <c r="J186" i="90" s="1"/>
  <c r="G186" i="91" s="1"/>
  <c r="J186" i="91" s="1"/>
  <c r="G186" i="92" s="1"/>
  <c r="J186" i="92" s="1"/>
  <c r="G186" i="93" s="1"/>
  <c r="J186" i="93" s="1"/>
  <c r="G186" i="94" s="1"/>
  <c r="J186" i="94" s="1"/>
  <c r="G90" i="80"/>
  <c r="J90" i="80" s="1"/>
  <c r="G90" i="81" s="1"/>
  <c r="J90" i="81" s="1"/>
  <c r="G90" i="82" s="1"/>
  <c r="J90" i="82" s="1"/>
  <c r="G90" i="83" s="1"/>
  <c r="J90" i="83" s="1"/>
  <c r="G90" i="84" s="1"/>
  <c r="J90" i="84" s="1"/>
  <c r="G90" i="85" s="1"/>
  <c r="J90" i="85" s="1"/>
  <c r="G90" i="86" s="1"/>
  <c r="J90" i="86" s="1"/>
  <c r="G90" i="87" s="1"/>
  <c r="J90" i="87" s="1"/>
  <c r="G90" i="88" s="1"/>
  <c r="J90" i="88" s="1"/>
  <c r="G90" i="89" s="1"/>
  <c r="J90" i="89" s="1"/>
  <c r="G90" i="90" s="1"/>
  <c r="J90" i="90" s="1"/>
  <c r="G90" i="91" s="1"/>
  <c r="J90" i="91" s="1"/>
  <c r="G90" i="92" s="1"/>
  <c r="J90" i="92" s="1"/>
  <c r="G90" i="93" s="1"/>
  <c r="J90" i="93" s="1"/>
  <c r="G90" i="94" s="1"/>
  <c r="J90" i="94" s="1"/>
  <c r="G148" i="80"/>
  <c r="J148" i="80" s="1"/>
  <c r="G148" i="81" s="1"/>
  <c r="J148" i="81" s="1"/>
  <c r="G148" i="82" s="1"/>
  <c r="J148" i="82" s="1"/>
  <c r="G148" i="83" s="1"/>
  <c r="J148" i="83" s="1"/>
  <c r="G148" i="84" s="1"/>
  <c r="J148" i="84" s="1"/>
  <c r="G148" i="85" s="1"/>
  <c r="J148" i="85" s="1"/>
  <c r="G148" i="86" s="1"/>
  <c r="J148" i="86" s="1"/>
  <c r="G148" i="87" s="1"/>
  <c r="J148" i="87" s="1"/>
  <c r="G148" i="88" s="1"/>
  <c r="J148" i="88" s="1"/>
  <c r="G148" i="89" s="1"/>
  <c r="J148" i="89" s="1"/>
  <c r="G148" i="90" s="1"/>
  <c r="J148" i="90" s="1"/>
  <c r="G148" i="91" s="1"/>
  <c r="J148" i="91" s="1"/>
  <c r="G148" i="92" s="1"/>
  <c r="J148" i="92" s="1"/>
  <c r="G148" i="93" s="1"/>
  <c r="J148" i="93" s="1"/>
  <c r="G148" i="94" s="1"/>
  <c r="J148" i="94" s="1"/>
  <c r="G194" i="80"/>
  <c r="J194" i="80" s="1"/>
  <c r="G194" i="81" s="1"/>
  <c r="J194" i="81" s="1"/>
  <c r="G194" i="82" s="1"/>
  <c r="J194" i="82" s="1"/>
  <c r="G194" i="83" s="1"/>
  <c r="J194" i="83" s="1"/>
  <c r="G194" i="84" s="1"/>
  <c r="J194" i="84" s="1"/>
  <c r="G194" i="85" s="1"/>
  <c r="J194" i="85" s="1"/>
  <c r="G194" i="86" s="1"/>
  <c r="J194" i="86" s="1"/>
  <c r="G194" i="87" s="1"/>
  <c r="J194" i="87" s="1"/>
  <c r="G194" i="88" s="1"/>
  <c r="J194" i="88" s="1"/>
  <c r="G70" i="80"/>
  <c r="J70" i="80" s="1"/>
  <c r="G70" i="81" s="1"/>
  <c r="J70" i="81" s="1"/>
  <c r="G70" i="82" s="1"/>
  <c r="J70" i="82" s="1"/>
  <c r="G70" i="83" s="1"/>
  <c r="J70" i="83" s="1"/>
  <c r="G70" i="84" s="1"/>
  <c r="J70" i="84" s="1"/>
  <c r="G70" i="85" s="1"/>
  <c r="J70" i="85" s="1"/>
  <c r="G70" i="86" s="1"/>
  <c r="J70" i="86" s="1"/>
  <c r="G70" i="87" s="1"/>
  <c r="J70" i="87" s="1"/>
  <c r="G70" i="88" s="1"/>
  <c r="J70" i="88" s="1"/>
  <c r="G70" i="89" s="1"/>
  <c r="J70" i="89" s="1"/>
  <c r="G70" i="90" s="1"/>
  <c r="J70" i="90" s="1"/>
  <c r="G70" i="91" s="1"/>
  <c r="J70" i="91" s="1"/>
  <c r="G70" i="92" s="1"/>
  <c r="J70" i="92" s="1"/>
  <c r="G70" i="93" s="1"/>
  <c r="J70" i="93" s="1"/>
  <c r="G70" i="94" s="1"/>
  <c r="J70" i="94" s="1"/>
  <c r="G34" i="80"/>
  <c r="J34" i="80" s="1"/>
  <c r="G34" i="81" s="1"/>
  <c r="J34" i="81" s="1"/>
  <c r="G34" i="82" s="1"/>
  <c r="J34" i="82" s="1"/>
  <c r="G34" i="83" s="1"/>
  <c r="J34" i="83" s="1"/>
  <c r="G34" i="84" s="1"/>
  <c r="J34" i="84" s="1"/>
  <c r="G34" i="85" s="1"/>
  <c r="J34" i="85" s="1"/>
  <c r="G34" i="86" s="1"/>
  <c r="J34" i="86" s="1"/>
  <c r="G34" i="87" s="1"/>
  <c r="J34" i="87" s="1"/>
  <c r="G34" i="88" s="1"/>
  <c r="J34" i="88" s="1"/>
  <c r="G34" i="89" s="1"/>
  <c r="J34" i="89" s="1"/>
  <c r="G34" i="90" s="1"/>
  <c r="J34" i="90" s="1"/>
  <c r="G34" i="91" s="1"/>
  <c r="J34" i="91" s="1"/>
  <c r="G34" i="92" s="1"/>
  <c r="J34" i="92" s="1"/>
  <c r="G34" i="93" s="1"/>
  <c r="J34" i="93" s="1"/>
  <c r="G34" i="94" s="1"/>
  <c r="J34" i="94" s="1"/>
  <c r="G150" i="80"/>
  <c r="J150" i="80" s="1"/>
  <c r="G150" i="81" s="1"/>
  <c r="J150" i="81" s="1"/>
  <c r="G150" i="82" s="1"/>
  <c r="J150" i="82" s="1"/>
  <c r="G150" i="83" s="1"/>
  <c r="J150" i="83" s="1"/>
  <c r="G150" i="84" s="1"/>
  <c r="J150" i="84" s="1"/>
  <c r="G150" i="85" s="1"/>
  <c r="J150" i="85" s="1"/>
  <c r="G150" i="86" s="1"/>
  <c r="J150" i="86" s="1"/>
  <c r="G150" i="87" s="1"/>
  <c r="J150" i="87" s="1"/>
  <c r="G150" i="88" s="1"/>
  <c r="J150" i="88" s="1"/>
  <c r="G150" i="89" s="1"/>
  <c r="J150" i="89" s="1"/>
  <c r="G150" i="90" s="1"/>
  <c r="J150" i="90" s="1"/>
  <c r="G150" i="91" s="1"/>
  <c r="J150" i="91" s="1"/>
  <c r="G150" i="92" s="1"/>
  <c r="J150" i="92" s="1"/>
  <c r="G150" i="93" s="1"/>
  <c r="J150" i="93" s="1"/>
  <c r="G150" i="94" s="1"/>
  <c r="J150" i="94" s="1"/>
  <c r="G107" i="80"/>
  <c r="J107" i="80" s="1"/>
  <c r="G107" i="81" s="1"/>
  <c r="J107" i="81" s="1"/>
  <c r="G107" i="82" s="1"/>
  <c r="J107" i="82" s="1"/>
  <c r="G107" i="83" s="1"/>
  <c r="J107" i="83" s="1"/>
  <c r="G107" i="84" s="1"/>
  <c r="J107" i="84" s="1"/>
  <c r="G107" i="85" s="1"/>
  <c r="J107" i="85" s="1"/>
  <c r="G107" i="86" s="1"/>
  <c r="J107" i="86" s="1"/>
  <c r="G107" i="87" s="1"/>
  <c r="J107" i="87" s="1"/>
  <c r="G107" i="88" s="1"/>
  <c r="J107" i="88" s="1"/>
  <c r="G107" i="89" s="1"/>
  <c r="J107" i="89" s="1"/>
  <c r="G107" i="90" s="1"/>
  <c r="J107" i="90" s="1"/>
  <c r="G107" i="91" s="1"/>
  <c r="J107" i="91" s="1"/>
  <c r="G107" i="92" s="1"/>
  <c r="J107" i="92" s="1"/>
  <c r="G107" i="93" s="1"/>
  <c r="J107" i="93" s="1"/>
  <c r="G107" i="94" s="1"/>
  <c r="J107" i="94" s="1"/>
  <c r="G168" i="80"/>
  <c r="J168" i="80" s="1"/>
  <c r="G168" i="81" s="1"/>
  <c r="J168" i="81" s="1"/>
  <c r="G168" i="82" s="1"/>
  <c r="J168" i="82" s="1"/>
  <c r="G168" i="83" s="1"/>
  <c r="J168" i="83" s="1"/>
  <c r="G168" i="84" s="1"/>
  <c r="J168" i="84" s="1"/>
  <c r="G168" i="85" s="1"/>
  <c r="J168" i="85" s="1"/>
  <c r="G168" i="86" s="1"/>
  <c r="J168" i="86" s="1"/>
  <c r="G168" i="87" s="1"/>
  <c r="J168" i="87" s="1"/>
  <c r="G168" i="88" s="1"/>
  <c r="J168" i="88" s="1"/>
  <c r="G168" i="89" s="1"/>
  <c r="J168" i="89" s="1"/>
  <c r="G168" i="90" s="1"/>
  <c r="J168" i="90" s="1"/>
  <c r="G168" i="91" s="1"/>
  <c r="J168" i="91" s="1"/>
  <c r="G168" i="92" s="1"/>
  <c r="J168" i="92" s="1"/>
  <c r="G168" i="93" s="1"/>
  <c r="J168" i="93" s="1"/>
  <c r="G168" i="94" s="1"/>
  <c r="J168" i="94" s="1"/>
  <c r="G91" i="80"/>
  <c r="J91" i="80" s="1"/>
  <c r="G91" i="81" s="1"/>
  <c r="J91" i="81" s="1"/>
  <c r="G91" i="82" s="1"/>
  <c r="J91" i="82" s="1"/>
  <c r="G91" i="83" s="1"/>
  <c r="J91" i="83" s="1"/>
  <c r="G91" i="84" s="1"/>
  <c r="J91" i="84" s="1"/>
  <c r="G91" i="85" s="1"/>
  <c r="J91" i="85" s="1"/>
  <c r="G91" i="86" s="1"/>
  <c r="J91" i="86" s="1"/>
  <c r="G91" i="87" s="1"/>
  <c r="J91" i="87" s="1"/>
  <c r="G91" i="88" s="1"/>
  <c r="J91" i="88" s="1"/>
  <c r="G91" i="89" s="1"/>
  <c r="J91" i="89" s="1"/>
  <c r="G91" i="90" s="1"/>
  <c r="J91" i="90" s="1"/>
  <c r="G91" i="91" s="1"/>
  <c r="J91" i="91" s="1"/>
  <c r="G91" i="92" s="1"/>
  <c r="J91" i="92" s="1"/>
  <c r="G91" i="93" s="1"/>
  <c r="J91" i="93" s="1"/>
  <c r="G91" i="94" s="1"/>
  <c r="J91" i="94" s="1"/>
  <c r="G84" i="80"/>
  <c r="J84" i="80" s="1"/>
  <c r="G84" i="81" s="1"/>
  <c r="J84" i="81" s="1"/>
  <c r="G84" i="82" s="1"/>
  <c r="J84" i="82" s="1"/>
  <c r="G84" i="83" s="1"/>
  <c r="J84" i="83" s="1"/>
  <c r="G84" i="84" s="1"/>
  <c r="J84" i="84" s="1"/>
  <c r="G84" i="85" s="1"/>
  <c r="J84" i="85" s="1"/>
  <c r="G84" i="86" s="1"/>
  <c r="J84" i="86" s="1"/>
  <c r="G84" i="87" s="1"/>
  <c r="J84" i="87" s="1"/>
  <c r="G84" i="88" s="1"/>
  <c r="J84" i="88" s="1"/>
  <c r="G84" i="89" s="1"/>
  <c r="J84" i="89" s="1"/>
  <c r="G84" i="90" s="1"/>
  <c r="J84" i="90" s="1"/>
  <c r="G84" i="91" s="1"/>
  <c r="J84" i="91" s="1"/>
  <c r="G84" i="92" s="1"/>
  <c r="J84" i="92" s="1"/>
  <c r="G84" i="93" s="1"/>
  <c r="J84" i="93" s="1"/>
  <c r="G84" i="94" s="1"/>
  <c r="J84" i="94" s="1"/>
  <c r="G110" i="80"/>
  <c r="J110" i="80" s="1"/>
  <c r="G110" i="81" s="1"/>
  <c r="J110" i="81" s="1"/>
  <c r="G110" i="82" s="1"/>
  <c r="J110" i="82" s="1"/>
  <c r="G110" i="83" s="1"/>
  <c r="J110" i="83" s="1"/>
  <c r="G110" i="84" s="1"/>
  <c r="J110" i="84" s="1"/>
  <c r="G110" i="85" s="1"/>
  <c r="J110" i="85" s="1"/>
  <c r="G110" i="86" s="1"/>
  <c r="J110" i="86" s="1"/>
  <c r="G110" i="87" s="1"/>
  <c r="J110" i="87" s="1"/>
  <c r="G110" i="88" s="1"/>
  <c r="J110" i="88" s="1"/>
  <c r="G110" i="89" s="1"/>
  <c r="J110" i="89" s="1"/>
  <c r="G110" i="90" s="1"/>
  <c r="J110" i="90" s="1"/>
  <c r="G110" i="91" s="1"/>
  <c r="J110" i="91" s="1"/>
  <c r="G110" i="92" s="1"/>
  <c r="J110" i="92" s="1"/>
  <c r="G110" i="93" s="1"/>
  <c r="J110" i="93" s="1"/>
  <c r="G110" i="94" s="1"/>
  <c r="J110" i="94" s="1"/>
  <c r="G31" i="80"/>
  <c r="J31" i="80" s="1"/>
  <c r="G31" i="81" s="1"/>
  <c r="J31" i="81" s="1"/>
  <c r="G31" i="82" s="1"/>
  <c r="J31" i="82" s="1"/>
  <c r="G31" i="83" s="1"/>
  <c r="J31" i="83" s="1"/>
  <c r="G31" i="84" s="1"/>
  <c r="J31" i="84" s="1"/>
  <c r="G31" i="85" s="1"/>
  <c r="J31" i="85" s="1"/>
  <c r="G31" i="86" s="1"/>
  <c r="J31" i="86" s="1"/>
  <c r="G31" i="87" s="1"/>
  <c r="J31" i="87" s="1"/>
  <c r="G31" i="88" s="1"/>
  <c r="J31" i="88" s="1"/>
  <c r="G31" i="89" s="1"/>
  <c r="J31" i="89" s="1"/>
  <c r="G31" i="90" s="1"/>
  <c r="J31" i="90" s="1"/>
  <c r="G31" i="91" s="1"/>
  <c r="J31" i="91" s="1"/>
  <c r="G31" i="92" s="1"/>
  <c r="J31" i="92" s="1"/>
  <c r="G31" i="93" s="1"/>
  <c r="J31" i="93" s="1"/>
  <c r="G31" i="94" s="1"/>
  <c r="J31" i="94" s="1"/>
  <c r="G133" i="80"/>
  <c r="J133" i="80" s="1"/>
  <c r="G133" i="81" s="1"/>
  <c r="J133" i="81" s="1"/>
  <c r="G133" i="82" s="1"/>
  <c r="J133" i="82" s="1"/>
  <c r="G133" i="83" s="1"/>
  <c r="J133" i="83" s="1"/>
  <c r="G133" i="84" s="1"/>
  <c r="J133" i="84" s="1"/>
  <c r="G133" i="85" s="1"/>
  <c r="J133" i="85" s="1"/>
  <c r="G133" i="86" s="1"/>
  <c r="J133" i="86" s="1"/>
  <c r="G133" i="87" s="1"/>
  <c r="J133" i="87" s="1"/>
  <c r="G133" i="88" s="1"/>
  <c r="J133" i="88" s="1"/>
  <c r="G133" i="89" s="1"/>
  <c r="J133" i="89" s="1"/>
  <c r="G133" i="90" s="1"/>
  <c r="J133" i="90" s="1"/>
  <c r="G133" i="91" s="1"/>
  <c r="J133" i="91" s="1"/>
  <c r="G133" i="92" s="1"/>
  <c r="J133" i="92" s="1"/>
  <c r="G133" i="93" s="1"/>
  <c r="J133" i="93" s="1"/>
  <c r="G133" i="94" s="1"/>
  <c r="J133" i="94" s="1"/>
  <c r="G73" i="80"/>
  <c r="J73" i="80" s="1"/>
  <c r="G73" i="81" s="1"/>
  <c r="J73" i="81" s="1"/>
  <c r="G73" i="82" s="1"/>
  <c r="J73" i="82" s="1"/>
  <c r="G73" i="83" s="1"/>
  <c r="J73" i="83" s="1"/>
  <c r="G73" i="84" s="1"/>
  <c r="J73" i="84" s="1"/>
  <c r="G73" i="85" s="1"/>
  <c r="J73" i="85" s="1"/>
  <c r="G73" i="86" s="1"/>
  <c r="J73" i="86" s="1"/>
  <c r="G73" i="87" s="1"/>
  <c r="J73" i="87" s="1"/>
  <c r="G73" i="88" s="1"/>
  <c r="J73" i="88" s="1"/>
  <c r="G73" i="89" s="1"/>
  <c r="J73" i="89" s="1"/>
  <c r="G73" i="90" s="1"/>
  <c r="J73" i="90" s="1"/>
  <c r="G73" i="91" s="1"/>
  <c r="J73" i="91" s="1"/>
  <c r="G73" i="92" s="1"/>
  <c r="J73" i="92" s="1"/>
  <c r="G73" i="93" s="1"/>
  <c r="J73" i="93" s="1"/>
  <c r="G73" i="94" s="1"/>
  <c r="J73" i="94" s="1"/>
  <c r="G134" i="80"/>
  <c r="J134" i="80" s="1"/>
  <c r="G134" i="81" s="1"/>
  <c r="J134" i="81" s="1"/>
  <c r="G134" i="82" s="1"/>
  <c r="J134" i="82" s="1"/>
  <c r="G134" i="83" s="1"/>
  <c r="J134" i="83" s="1"/>
  <c r="G134" i="84" s="1"/>
  <c r="J134" i="84" s="1"/>
  <c r="G134" i="85" s="1"/>
  <c r="J134" i="85" s="1"/>
  <c r="G134" i="86" s="1"/>
  <c r="J134" i="86" s="1"/>
  <c r="G134" i="87" s="1"/>
  <c r="J134" i="87" s="1"/>
  <c r="G134" i="88" s="1"/>
  <c r="J134" i="88" s="1"/>
  <c r="G134" i="89" s="1"/>
  <c r="J134" i="89" s="1"/>
  <c r="G134" i="90" s="1"/>
  <c r="J134" i="90" s="1"/>
  <c r="G134" i="91" s="1"/>
  <c r="J134" i="91" s="1"/>
  <c r="G134" i="92" s="1"/>
  <c r="J134" i="92" s="1"/>
  <c r="G134" i="93" s="1"/>
  <c r="J134" i="93" s="1"/>
  <c r="G134" i="94" s="1"/>
  <c r="J134" i="94" s="1"/>
  <c r="G185" i="80"/>
  <c r="J185" i="80" s="1"/>
  <c r="G185" i="81" s="1"/>
  <c r="J185" i="81" s="1"/>
  <c r="G185" i="82" s="1"/>
  <c r="J185" i="82" s="1"/>
  <c r="G185" i="83" s="1"/>
  <c r="J185" i="83" s="1"/>
  <c r="G185" i="84" s="1"/>
  <c r="J185" i="84" s="1"/>
  <c r="G185" i="85" s="1"/>
  <c r="J185" i="85" s="1"/>
  <c r="G185" i="86" s="1"/>
  <c r="J185" i="86" s="1"/>
  <c r="G185" i="87" s="1"/>
  <c r="J185" i="87" s="1"/>
  <c r="G185" i="88" s="1"/>
  <c r="J185" i="88" s="1"/>
  <c r="G185" i="89" s="1"/>
  <c r="J185" i="89" s="1"/>
  <c r="G185" i="90" s="1"/>
  <c r="J185" i="90" s="1"/>
  <c r="G185" i="91" s="1"/>
  <c r="J185" i="91" s="1"/>
  <c r="G185" i="92" s="1"/>
  <c r="J185" i="92" s="1"/>
  <c r="G185" i="93" s="1"/>
  <c r="J185" i="93" s="1"/>
  <c r="G185" i="94" s="1"/>
  <c r="J185" i="94" s="1"/>
  <c r="G172" i="80"/>
  <c r="J172" i="80" s="1"/>
  <c r="G172" i="81" s="1"/>
  <c r="J172" i="81" s="1"/>
  <c r="G172" i="82" s="1"/>
  <c r="J172" i="82" s="1"/>
  <c r="G172" i="83" s="1"/>
  <c r="J172" i="83" s="1"/>
  <c r="G172" i="84" s="1"/>
  <c r="J172" i="84" s="1"/>
  <c r="G172" i="85" s="1"/>
  <c r="J172" i="85" s="1"/>
  <c r="G172" i="86" s="1"/>
  <c r="J172" i="86" s="1"/>
  <c r="G172" i="87" s="1"/>
  <c r="J172" i="87" s="1"/>
  <c r="G172" i="88" s="1"/>
  <c r="J172" i="88" s="1"/>
  <c r="G99" i="80"/>
  <c r="J99" i="80" s="1"/>
  <c r="G99" i="81" s="1"/>
  <c r="J99" i="81" s="1"/>
  <c r="G99" i="82" s="1"/>
  <c r="J99" i="82" s="1"/>
  <c r="G99" i="83" s="1"/>
  <c r="J99" i="83" s="1"/>
  <c r="G99" i="84" s="1"/>
  <c r="J99" i="84" s="1"/>
  <c r="G99" i="85" s="1"/>
  <c r="J99" i="85" s="1"/>
  <c r="G99" i="86" s="1"/>
  <c r="J99" i="86" s="1"/>
  <c r="G99" i="87" s="1"/>
  <c r="J99" i="87" s="1"/>
  <c r="G99" i="88" s="1"/>
  <c r="J99" i="88" s="1"/>
  <c r="G99" i="89" s="1"/>
  <c r="J99" i="89" s="1"/>
  <c r="G99" i="90" s="1"/>
  <c r="J99" i="90" s="1"/>
  <c r="G99" i="91" s="1"/>
  <c r="J99" i="91" s="1"/>
  <c r="G99" i="92" s="1"/>
  <c r="J99" i="92" s="1"/>
  <c r="G99" i="93" s="1"/>
  <c r="J99" i="93" s="1"/>
  <c r="G99" i="94" s="1"/>
  <c r="J99" i="94" s="1"/>
  <c r="G41" i="80"/>
  <c r="J41" i="80" s="1"/>
  <c r="G41" i="81" s="1"/>
  <c r="J41" i="81" s="1"/>
  <c r="G41" i="82" s="1"/>
  <c r="J41" i="82" s="1"/>
  <c r="G41" i="83" s="1"/>
  <c r="J41" i="83" s="1"/>
  <c r="G41" i="84" s="1"/>
  <c r="J41" i="84" s="1"/>
  <c r="G41" i="85" s="1"/>
  <c r="J41" i="85" s="1"/>
  <c r="G41" i="86" s="1"/>
  <c r="J41" i="86" s="1"/>
  <c r="G41" i="87" s="1"/>
  <c r="J41" i="87" s="1"/>
  <c r="G41" i="88" s="1"/>
  <c r="J41" i="88" s="1"/>
  <c r="G41" i="89" s="1"/>
  <c r="J41" i="89" s="1"/>
  <c r="G41" i="90" s="1"/>
  <c r="J41" i="90" s="1"/>
  <c r="G41" i="91" s="1"/>
  <c r="J41" i="91" s="1"/>
  <c r="G41" i="92" s="1"/>
  <c r="J41" i="92" s="1"/>
  <c r="G41" i="93" s="1"/>
  <c r="J41" i="93" s="1"/>
  <c r="G41" i="94" s="1"/>
  <c r="J41" i="94" s="1"/>
  <c r="G113" i="80"/>
  <c r="J113" i="80" s="1"/>
  <c r="G113" i="81" s="1"/>
  <c r="J113" i="81" s="1"/>
  <c r="G113" i="82" s="1"/>
  <c r="J113" i="82" s="1"/>
  <c r="G113" i="83" s="1"/>
  <c r="J113" i="83" s="1"/>
  <c r="G113" i="84" s="1"/>
  <c r="J113" i="84" s="1"/>
  <c r="G113" i="85" s="1"/>
  <c r="J113" i="85" s="1"/>
  <c r="G113" i="86" s="1"/>
  <c r="J113" i="86" s="1"/>
  <c r="G113" i="87" s="1"/>
  <c r="J113" i="87" s="1"/>
  <c r="G113" i="88" s="1"/>
  <c r="J113" i="88" s="1"/>
  <c r="G113" i="89" s="1"/>
  <c r="J113" i="89" s="1"/>
  <c r="G113" i="90" s="1"/>
  <c r="J113" i="90" s="1"/>
  <c r="G113" i="91" s="1"/>
  <c r="J113" i="91" s="1"/>
  <c r="G113" i="92" s="1"/>
  <c r="J113" i="92" s="1"/>
  <c r="G113" i="93" s="1"/>
  <c r="J113" i="93" s="1"/>
  <c r="G113" i="94" s="1"/>
  <c r="J113" i="94" s="1"/>
  <c r="G35" i="80"/>
  <c r="J35" i="80" s="1"/>
  <c r="G35" i="81" s="1"/>
  <c r="J35" i="81" s="1"/>
  <c r="G35" i="82" s="1"/>
  <c r="J35" i="82" s="1"/>
  <c r="G35" i="83" s="1"/>
  <c r="J35" i="83" s="1"/>
  <c r="G35" i="84" s="1"/>
  <c r="J35" i="84" s="1"/>
  <c r="G35" i="85" s="1"/>
  <c r="J35" i="85" s="1"/>
  <c r="G35" i="86" s="1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22" i="80"/>
  <c r="J122" i="80" s="1"/>
  <c r="G122" i="81" s="1"/>
  <c r="J122" i="81" s="1"/>
  <c r="G122" i="82" s="1"/>
  <c r="J122" i="82" s="1"/>
  <c r="G122" i="83" s="1"/>
  <c r="J122" i="83" s="1"/>
  <c r="G122" i="84" s="1"/>
  <c r="J122" i="84" s="1"/>
  <c r="G122" i="85" s="1"/>
  <c r="J122" i="85" s="1"/>
  <c r="G122" i="86" s="1"/>
  <c r="J122" i="86" s="1"/>
  <c r="G122" i="87" s="1"/>
  <c r="J122" i="87" s="1"/>
  <c r="G122" i="88" s="1"/>
  <c r="J122" i="88" s="1"/>
  <c r="G122" i="89" s="1"/>
  <c r="J122" i="89" s="1"/>
  <c r="G122" i="90" s="1"/>
  <c r="J122" i="90" s="1"/>
  <c r="G122" i="91" s="1"/>
  <c r="J122" i="91" s="1"/>
  <c r="G122" i="92" s="1"/>
  <c r="J122" i="92" s="1"/>
  <c r="G122" i="93" s="1"/>
  <c r="J122" i="93" s="1"/>
  <c r="G122" i="94" s="1"/>
  <c r="J122" i="94" s="1"/>
  <c r="G211" i="80"/>
  <c r="J211" i="80" s="1"/>
  <c r="G211" i="81" s="1"/>
  <c r="J211" i="81" s="1"/>
  <c r="G211" i="82" s="1"/>
  <c r="J211" i="82" s="1"/>
  <c r="G211" i="83" s="1"/>
  <c r="J211" i="83" s="1"/>
  <c r="G211" i="84" s="1"/>
  <c r="J211" i="84" s="1"/>
  <c r="G211" i="85" s="1"/>
  <c r="J211" i="85" s="1"/>
  <c r="G211" i="86" s="1"/>
  <c r="J211" i="86" s="1"/>
  <c r="G211" i="87" s="1"/>
  <c r="J211" i="87" s="1"/>
  <c r="G211" i="88" s="1"/>
  <c r="J211" i="88" s="1"/>
  <c r="G211" i="89" s="1"/>
  <c r="J211" i="89" s="1"/>
  <c r="G211" i="90" s="1"/>
  <c r="J211" i="90" s="1"/>
  <c r="G211" i="91" s="1"/>
  <c r="J211" i="91" s="1"/>
  <c r="G211" i="92" s="1"/>
  <c r="J211" i="92" s="1"/>
  <c r="G211" i="93" s="1"/>
  <c r="J211" i="93" s="1"/>
  <c r="G211" i="94" s="1"/>
  <c r="J211" i="94" s="1"/>
  <c r="G146" i="80"/>
  <c r="J146" i="80" s="1"/>
  <c r="G146" i="81" s="1"/>
  <c r="J146" i="81" s="1"/>
  <c r="G146" i="82" s="1"/>
  <c r="J146" i="82" s="1"/>
  <c r="G146" i="83" s="1"/>
  <c r="J146" i="83" s="1"/>
  <c r="G146" i="84" s="1"/>
  <c r="J146" i="84" s="1"/>
  <c r="G146" i="85" s="1"/>
  <c r="J146" i="85" s="1"/>
  <c r="G146" i="86" s="1"/>
  <c r="J146" i="86" s="1"/>
  <c r="G146" i="87" s="1"/>
  <c r="J146" i="87" s="1"/>
  <c r="G146" i="88" s="1"/>
  <c r="J146" i="88" s="1"/>
  <c r="G146" i="89" s="1"/>
  <c r="J146" i="89" s="1"/>
  <c r="G146" i="90" s="1"/>
  <c r="J146" i="90" s="1"/>
  <c r="G146" i="91" s="1"/>
  <c r="J146" i="91" s="1"/>
  <c r="G146" i="92" s="1"/>
  <c r="J146" i="92" s="1"/>
  <c r="G146" i="93" s="1"/>
  <c r="J146" i="93" s="1"/>
  <c r="G146" i="94" s="1"/>
  <c r="J146" i="94" s="1"/>
  <c r="G120" i="80"/>
  <c r="J120" i="80" s="1"/>
  <c r="G120" i="81" s="1"/>
  <c r="J120" i="81" s="1"/>
  <c r="G120" i="82" s="1"/>
  <c r="J120" i="82" s="1"/>
  <c r="G120" i="83" s="1"/>
  <c r="J120" i="83" s="1"/>
  <c r="G120" i="84" s="1"/>
  <c r="J120" i="84" s="1"/>
  <c r="G120" i="85" s="1"/>
  <c r="J120" i="85" s="1"/>
  <c r="G120" i="86" s="1"/>
  <c r="J120" i="86" s="1"/>
  <c r="G120" i="87" s="1"/>
  <c r="J120" i="87" s="1"/>
  <c r="G120" i="88" s="1"/>
  <c r="J120" i="88" s="1"/>
  <c r="G120" i="89" s="1"/>
  <c r="J120" i="89" s="1"/>
  <c r="G120" i="90" s="1"/>
  <c r="J120" i="90" s="1"/>
  <c r="G120" i="91" s="1"/>
  <c r="J120" i="91" s="1"/>
  <c r="G120" i="92" s="1"/>
  <c r="J120" i="92" s="1"/>
  <c r="G120" i="93" s="1"/>
  <c r="J120" i="93" s="1"/>
  <c r="G120" i="94" s="1"/>
  <c r="J120" i="94" s="1"/>
  <c r="G60" i="80"/>
  <c r="J60" i="80" s="1"/>
  <c r="G60" i="81" s="1"/>
  <c r="J60" i="81" s="1"/>
  <c r="G60" i="82" s="1"/>
  <c r="J60" i="82" s="1"/>
  <c r="G60" i="83" s="1"/>
  <c r="J60" i="83" s="1"/>
  <c r="G60" i="84" s="1"/>
  <c r="J60" i="84" s="1"/>
  <c r="G60" i="85" s="1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60" i="91" s="1"/>
  <c r="J60" i="91" s="1"/>
  <c r="G60" i="92" s="1"/>
  <c r="J60" i="92" s="1"/>
  <c r="G60" i="93" s="1"/>
  <c r="J60" i="93" s="1"/>
  <c r="G60" i="94" s="1"/>
  <c r="J60" i="94" s="1"/>
  <c r="G81" i="80"/>
  <c r="J81" i="80" s="1"/>
  <c r="G81" i="81" s="1"/>
  <c r="J81" i="81" s="1"/>
  <c r="G81" i="82" s="1"/>
  <c r="J81" i="82" s="1"/>
  <c r="G81" i="83" s="1"/>
  <c r="J81" i="83" s="1"/>
  <c r="G81" i="84" s="1"/>
  <c r="J81" i="84" s="1"/>
  <c r="G81" i="85" s="1"/>
  <c r="J81" i="85" s="1"/>
  <c r="G81" i="86" s="1"/>
  <c r="J81" i="86" s="1"/>
  <c r="G81" i="87" s="1"/>
  <c r="J81" i="87" s="1"/>
  <c r="G81" i="88" s="1"/>
  <c r="J81" i="88" s="1"/>
  <c r="G81" i="89" s="1"/>
  <c r="J81" i="89" s="1"/>
  <c r="G81" i="90" s="1"/>
  <c r="J81" i="90" s="1"/>
  <c r="G81" i="91" s="1"/>
  <c r="J81" i="91" s="1"/>
  <c r="G81" i="92" s="1"/>
  <c r="J81" i="92" s="1"/>
  <c r="G81" i="93" s="1"/>
  <c r="J81" i="93" s="1"/>
  <c r="G81" i="94" s="1"/>
  <c r="J81" i="94" s="1"/>
  <c r="G182" i="80"/>
  <c r="J182" i="80" s="1"/>
  <c r="G182" i="81" s="1"/>
  <c r="J182" i="81" s="1"/>
  <c r="G182" i="82" s="1"/>
  <c r="J182" i="82" s="1"/>
  <c r="G182" i="83" s="1"/>
  <c r="J182" i="83" s="1"/>
  <c r="G182" i="84" s="1"/>
  <c r="J182" i="84" s="1"/>
  <c r="G182" i="85" s="1"/>
  <c r="J182" i="85" s="1"/>
  <c r="G182" i="86" s="1"/>
  <c r="J182" i="86" s="1"/>
  <c r="G182" i="87" s="1"/>
  <c r="J182" i="87" s="1"/>
  <c r="G182" i="88" s="1"/>
  <c r="J182" i="88" s="1"/>
  <c r="G182" i="89" s="1"/>
  <c r="J182" i="89" s="1"/>
  <c r="G182" i="90" s="1"/>
  <c r="J182" i="90" s="1"/>
  <c r="G182" i="91" s="1"/>
  <c r="J182" i="91" s="1"/>
  <c r="G182" i="92" s="1"/>
  <c r="J182" i="92" s="1"/>
  <c r="G182" i="93" s="1"/>
  <c r="J182" i="93" s="1"/>
  <c r="G182" i="94" s="1"/>
  <c r="J182" i="94" s="1"/>
  <c r="G205" i="80"/>
  <c r="J205" i="80" s="1"/>
  <c r="G205" i="81" s="1"/>
  <c r="J205" i="81" s="1"/>
  <c r="G205" i="82" s="1"/>
  <c r="J205" i="82" s="1"/>
  <c r="G205" i="83" s="1"/>
  <c r="J205" i="83" s="1"/>
  <c r="G205" i="84" s="1"/>
  <c r="J205" i="84" s="1"/>
  <c r="G205" i="85" s="1"/>
  <c r="J205" i="85" s="1"/>
  <c r="G205" i="86" s="1"/>
  <c r="J205" i="86" s="1"/>
  <c r="G205" i="87" s="1"/>
  <c r="J205" i="87" s="1"/>
  <c r="G205" i="88" s="1"/>
  <c r="J205" i="88" s="1"/>
  <c r="G205" i="89" s="1"/>
  <c r="J205" i="89" s="1"/>
  <c r="G205" i="90" s="1"/>
  <c r="J205" i="90" s="1"/>
  <c r="G205" i="91" s="1"/>
  <c r="J205" i="91" s="1"/>
  <c r="G205" i="92" s="1"/>
  <c r="J205" i="92" s="1"/>
  <c r="G205" i="93" s="1"/>
  <c r="J205" i="93" s="1"/>
  <c r="G205" i="94" s="1"/>
  <c r="J205" i="94" s="1"/>
  <c r="G190" i="80"/>
  <c r="J190" i="80" s="1"/>
  <c r="G190" i="81" s="1"/>
  <c r="J190" i="81" s="1"/>
  <c r="G190" i="82" s="1"/>
  <c r="J190" i="82" s="1"/>
  <c r="G190" i="83" s="1"/>
  <c r="J190" i="83" s="1"/>
  <c r="G190" i="84" s="1"/>
  <c r="J190" i="84" s="1"/>
  <c r="G190" i="85" s="1"/>
  <c r="J190" i="85" s="1"/>
  <c r="G190" i="86" s="1"/>
  <c r="J190" i="86" s="1"/>
  <c r="G190" i="87" s="1"/>
  <c r="J190" i="87" s="1"/>
  <c r="G190" i="88" s="1"/>
  <c r="J190" i="88" s="1"/>
  <c r="G190" i="89" s="1"/>
  <c r="J190" i="89" s="1"/>
  <c r="G190" i="90" s="1"/>
  <c r="J190" i="90" s="1"/>
  <c r="G190" i="91" s="1"/>
  <c r="J190" i="91" s="1"/>
  <c r="G190" i="92" s="1"/>
  <c r="J190" i="92" s="1"/>
  <c r="G190" i="93" s="1"/>
  <c r="J190" i="93" s="1"/>
  <c r="G190" i="94" s="1"/>
  <c r="J190" i="94" s="1"/>
  <c r="G64" i="80"/>
  <c r="J64" i="80" s="1"/>
  <c r="G64" i="81" s="1"/>
  <c r="J64" i="81" s="1"/>
  <c r="G64" i="82" s="1"/>
  <c r="J64" i="82" s="1"/>
  <c r="G64" i="83" s="1"/>
  <c r="J64" i="83" s="1"/>
  <c r="G64" i="84" s="1"/>
  <c r="J64" i="84" s="1"/>
  <c r="G64" i="85" s="1"/>
  <c r="J64" i="85" s="1"/>
  <c r="G64" i="86" s="1"/>
  <c r="J64" i="86" s="1"/>
  <c r="G64" i="87" s="1"/>
  <c r="J64" i="87" s="1"/>
  <c r="G64" i="88" s="1"/>
  <c r="J64" i="88" s="1"/>
  <c r="G64" i="89" s="1"/>
  <c r="J64" i="89" s="1"/>
  <c r="G64" i="90" s="1"/>
  <c r="J64" i="90" s="1"/>
  <c r="G64" i="91" s="1"/>
  <c r="J64" i="91" s="1"/>
  <c r="G64" i="92" s="1"/>
  <c r="J64" i="92" s="1"/>
  <c r="G64" i="93" s="1"/>
  <c r="J64" i="93" s="1"/>
  <c r="G64" i="94" s="1"/>
  <c r="J64" i="94" s="1"/>
  <c r="G98" i="80"/>
  <c r="J98" i="80" s="1"/>
  <c r="G98" i="81" s="1"/>
  <c r="J98" i="81" s="1"/>
  <c r="G98" i="82" s="1"/>
  <c r="J98" i="82" s="1"/>
  <c r="G98" i="83" s="1"/>
  <c r="J98" i="83" s="1"/>
  <c r="G98" i="84" s="1"/>
  <c r="J98" i="84" s="1"/>
  <c r="G98" i="85" s="1"/>
  <c r="J98" i="85" s="1"/>
  <c r="G98" i="86" s="1"/>
  <c r="J98" i="86" s="1"/>
  <c r="G98" i="87" s="1"/>
  <c r="J98" i="87" s="1"/>
  <c r="G98" i="88" s="1"/>
  <c r="J98" i="88" s="1"/>
  <c r="G98" i="89" s="1"/>
  <c r="J98" i="89" s="1"/>
  <c r="G98" i="90" s="1"/>
  <c r="J98" i="90" s="1"/>
  <c r="G98" i="91" s="1"/>
  <c r="J98" i="91" s="1"/>
  <c r="G98" i="92" s="1"/>
  <c r="J98" i="92" s="1"/>
  <c r="G98" i="93" s="1"/>
  <c r="J98" i="93" s="1"/>
  <c r="G98" i="94" s="1"/>
  <c r="J98" i="94" s="1"/>
  <c r="G212" i="80"/>
  <c r="J212" i="80" s="1"/>
  <c r="G212" i="81" s="1"/>
  <c r="J212" i="81" s="1"/>
  <c r="G212" i="82" s="1"/>
  <c r="J212" i="82" s="1"/>
  <c r="G212" i="83" s="1"/>
  <c r="J212" i="83" s="1"/>
  <c r="G212" i="84" s="1"/>
  <c r="J212" i="84" s="1"/>
  <c r="G212" i="85" s="1"/>
  <c r="J212" i="85" s="1"/>
  <c r="G212" i="86" s="1"/>
  <c r="J212" i="86" s="1"/>
  <c r="G212" i="87" s="1"/>
  <c r="J212" i="87" s="1"/>
  <c r="G212" i="88" s="1"/>
  <c r="J212" i="88" s="1"/>
  <c r="G212" i="89" s="1"/>
  <c r="J212" i="89" s="1"/>
  <c r="G212" i="90" s="1"/>
  <c r="J212" i="90" s="1"/>
  <c r="G212" i="91" s="1"/>
  <c r="J212" i="91" s="1"/>
  <c r="G212" i="92" s="1"/>
  <c r="J212" i="92" s="1"/>
  <c r="G212" i="93" s="1"/>
  <c r="J212" i="93" s="1"/>
  <c r="G212" i="94" s="1"/>
  <c r="J212" i="94" s="1"/>
  <c r="G204" i="80"/>
  <c r="J204" i="80" s="1"/>
  <c r="G204" i="81" s="1"/>
  <c r="J204" i="81" s="1"/>
  <c r="G204" i="82" s="1"/>
  <c r="J204" i="82" s="1"/>
  <c r="G204" i="83" s="1"/>
  <c r="J204" i="83" s="1"/>
  <c r="G204" i="84" s="1"/>
  <c r="J204" i="84" s="1"/>
  <c r="G204" i="85" s="1"/>
  <c r="J204" i="85" s="1"/>
  <c r="G204" i="86" s="1"/>
  <c r="J204" i="86" s="1"/>
  <c r="G204" i="87" s="1"/>
  <c r="J204" i="87" s="1"/>
  <c r="G204" i="88" s="1"/>
  <c r="J204" i="88" s="1"/>
  <c r="G204" i="89" s="1"/>
  <c r="J204" i="89" s="1"/>
  <c r="G204" i="90" s="1"/>
  <c r="J204" i="90" s="1"/>
  <c r="G204" i="91" s="1"/>
  <c r="J204" i="91" s="1"/>
  <c r="G204" i="92" s="1"/>
  <c r="J204" i="92" s="1"/>
  <c r="G204" i="93" s="1"/>
  <c r="J204" i="93" s="1"/>
  <c r="G204" i="94" s="1"/>
  <c r="J204" i="94" s="1"/>
  <c r="G67" i="80"/>
  <c r="J67" i="80" s="1"/>
  <c r="G67" i="81" s="1"/>
  <c r="J67" i="81" s="1"/>
  <c r="G67" i="82" s="1"/>
  <c r="J67" i="82" s="1"/>
  <c r="G67" i="83" s="1"/>
  <c r="J67" i="83" s="1"/>
  <c r="G67" i="84" s="1"/>
  <c r="J67" i="84" s="1"/>
  <c r="G67" i="85" s="1"/>
  <c r="J67" i="85" s="1"/>
  <c r="G67" i="86" s="1"/>
  <c r="J67" i="86" s="1"/>
  <c r="G67" i="87" s="1"/>
  <c r="J67" i="87" s="1"/>
  <c r="G67" i="88" s="1"/>
  <c r="J67" i="88" s="1"/>
  <c r="G67" i="89" s="1"/>
  <c r="J67" i="89" s="1"/>
  <c r="G67" i="90" s="1"/>
  <c r="J67" i="90" s="1"/>
  <c r="G67" i="91" s="1"/>
  <c r="J67" i="91" s="1"/>
  <c r="G67" i="92" s="1"/>
  <c r="J67" i="92" s="1"/>
  <c r="G67" i="93" s="1"/>
  <c r="J67" i="93" s="1"/>
  <c r="G67" i="94" s="1"/>
  <c r="J67" i="94" s="1"/>
  <c r="G136" i="80"/>
  <c r="J136" i="80" s="1"/>
  <c r="G136" i="81" s="1"/>
  <c r="J136" i="81" s="1"/>
  <c r="G136" i="82" s="1"/>
  <c r="J136" i="82" s="1"/>
  <c r="G136" i="83" s="1"/>
  <c r="J136" i="83" s="1"/>
  <c r="G136" i="84" s="1"/>
  <c r="J136" i="84" s="1"/>
  <c r="G136" i="85" s="1"/>
  <c r="J136" i="85" s="1"/>
  <c r="G136" i="86" s="1"/>
  <c r="J136" i="86" s="1"/>
  <c r="G136" i="87" s="1"/>
  <c r="J136" i="87" s="1"/>
  <c r="G136" i="88" s="1"/>
  <c r="J136" i="88" s="1"/>
  <c r="G136" i="89" s="1"/>
  <c r="J136" i="89" s="1"/>
  <c r="G136" i="90" s="1"/>
  <c r="J136" i="90" s="1"/>
  <c r="G136" i="91" s="1"/>
  <c r="J136" i="91" s="1"/>
  <c r="G136" i="92" s="1"/>
  <c r="J136" i="92" s="1"/>
  <c r="G136" i="93" s="1"/>
  <c r="J136" i="93" s="1"/>
  <c r="G136" i="94" s="1"/>
  <c r="J136" i="94" s="1"/>
  <c r="G124" i="80"/>
  <c r="J124" i="80" s="1"/>
  <c r="G124" i="81" s="1"/>
  <c r="J124" i="81" s="1"/>
  <c r="G124" i="82" s="1"/>
  <c r="J124" i="82" s="1"/>
  <c r="G124" i="83" s="1"/>
  <c r="J124" i="83" s="1"/>
  <c r="G124" i="84" s="1"/>
  <c r="J124" i="84" s="1"/>
  <c r="G124" i="85" s="1"/>
  <c r="J124" i="85" s="1"/>
  <c r="G124" i="86" s="1"/>
  <c r="J124" i="86" s="1"/>
  <c r="G124" i="87" s="1"/>
  <c r="J124" i="87" s="1"/>
  <c r="G124" i="88" s="1"/>
  <c r="J124" i="88" s="1"/>
  <c r="G124" i="89" s="1"/>
  <c r="J124" i="89" s="1"/>
  <c r="G124" i="90" s="1"/>
  <c r="J124" i="90" s="1"/>
  <c r="G124" i="91" s="1"/>
  <c r="J124" i="91" s="1"/>
  <c r="G124" i="92" s="1"/>
  <c r="J124" i="92" s="1"/>
  <c r="G124" i="93" s="1"/>
  <c r="J124" i="93" s="1"/>
  <c r="G124" i="94" s="1"/>
  <c r="J124" i="94" s="1"/>
  <c r="G114" i="80"/>
  <c r="J114" i="80" s="1"/>
  <c r="G114" i="81" s="1"/>
  <c r="J114" i="81" s="1"/>
  <c r="G114" i="82" s="1"/>
  <c r="J114" i="82" s="1"/>
  <c r="G114" i="83" s="1"/>
  <c r="J114" i="83" s="1"/>
  <c r="G114" i="84" s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14" i="91" s="1"/>
  <c r="J114" i="91" s="1"/>
  <c r="G114" i="92" s="1"/>
  <c r="J114" i="92" s="1"/>
  <c r="G114" i="93" s="1"/>
  <c r="J114" i="93" s="1"/>
  <c r="G114" i="94" s="1"/>
  <c r="J114" i="94" s="1"/>
  <c r="G157" i="80"/>
  <c r="J157" i="80" s="1"/>
  <c r="G157" i="81" s="1"/>
  <c r="J157" i="81" s="1"/>
  <c r="G157" i="82" s="1"/>
  <c r="J157" i="82" s="1"/>
  <c r="G157" i="83" s="1"/>
  <c r="J157" i="83" s="1"/>
  <c r="G157" i="84" s="1"/>
  <c r="J157" i="84" s="1"/>
  <c r="G157" i="85" s="1"/>
  <c r="J157" i="85" s="1"/>
  <c r="G157" i="86" s="1"/>
  <c r="J157" i="86" s="1"/>
  <c r="G157" i="87" s="1"/>
  <c r="J157" i="87" s="1"/>
  <c r="G157" i="88" s="1"/>
  <c r="J157" i="88" s="1"/>
  <c r="G157" i="89" s="1"/>
  <c r="J157" i="89" s="1"/>
  <c r="G157" i="90" s="1"/>
  <c r="J157" i="90" s="1"/>
  <c r="G157" i="91" s="1"/>
  <c r="J157" i="91" s="1"/>
  <c r="G157" i="92" s="1"/>
  <c r="J157" i="92" s="1"/>
  <c r="G157" i="93" s="1"/>
  <c r="J157" i="93" s="1"/>
  <c r="G157" i="94" s="1"/>
  <c r="J157" i="94" s="1"/>
  <c r="G51" i="80"/>
  <c r="J51" i="80" s="1"/>
  <c r="G51" i="81" s="1"/>
  <c r="J51" i="81" s="1"/>
  <c r="G51" i="82" s="1"/>
  <c r="J51" i="82" s="1"/>
  <c r="G51" i="83" s="1"/>
  <c r="J51" i="83" s="1"/>
  <c r="G51" i="84" s="1"/>
  <c r="J51" i="84" s="1"/>
  <c r="G51" i="85" s="1"/>
  <c r="J51" i="85" s="1"/>
  <c r="G51" i="86" s="1"/>
  <c r="J51" i="86" s="1"/>
  <c r="G51" i="87" s="1"/>
  <c r="J51" i="87" s="1"/>
  <c r="G51" i="88" s="1"/>
  <c r="J51" i="88" s="1"/>
  <c r="G51" i="89" s="1"/>
  <c r="J51" i="89" s="1"/>
  <c r="G51" i="90" s="1"/>
  <c r="J51" i="90" s="1"/>
  <c r="G51" i="91" s="1"/>
  <c r="J51" i="91" s="1"/>
  <c r="G51" i="92" s="1"/>
  <c r="J51" i="92" s="1"/>
  <c r="G51" i="93" s="1"/>
  <c r="J51" i="93" s="1"/>
  <c r="G51" i="94" s="1"/>
  <c r="J51" i="94" s="1"/>
  <c r="G156" i="80"/>
  <c r="J156" i="80" s="1"/>
  <c r="G156" i="81" s="1"/>
  <c r="J156" i="81" s="1"/>
  <c r="G156" i="82" s="1"/>
  <c r="J156" i="82" s="1"/>
  <c r="G156" i="83" s="1"/>
  <c r="J156" i="83" s="1"/>
  <c r="G156" i="84" s="1"/>
  <c r="J156" i="84" s="1"/>
  <c r="G156" i="85" s="1"/>
  <c r="J156" i="85" s="1"/>
  <c r="G156" i="86" s="1"/>
  <c r="J156" i="86" s="1"/>
  <c r="G156" i="87" s="1"/>
  <c r="J156" i="87" s="1"/>
  <c r="G156" i="88" s="1"/>
  <c r="J156" i="88" s="1"/>
  <c r="G156" i="89" s="1"/>
  <c r="J156" i="89" s="1"/>
  <c r="G156" i="90" s="1"/>
  <c r="J156" i="90" s="1"/>
  <c r="G156" i="91" s="1"/>
  <c r="J156" i="91" s="1"/>
  <c r="G156" i="92" s="1"/>
  <c r="J156" i="92" s="1"/>
  <c r="G156" i="93" s="1"/>
  <c r="J156" i="93" s="1"/>
  <c r="G126" i="80"/>
  <c r="J126" i="80" s="1"/>
  <c r="G126" i="81" s="1"/>
  <c r="J126" i="81" s="1"/>
  <c r="G126" i="82" s="1"/>
  <c r="J126" i="82" s="1"/>
  <c r="G126" i="83" s="1"/>
  <c r="J126" i="83" s="1"/>
  <c r="G126" i="84" s="1"/>
  <c r="J126" i="84" s="1"/>
  <c r="G126" i="85" s="1"/>
  <c r="J126" i="85" s="1"/>
  <c r="G126" i="86" s="1"/>
  <c r="J126" i="86" s="1"/>
  <c r="G126" i="87" s="1"/>
  <c r="J126" i="87" s="1"/>
  <c r="G126" i="88" s="1"/>
  <c r="J126" i="88" s="1"/>
  <c r="G126" i="89" s="1"/>
  <c r="J126" i="89" s="1"/>
  <c r="G126" i="90" s="1"/>
  <c r="J126" i="90" s="1"/>
  <c r="G126" i="91" s="1"/>
  <c r="J126" i="91" s="1"/>
  <c r="G126" i="92" s="1"/>
  <c r="J126" i="92" s="1"/>
  <c r="G126" i="93" s="1"/>
  <c r="J126" i="93" s="1"/>
  <c r="G126" i="94" s="1"/>
  <c r="J126" i="94" s="1"/>
  <c r="G184" i="80"/>
  <c r="J184" i="80" s="1"/>
  <c r="G184" i="81" s="1"/>
  <c r="J184" i="81" s="1"/>
  <c r="G184" i="82" s="1"/>
  <c r="J184" i="82" s="1"/>
  <c r="G184" i="83" s="1"/>
  <c r="J184" i="83" s="1"/>
  <c r="G184" i="84" s="1"/>
  <c r="J184" i="84" s="1"/>
  <c r="G184" i="85" s="1"/>
  <c r="J184" i="85" s="1"/>
  <c r="G184" i="86" s="1"/>
  <c r="J184" i="86" s="1"/>
  <c r="G184" i="87" s="1"/>
  <c r="J184" i="87" s="1"/>
  <c r="G184" i="88" s="1"/>
  <c r="J184" i="88" s="1"/>
  <c r="G184" i="89" s="1"/>
  <c r="J184" i="89" s="1"/>
  <c r="G184" i="90" s="1"/>
  <c r="J184" i="90" s="1"/>
  <c r="G184" i="91" s="1"/>
  <c r="J184" i="91" s="1"/>
  <c r="G184" i="92" s="1"/>
  <c r="J184" i="92" s="1"/>
  <c r="G184" i="93" s="1"/>
  <c r="J184" i="93" s="1"/>
  <c r="G184" i="94" s="1"/>
  <c r="J184" i="94" s="1"/>
  <c r="G52" i="80"/>
  <c r="J52" i="80" s="1"/>
  <c r="G52" i="81" s="1"/>
  <c r="J52" i="81" s="1"/>
  <c r="G52" i="82" s="1"/>
  <c r="J52" i="82" s="1"/>
  <c r="G52" i="83" s="1"/>
  <c r="J52" i="83" s="1"/>
  <c r="G52" i="84" s="1"/>
  <c r="J52" i="84" s="1"/>
  <c r="G52" i="85" s="1"/>
  <c r="J52" i="85" s="1"/>
  <c r="G52" i="86" s="1"/>
  <c r="J52" i="86" s="1"/>
  <c r="G52" i="87" s="1"/>
  <c r="J52" i="87" s="1"/>
  <c r="G52" i="88" s="1"/>
  <c r="J52" i="88" s="1"/>
  <c r="G52" i="89" s="1"/>
  <c r="J52" i="89" s="1"/>
  <c r="G52" i="90" s="1"/>
  <c r="J52" i="90" s="1"/>
  <c r="G52" i="91" s="1"/>
  <c r="J52" i="91" s="1"/>
  <c r="G52" i="92" s="1"/>
  <c r="J52" i="92" s="1"/>
  <c r="G52" i="93" s="1"/>
  <c r="J52" i="93" s="1"/>
  <c r="G52" i="94" s="1"/>
  <c r="J52" i="94" s="1"/>
  <c r="G195" i="80"/>
  <c r="J195" i="80" s="1"/>
  <c r="G195" i="81" s="1"/>
  <c r="J195" i="81" s="1"/>
  <c r="G195" i="82" s="1"/>
  <c r="J195" i="82" s="1"/>
  <c r="G195" i="83" s="1"/>
  <c r="J195" i="83" s="1"/>
  <c r="G195" i="84" s="1"/>
  <c r="J195" i="84" s="1"/>
  <c r="G195" i="85" s="1"/>
  <c r="J195" i="85" s="1"/>
  <c r="G195" i="86" s="1"/>
  <c r="J195" i="86" s="1"/>
  <c r="G195" i="87" s="1"/>
  <c r="J195" i="87" s="1"/>
  <c r="G195" i="88" s="1"/>
  <c r="J195" i="88" s="1"/>
  <c r="G195" i="89" s="1"/>
  <c r="J195" i="89" s="1"/>
  <c r="G195" i="90" s="1"/>
  <c r="J195" i="90" s="1"/>
  <c r="G195" i="91" s="1"/>
  <c r="J195" i="91" s="1"/>
  <c r="G195" i="92" s="1"/>
  <c r="J195" i="92" s="1"/>
  <c r="G195" i="93" s="1"/>
  <c r="J195" i="93" s="1"/>
  <c r="G195" i="94" s="1"/>
  <c r="J195" i="94" s="1"/>
  <c r="G208" i="80"/>
  <c r="J208" i="80" s="1"/>
  <c r="G208" i="81" s="1"/>
  <c r="J208" i="81" s="1"/>
  <c r="G208" i="82" s="1"/>
  <c r="J208" i="82" s="1"/>
  <c r="G208" i="83" s="1"/>
  <c r="J208" i="83" s="1"/>
  <c r="G208" i="84" s="1"/>
  <c r="J208" i="84" s="1"/>
  <c r="G208" i="85" s="1"/>
  <c r="J208" i="85" s="1"/>
  <c r="G208" i="86" s="1"/>
  <c r="J208" i="86" s="1"/>
  <c r="G208" i="87" s="1"/>
  <c r="J208" i="87" s="1"/>
  <c r="G208" i="88" s="1"/>
  <c r="J208" i="88" s="1"/>
  <c r="G208" i="89" s="1"/>
  <c r="J208" i="89" s="1"/>
  <c r="G208" i="90" s="1"/>
  <c r="J208" i="90" s="1"/>
  <c r="G208" i="91" s="1"/>
  <c r="J208" i="91" s="1"/>
  <c r="G208" i="92" s="1"/>
  <c r="J208" i="92" s="1"/>
  <c r="G208" i="93" s="1"/>
  <c r="J208" i="93" s="1"/>
  <c r="G208" i="94" s="1"/>
  <c r="J208" i="94" s="1"/>
  <c r="G82" i="80"/>
  <c r="J82" i="80" s="1"/>
  <c r="G82" i="81" s="1"/>
  <c r="J82" i="81" s="1"/>
  <c r="G82" i="82" s="1"/>
  <c r="J82" i="82" s="1"/>
  <c r="G82" i="83" s="1"/>
  <c r="J82" i="83" s="1"/>
  <c r="G82" i="84" s="1"/>
  <c r="J82" i="84" s="1"/>
  <c r="G82" i="85" s="1"/>
  <c r="J82" i="85" s="1"/>
  <c r="G82" i="86" s="1"/>
  <c r="J82" i="86" s="1"/>
  <c r="G82" i="87" s="1"/>
  <c r="J82" i="87" s="1"/>
  <c r="G82" i="88" s="1"/>
  <c r="J82" i="88" s="1"/>
  <c r="G82" i="89" s="1"/>
  <c r="J82" i="89" s="1"/>
  <c r="G82" i="90" s="1"/>
  <c r="J82" i="90" s="1"/>
  <c r="G82" i="91" s="1"/>
  <c r="J82" i="91" s="1"/>
  <c r="G82" i="92" s="1"/>
  <c r="J82" i="92" s="1"/>
  <c r="G82" i="93" s="1"/>
  <c r="J82" i="93" s="1"/>
  <c r="G82" i="94" s="1"/>
  <c r="J82" i="94" s="1"/>
  <c r="G130" i="80"/>
  <c r="J130" i="80" s="1"/>
  <c r="G130" i="81" s="1"/>
  <c r="J130" i="81" s="1"/>
  <c r="G130" i="82" s="1"/>
  <c r="J130" i="82" s="1"/>
  <c r="G130" i="83" s="1"/>
  <c r="J130" i="83" s="1"/>
  <c r="G130" i="84" s="1"/>
  <c r="J130" i="84" s="1"/>
  <c r="G130" i="85" s="1"/>
  <c r="J130" i="85" s="1"/>
  <c r="G130" i="86" s="1"/>
  <c r="J130" i="86" s="1"/>
  <c r="G130" i="87" s="1"/>
  <c r="J130" i="87" s="1"/>
  <c r="G130" i="88" s="1"/>
  <c r="J130" i="88" s="1"/>
  <c r="G130" i="89" s="1"/>
  <c r="J130" i="89" s="1"/>
  <c r="G130" i="90" s="1"/>
  <c r="J130" i="90" s="1"/>
  <c r="G130" i="91" s="1"/>
  <c r="J130" i="91" s="1"/>
  <c r="G130" i="92" s="1"/>
  <c r="J130" i="92" s="1"/>
  <c r="G130" i="93" s="1"/>
  <c r="J130" i="93" s="1"/>
  <c r="G130" i="94" s="1"/>
  <c r="J130" i="94" s="1"/>
  <c r="G178" i="80"/>
  <c r="J178" i="80" s="1"/>
  <c r="G178" i="81" s="1"/>
  <c r="J178" i="81" s="1"/>
  <c r="G178" i="82" s="1"/>
  <c r="J178" i="82" s="1"/>
  <c r="G178" i="83" s="1"/>
  <c r="J178" i="83" s="1"/>
  <c r="G178" i="84" s="1"/>
  <c r="J178" i="84" s="1"/>
  <c r="G178" i="85" s="1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178" i="91" s="1"/>
  <c r="J178" i="91" s="1"/>
  <c r="G178" i="92" s="1"/>
  <c r="J178" i="92" s="1"/>
  <c r="G178" i="93" s="1"/>
  <c r="J178" i="93" s="1"/>
  <c r="G178" i="94" s="1"/>
  <c r="J178" i="94" s="1"/>
  <c r="G163" i="80"/>
  <c r="J163" i="80" s="1"/>
  <c r="G163" i="81" s="1"/>
  <c r="J163" i="81" s="1"/>
  <c r="G163" i="82" s="1"/>
  <c r="J163" i="82" s="1"/>
  <c r="G163" i="83" s="1"/>
  <c r="J163" i="83" s="1"/>
  <c r="G163" i="84" s="1"/>
  <c r="J163" i="84" s="1"/>
  <c r="G163" i="85" s="1"/>
  <c r="J163" i="85" s="1"/>
  <c r="G163" i="86" s="1"/>
  <c r="J163" i="86" s="1"/>
  <c r="G163" i="87" s="1"/>
  <c r="J163" i="87" s="1"/>
  <c r="G163" i="88" s="1"/>
  <c r="J163" i="88" s="1"/>
  <c r="G163" i="89" s="1"/>
  <c r="J163" i="89" s="1"/>
  <c r="G163" i="90" s="1"/>
  <c r="J163" i="90" s="1"/>
  <c r="G163" i="91" s="1"/>
  <c r="J163" i="91" s="1"/>
  <c r="G163" i="92" s="1"/>
  <c r="J163" i="92" s="1"/>
  <c r="G163" i="93" s="1"/>
  <c r="J163" i="93" s="1"/>
  <c r="G163" i="94" s="1"/>
  <c r="J163" i="94" s="1"/>
  <c r="G29" i="80"/>
  <c r="J29" i="80" s="1"/>
  <c r="G29" i="81" s="1"/>
  <c r="J29" i="81" s="1"/>
  <c r="G29" i="82" s="1"/>
  <c r="J29" i="82" s="1"/>
  <c r="G29" i="83" s="1"/>
  <c r="J29" i="83" s="1"/>
  <c r="G29" i="84" s="1"/>
  <c r="J29" i="84" s="1"/>
  <c r="G29" i="85" s="1"/>
  <c r="J29" i="85" s="1"/>
  <c r="G29" i="86" s="1"/>
  <c r="J29" i="86" s="1"/>
  <c r="G29" i="87" s="1"/>
  <c r="J29" i="87" s="1"/>
  <c r="G29" i="88" s="1"/>
  <c r="J29" i="88" s="1"/>
  <c r="G29" i="89" s="1"/>
  <c r="J29" i="89" s="1"/>
  <c r="G29" i="90" s="1"/>
  <c r="J29" i="90" s="1"/>
  <c r="G29" i="91" s="1"/>
  <c r="J29" i="91" s="1"/>
  <c r="G29" i="92" s="1"/>
  <c r="J29" i="92" s="1"/>
  <c r="G29" i="93" s="1"/>
  <c r="J29" i="93" s="1"/>
  <c r="G29" i="94" s="1"/>
  <c r="J29" i="94" s="1"/>
  <c r="G200" i="80"/>
  <c r="J200" i="80" s="1"/>
  <c r="G200" i="81" s="1"/>
  <c r="J200" i="81" s="1"/>
  <c r="G200" i="82" s="1"/>
  <c r="J200" i="82" s="1"/>
  <c r="G200" i="83" s="1"/>
  <c r="J200" i="83" s="1"/>
  <c r="G200" i="84" s="1"/>
  <c r="J200" i="84" s="1"/>
  <c r="G200" i="85" s="1"/>
  <c r="J200" i="85" s="1"/>
  <c r="G200" i="86" s="1"/>
  <c r="J200" i="86" s="1"/>
  <c r="G200" i="87" s="1"/>
  <c r="J200" i="87" s="1"/>
  <c r="G200" i="88" s="1"/>
  <c r="J200" i="88" s="1"/>
  <c r="G200" i="89" s="1"/>
  <c r="J200" i="89" s="1"/>
  <c r="G200" i="90" s="1"/>
  <c r="J200" i="90" s="1"/>
  <c r="G200" i="91" s="1"/>
  <c r="J200" i="91" s="1"/>
  <c r="G200" i="92" s="1"/>
  <c r="J200" i="92" s="1"/>
  <c r="G200" i="93" s="1"/>
  <c r="J200" i="93" s="1"/>
  <c r="G200" i="94" s="1"/>
  <c r="J200" i="94" s="1"/>
  <c r="G62" i="80"/>
  <c r="J62" i="80" s="1"/>
  <c r="G62" i="81" s="1"/>
  <c r="J62" i="81" s="1"/>
  <c r="G62" i="82" s="1"/>
  <c r="J62" i="82" s="1"/>
  <c r="G62" i="83" s="1"/>
  <c r="J62" i="83" s="1"/>
  <c r="G62" i="84" s="1"/>
  <c r="J62" i="84" s="1"/>
  <c r="G62" i="85" s="1"/>
  <c r="J62" i="85" s="1"/>
  <c r="G62" i="86" s="1"/>
  <c r="J62" i="86" s="1"/>
  <c r="G62" i="87" s="1"/>
  <c r="J62" i="87" s="1"/>
  <c r="G62" i="88" s="1"/>
  <c r="J62" i="88" s="1"/>
  <c r="G62" i="89" s="1"/>
  <c r="J62" i="89" s="1"/>
  <c r="G62" i="90" s="1"/>
  <c r="J62" i="90" s="1"/>
  <c r="G62" i="91" s="1"/>
  <c r="J62" i="91" s="1"/>
  <c r="G62" i="92" s="1"/>
  <c r="J62" i="92" s="1"/>
  <c r="G62" i="93" s="1"/>
  <c r="J62" i="93" s="1"/>
  <c r="G62" i="94" s="1"/>
  <c r="J62" i="94" s="1"/>
  <c r="G131" i="80"/>
  <c r="J131" i="80" s="1"/>
  <c r="G131" i="81" s="1"/>
  <c r="J131" i="81" s="1"/>
  <c r="G131" i="82" s="1"/>
  <c r="J131" i="82" s="1"/>
  <c r="G131" i="83" s="1"/>
  <c r="J131" i="83" s="1"/>
  <c r="G131" i="84" s="1"/>
  <c r="J131" i="84" s="1"/>
  <c r="G131" i="85" s="1"/>
  <c r="J131" i="85" s="1"/>
  <c r="G131" i="86" s="1"/>
  <c r="J131" i="86" s="1"/>
  <c r="G131" i="87" s="1"/>
  <c r="J131" i="87" s="1"/>
  <c r="G131" i="88" s="1"/>
  <c r="J131" i="88" s="1"/>
  <c r="G131" i="89" s="1"/>
  <c r="J131" i="89" s="1"/>
  <c r="G131" i="90" s="1"/>
  <c r="J131" i="90" s="1"/>
  <c r="G131" i="91" s="1"/>
  <c r="J131" i="91" s="1"/>
  <c r="G131" i="92" s="1"/>
  <c r="J131" i="92" s="1"/>
  <c r="G131" i="93" s="1"/>
  <c r="J131" i="93" s="1"/>
  <c r="G131" i="94" s="1"/>
  <c r="J131" i="94" s="1"/>
  <c r="G104" i="80"/>
  <c r="J104" i="80" s="1"/>
  <c r="G104" i="81" s="1"/>
  <c r="J104" i="81" s="1"/>
  <c r="G104" i="82" s="1"/>
  <c r="J104" i="82" s="1"/>
  <c r="G104" i="83" s="1"/>
  <c r="J104" i="83" s="1"/>
  <c r="G104" i="84" s="1"/>
  <c r="J104" i="84" s="1"/>
  <c r="G104" i="85" s="1"/>
  <c r="J104" i="85" s="1"/>
  <c r="G104" i="86" s="1"/>
  <c r="J104" i="86" s="1"/>
  <c r="G104" i="87" s="1"/>
  <c r="J104" i="87" s="1"/>
  <c r="G104" i="88" s="1"/>
  <c r="J104" i="88" s="1"/>
  <c r="G104" i="89" s="1"/>
  <c r="J104" i="89" s="1"/>
  <c r="G104" i="90" s="1"/>
  <c r="J104" i="90" s="1"/>
  <c r="G104" i="91" s="1"/>
  <c r="J104" i="91" s="1"/>
  <c r="G104" i="92" s="1"/>
  <c r="J104" i="92" s="1"/>
  <c r="G104" i="93" s="1"/>
  <c r="J104" i="93" s="1"/>
  <c r="G104" i="94" s="1"/>
  <c r="J104" i="94" s="1"/>
  <c r="G127" i="80"/>
  <c r="J127" i="80" s="1"/>
  <c r="G127" i="81" s="1"/>
  <c r="J127" i="81" s="1"/>
  <c r="G127" i="82" s="1"/>
  <c r="J127" i="82" s="1"/>
  <c r="G127" i="83" s="1"/>
  <c r="J127" i="83" s="1"/>
  <c r="G127" i="84" s="1"/>
  <c r="J127" i="84" s="1"/>
  <c r="G127" i="85" s="1"/>
  <c r="J127" i="85" s="1"/>
  <c r="G127" i="86" s="1"/>
  <c r="J127" i="86" s="1"/>
  <c r="G127" i="87" s="1"/>
  <c r="J127" i="87" s="1"/>
  <c r="G127" i="88" s="1"/>
  <c r="J127" i="88" s="1"/>
  <c r="G127" i="89" s="1"/>
  <c r="J127" i="89" s="1"/>
  <c r="G127" i="90" s="1"/>
  <c r="J127" i="90" s="1"/>
  <c r="G127" i="91" s="1"/>
  <c r="J127" i="91" s="1"/>
  <c r="G127" i="92" s="1"/>
  <c r="J127" i="92" s="1"/>
  <c r="G127" i="93" s="1"/>
  <c r="J127" i="93" s="1"/>
  <c r="G127" i="94" s="1"/>
  <c r="J127" i="94" s="1"/>
  <c r="G49" i="80"/>
  <c r="J49" i="80" s="1"/>
  <c r="G49" i="81" s="1"/>
  <c r="J49" i="81" s="1"/>
  <c r="G49" i="82" s="1"/>
  <c r="J49" i="82" s="1"/>
  <c r="G49" i="83" s="1"/>
  <c r="J49" i="83" s="1"/>
  <c r="G49" i="84" s="1"/>
  <c r="J49" i="84" s="1"/>
  <c r="G49" i="85" s="1"/>
  <c r="J49" i="85" s="1"/>
  <c r="G49" i="86" s="1"/>
  <c r="J49" i="86" s="1"/>
  <c r="G49" i="87" s="1"/>
  <c r="J49" i="87" s="1"/>
  <c r="G49" i="88" s="1"/>
  <c r="J49" i="88" s="1"/>
  <c r="G49" i="89" s="1"/>
  <c r="J49" i="89" s="1"/>
  <c r="G49" i="90" s="1"/>
  <c r="J49" i="90" s="1"/>
  <c r="G49" i="91" s="1"/>
  <c r="J49" i="91" s="1"/>
  <c r="G49" i="92" s="1"/>
  <c r="J49" i="92" s="1"/>
  <c r="G49" i="93" s="1"/>
  <c r="J49" i="93" s="1"/>
  <c r="G49" i="94" s="1"/>
  <c r="J49" i="94" s="1"/>
  <c r="G151" i="80"/>
  <c r="J151" i="80" s="1"/>
  <c r="G151" i="81" s="1"/>
  <c r="J151" i="81" s="1"/>
  <c r="G151" i="82" s="1"/>
  <c r="J151" i="82" s="1"/>
  <c r="G151" i="83" s="1"/>
  <c r="J151" i="83" s="1"/>
  <c r="G151" i="84" s="1"/>
  <c r="J151" i="84" s="1"/>
  <c r="G151" i="85" s="1"/>
  <c r="J151" i="85" s="1"/>
  <c r="G151" i="86" s="1"/>
  <c r="J151" i="86" s="1"/>
  <c r="G151" i="87" s="1"/>
  <c r="J151" i="87" s="1"/>
  <c r="G151" i="88" s="1"/>
  <c r="J151" i="88" s="1"/>
  <c r="G151" i="89" s="1"/>
  <c r="J151" i="89" s="1"/>
  <c r="G151" i="90" s="1"/>
  <c r="J151" i="90" s="1"/>
  <c r="G151" i="91" s="1"/>
  <c r="J151" i="91" s="1"/>
  <c r="G151" i="92" s="1"/>
  <c r="J151" i="92" s="1"/>
  <c r="G151" i="93" s="1"/>
  <c r="J151" i="93" s="1"/>
  <c r="G151" i="94" s="1"/>
  <c r="J151" i="94" s="1"/>
  <c r="G196" i="80"/>
  <c r="J196" i="80" s="1"/>
  <c r="G196" i="81" s="1"/>
  <c r="J196" i="81" s="1"/>
  <c r="G196" i="82" s="1"/>
  <c r="J196" i="82" s="1"/>
  <c r="G196" i="83" s="1"/>
  <c r="J196" i="83" s="1"/>
  <c r="G196" i="84" s="1"/>
  <c r="J196" i="84" s="1"/>
  <c r="G196" i="85" s="1"/>
  <c r="J196" i="85" s="1"/>
  <c r="G196" i="86" s="1"/>
  <c r="J196" i="86" s="1"/>
  <c r="G196" i="87" s="1"/>
  <c r="J196" i="87" s="1"/>
  <c r="G196" i="88" s="1"/>
  <c r="J196" i="88" s="1"/>
  <c r="G196" i="89" s="1"/>
  <c r="J196" i="89" s="1"/>
  <c r="G196" i="90" s="1"/>
  <c r="J196" i="90" s="1"/>
  <c r="G196" i="91" s="1"/>
  <c r="J196" i="91" s="1"/>
  <c r="G196" i="92" s="1"/>
  <c r="J196" i="92" s="1"/>
  <c r="G196" i="93" s="1"/>
  <c r="J196" i="93" s="1"/>
  <c r="G196" i="94" s="1"/>
  <c r="J196" i="94" s="1"/>
  <c r="G158" i="80"/>
  <c r="J158" i="80" s="1"/>
  <c r="G158" i="81" s="1"/>
  <c r="J158" i="81" s="1"/>
  <c r="G158" i="82" s="1"/>
  <c r="J158" i="82" s="1"/>
  <c r="G158" i="83" s="1"/>
  <c r="J158" i="83" s="1"/>
  <c r="G158" i="84" s="1"/>
  <c r="J158" i="84" s="1"/>
  <c r="G158" i="85" s="1"/>
  <c r="J158" i="85" s="1"/>
  <c r="G158" i="86" s="1"/>
  <c r="J158" i="86" s="1"/>
  <c r="G158" i="87" s="1"/>
  <c r="J158" i="87" s="1"/>
  <c r="G158" i="88" s="1"/>
  <c r="J158" i="88" s="1"/>
  <c r="G158" i="89" s="1"/>
  <c r="J158" i="89" s="1"/>
  <c r="G158" i="90" s="1"/>
  <c r="J158" i="90" s="1"/>
  <c r="G158" i="91" s="1"/>
  <c r="J158" i="91" s="1"/>
  <c r="G158" i="92" s="1"/>
  <c r="J158" i="92" s="1"/>
  <c r="G158" i="93" s="1"/>
  <c r="J158" i="93" s="1"/>
  <c r="G158" i="94" s="1"/>
  <c r="J158" i="94" s="1"/>
  <c r="G117" i="80"/>
  <c r="J117" i="80" s="1"/>
  <c r="G117" i="81" s="1"/>
  <c r="J117" i="81" s="1"/>
  <c r="G117" i="82" s="1"/>
  <c r="J117" i="82" s="1"/>
  <c r="G117" i="83" s="1"/>
  <c r="J117" i="83" s="1"/>
  <c r="G117" i="84" s="1"/>
  <c r="J117" i="84" s="1"/>
  <c r="G117" i="85" s="1"/>
  <c r="J117" i="85" s="1"/>
  <c r="G117" i="86" s="1"/>
  <c r="J117" i="86" s="1"/>
  <c r="G117" i="87" s="1"/>
  <c r="J117" i="87" s="1"/>
  <c r="G117" i="88" s="1"/>
  <c r="J117" i="88" s="1"/>
  <c r="G117" i="89" s="1"/>
  <c r="J117" i="89" s="1"/>
  <c r="G117" i="90" s="1"/>
  <c r="J117" i="90" s="1"/>
  <c r="G117" i="91" s="1"/>
  <c r="J117" i="91" s="1"/>
  <c r="G117" i="92" s="1"/>
  <c r="J117" i="92" s="1"/>
  <c r="G117" i="93" s="1"/>
  <c r="J117" i="93" s="1"/>
  <c r="G117" i="94" s="1"/>
  <c r="J117" i="94" s="1"/>
  <c r="G59" i="80"/>
  <c r="J59" i="80" s="1"/>
  <c r="G59" i="81" s="1"/>
  <c r="J59" i="81" s="1"/>
  <c r="G59" i="82" s="1"/>
  <c r="J59" i="82" s="1"/>
  <c r="G59" i="83" s="1"/>
  <c r="J59" i="83" s="1"/>
  <c r="G59" i="84" s="1"/>
  <c r="J59" i="84" s="1"/>
  <c r="G59" i="85" s="1"/>
  <c r="J59" i="85" s="1"/>
  <c r="G59" i="86" s="1"/>
  <c r="J59" i="86" s="1"/>
  <c r="G59" i="87" s="1"/>
  <c r="J59" i="87" s="1"/>
  <c r="G59" i="88" s="1"/>
  <c r="J59" i="88" s="1"/>
  <c r="G59" i="89" s="1"/>
  <c r="J59" i="89" s="1"/>
  <c r="G59" i="90" s="1"/>
  <c r="J59" i="90" s="1"/>
  <c r="G59" i="91" s="1"/>
  <c r="J59" i="91" s="1"/>
  <c r="G59" i="92" s="1"/>
  <c r="J59" i="92" s="1"/>
  <c r="G59" i="93" s="1"/>
  <c r="J59" i="93" s="1"/>
  <c r="G59" i="94" s="1"/>
  <c r="J59" i="94" s="1"/>
  <c r="G210" i="80"/>
  <c r="J210" i="80" s="1"/>
  <c r="G210" i="81" s="1"/>
  <c r="J210" i="81" s="1"/>
  <c r="G210" i="82" s="1"/>
  <c r="J210" i="82" s="1"/>
  <c r="G210" i="83" s="1"/>
  <c r="J210" i="83" s="1"/>
  <c r="G210" i="84" s="1"/>
  <c r="J210" i="84" s="1"/>
  <c r="G210" i="85" s="1"/>
  <c r="J210" i="85" s="1"/>
  <c r="G210" i="86" s="1"/>
  <c r="J210" i="86" s="1"/>
  <c r="G210" i="87" s="1"/>
  <c r="J210" i="87" s="1"/>
  <c r="G210" i="88" s="1"/>
  <c r="J210" i="88" s="1"/>
  <c r="G210" i="89" s="1"/>
  <c r="J210" i="89" s="1"/>
  <c r="G210" i="90" s="1"/>
  <c r="J210" i="90" s="1"/>
  <c r="G210" i="91" s="1"/>
  <c r="J210" i="91" s="1"/>
  <c r="G210" i="92" s="1"/>
  <c r="J210" i="92" s="1"/>
  <c r="G210" i="93" s="1"/>
  <c r="J210" i="93" s="1"/>
  <c r="G210" i="94" s="1"/>
  <c r="J210" i="94" s="1"/>
  <c r="G173" i="80"/>
  <c r="J173" i="80" s="1"/>
  <c r="G173" i="81" s="1"/>
  <c r="J173" i="81" s="1"/>
  <c r="G173" i="82" s="1"/>
  <c r="J173" i="82" s="1"/>
  <c r="G173" i="83" s="1"/>
  <c r="J173" i="83" s="1"/>
  <c r="G173" i="84" s="1"/>
  <c r="J173" i="84" s="1"/>
  <c r="G173" i="85" s="1"/>
  <c r="J173" i="85" s="1"/>
  <c r="G173" i="86" s="1"/>
  <c r="J173" i="86" s="1"/>
  <c r="G173" i="87" s="1"/>
  <c r="J173" i="87" s="1"/>
  <c r="G173" i="88" s="1"/>
  <c r="J173" i="88" s="1"/>
  <c r="G173" i="89" s="1"/>
  <c r="J173" i="89" s="1"/>
  <c r="G173" i="90" s="1"/>
  <c r="J173" i="90" s="1"/>
  <c r="G173" i="91" s="1"/>
  <c r="J173" i="91" s="1"/>
  <c r="G173" i="92" s="1"/>
  <c r="J173" i="92" s="1"/>
  <c r="G173" i="93" s="1"/>
  <c r="J173" i="93" s="1"/>
  <c r="G173" i="94" s="1"/>
  <c r="J173" i="94" s="1"/>
  <c r="G37" i="80"/>
  <c r="J37" i="80" s="1"/>
  <c r="G37" i="81" s="1"/>
  <c r="J37" i="81" s="1"/>
  <c r="G37" i="82" s="1"/>
  <c r="J37" i="82" s="1"/>
  <c r="G37" i="83" s="1"/>
  <c r="J37" i="83" s="1"/>
  <c r="G37" i="84" s="1"/>
  <c r="J37" i="84" s="1"/>
  <c r="G37" i="85" s="1"/>
  <c r="J37" i="85" s="1"/>
  <c r="G37" i="86" s="1"/>
  <c r="J37" i="86" s="1"/>
  <c r="G37" i="87" s="1"/>
  <c r="J37" i="87" s="1"/>
  <c r="G37" i="88" s="1"/>
  <c r="J37" i="88" s="1"/>
  <c r="G37" i="89" s="1"/>
  <c r="J37" i="89" s="1"/>
  <c r="G37" i="90" s="1"/>
  <c r="J37" i="90" s="1"/>
  <c r="G37" i="91" s="1"/>
  <c r="J37" i="91" s="1"/>
  <c r="G37" i="92" s="1"/>
  <c r="J37" i="92" s="1"/>
  <c r="G37" i="93" s="1"/>
  <c r="J37" i="93" s="1"/>
  <c r="G37" i="94" s="1"/>
  <c r="J37" i="94" s="1"/>
  <c r="G48" i="80"/>
  <c r="J48" i="80" s="1"/>
  <c r="G48" i="81" s="1"/>
  <c r="J48" i="81" s="1"/>
  <c r="G48" i="82" s="1"/>
  <c r="J48" i="82" s="1"/>
  <c r="G48" i="83" s="1"/>
  <c r="J48" i="83" s="1"/>
  <c r="G48" i="84" s="1"/>
  <c r="J48" i="84" s="1"/>
  <c r="G48" i="85" s="1"/>
  <c r="J48" i="85" s="1"/>
  <c r="G48" i="86" s="1"/>
  <c r="J48" i="86" s="1"/>
  <c r="G48" i="87" s="1"/>
  <c r="J48" i="87" s="1"/>
  <c r="G48" i="88" s="1"/>
  <c r="J48" i="88" s="1"/>
  <c r="G48" i="89" s="1"/>
  <c r="J48" i="89" s="1"/>
  <c r="G48" i="90" s="1"/>
  <c r="J48" i="90" s="1"/>
  <c r="G48" i="91" s="1"/>
  <c r="J48" i="91" s="1"/>
  <c r="G48" i="92" s="1"/>
  <c r="J48" i="92" s="1"/>
  <c r="G48" i="93" s="1"/>
  <c r="J48" i="93" s="1"/>
  <c r="G48" i="94" s="1"/>
  <c r="J48" i="94" s="1"/>
  <c r="G197" i="80"/>
  <c r="J197" i="80" s="1"/>
  <c r="G197" i="81" s="1"/>
  <c r="J197" i="81" s="1"/>
  <c r="G197" i="82" s="1"/>
  <c r="J197" i="82" s="1"/>
  <c r="G197" i="83" s="1"/>
  <c r="J197" i="83" s="1"/>
  <c r="G197" i="84" s="1"/>
  <c r="J197" i="84" s="1"/>
  <c r="G197" i="85" s="1"/>
  <c r="J197" i="85" s="1"/>
  <c r="G197" i="86" s="1"/>
  <c r="J197" i="86" s="1"/>
  <c r="G197" i="87" s="1"/>
  <c r="J197" i="87" s="1"/>
  <c r="G197" i="88" s="1"/>
  <c r="J197" i="88" s="1"/>
  <c r="G197" i="89" s="1"/>
  <c r="J197" i="89" s="1"/>
  <c r="G197" i="90" s="1"/>
  <c r="J197" i="90" s="1"/>
  <c r="G197" i="91" s="1"/>
  <c r="J197" i="91" s="1"/>
  <c r="G197" i="92" s="1"/>
  <c r="J197" i="92" s="1"/>
  <c r="G197" i="93" s="1"/>
  <c r="J197" i="93" s="1"/>
  <c r="G197" i="94" s="1"/>
  <c r="J197" i="94" s="1"/>
  <c r="G33" i="80"/>
  <c r="J33" i="80" s="1"/>
  <c r="G33" i="81" s="1"/>
  <c r="J33" i="81" s="1"/>
  <c r="G33" i="82" s="1"/>
  <c r="J33" i="82" s="1"/>
  <c r="G33" i="83" s="1"/>
  <c r="J33" i="83" s="1"/>
  <c r="G33" i="84" s="1"/>
  <c r="J33" i="84" s="1"/>
  <c r="G33" i="85" s="1"/>
  <c r="J33" i="85" s="1"/>
  <c r="G33" i="86" s="1"/>
  <c r="J33" i="86" s="1"/>
  <c r="G33" i="87" s="1"/>
  <c r="J33" i="87" s="1"/>
  <c r="G33" i="88" s="1"/>
  <c r="J33" i="88" s="1"/>
  <c r="G33" i="89" s="1"/>
  <c r="J33" i="89" s="1"/>
  <c r="G33" i="90" s="1"/>
  <c r="J33" i="90" s="1"/>
  <c r="G33" i="91" s="1"/>
  <c r="J33" i="91" s="1"/>
  <c r="G33" i="92" s="1"/>
  <c r="J33" i="92" s="1"/>
  <c r="G33" i="93" s="1"/>
  <c r="J33" i="93" s="1"/>
  <c r="G33" i="94" s="1"/>
  <c r="J33" i="94" s="1"/>
  <c r="G175" i="80"/>
  <c r="J175" i="80" s="1"/>
  <c r="G175" i="81" s="1"/>
  <c r="J175" i="81" s="1"/>
  <c r="G175" i="82" s="1"/>
  <c r="J175" i="82" s="1"/>
  <c r="G175" i="83" s="1"/>
  <c r="J175" i="83" s="1"/>
  <c r="G175" i="84" s="1"/>
  <c r="J175" i="84" s="1"/>
  <c r="G175" i="85" s="1"/>
  <c r="J175" i="85" s="1"/>
  <c r="G175" i="86" s="1"/>
  <c r="J175" i="86" s="1"/>
  <c r="G175" i="87" s="1"/>
  <c r="J175" i="87" s="1"/>
  <c r="G175" i="88" s="1"/>
  <c r="J175" i="88" s="1"/>
  <c r="G175" i="89" s="1"/>
  <c r="J175" i="89" s="1"/>
  <c r="G175" i="90" s="1"/>
  <c r="J175" i="90" s="1"/>
  <c r="G175" i="91" s="1"/>
  <c r="J175" i="91" s="1"/>
  <c r="G175" i="92" s="1"/>
  <c r="J175" i="92" s="1"/>
  <c r="G175" i="93" s="1"/>
  <c r="J175" i="93" s="1"/>
  <c r="G175" i="94" s="1"/>
  <c r="J175" i="94" s="1"/>
  <c r="G175" i="95" s="1"/>
  <c r="J175" i="95" s="1"/>
  <c r="G61" i="80"/>
  <c r="J61" i="80" s="1"/>
  <c r="G61" i="81" s="1"/>
  <c r="J61" i="81" s="1"/>
  <c r="G61" i="82" s="1"/>
  <c r="J61" i="82" s="1"/>
  <c r="G61" i="83" s="1"/>
  <c r="J61" i="83" s="1"/>
  <c r="G61" i="84" s="1"/>
  <c r="J61" i="84" s="1"/>
  <c r="G61" i="85" s="1"/>
  <c r="J61" i="85" s="1"/>
  <c r="G61" i="86" s="1"/>
  <c r="J61" i="86" s="1"/>
  <c r="G61" i="87" s="1"/>
  <c r="J61" i="87" s="1"/>
  <c r="G61" i="88" s="1"/>
  <c r="J61" i="88" s="1"/>
  <c r="G61" i="89" s="1"/>
  <c r="J61" i="89" s="1"/>
  <c r="G61" i="90" s="1"/>
  <c r="J61" i="90" s="1"/>
  <c r="G61" i="91" s="1"/>
  <c r="J61" i="91" s="1"/>
  <c r="G61" i="92" s="1"/>
  <c r="J61" i="92" s="1"/>
  <c r="G61" i="93" s="1"/>
  <c r="J61" i="93" s="1"/>
  <c r="G61" i="94" s="1"/>
  <c r="J61" i="94" s="1"/>
  <c r="G75" i="80"/>
  <c r="J75" i="80" s="1"/>
  <c r="G75" i="81" s="1"/>
  <c r="J75" i="81" s="1"/>
  <c r="G75" i="82" s="1"/>
  <c r="J75" i="82" s="1"/>
  <c r="G75" i="83" s="1"/>
  <c r="J75" i="83" s="1"/>
  <c r="G75" i="84" s="1"/>
  <c r="J75" i="84" s="1"/>
  <c r="G75" i="85" s="1"/>
  <c r="J75" i="85" s="1"/>
  <c r="G75" i="86" s="1"/>
  <c r="J75" i="86" s="1"/>
  <c r="G75" i="87" s="1"/>
  <c r="J75" i="87" s="1"/>
  <c r="G75" i="88" s="1"/>
  <c r="J75" i="88" s="1"/>
  <c r="G75" i="89" s="1"/>
  <c r="J75" i="89" s="1"/>
  <c r="G75" i="90" s="1"/>
  <c r="J75" i="90" s="1"/>
  <c r="G75" i="91" s="1"/>
  <c r="J75" i="91" s="1"/>
  <c r="G75" i="92" s="1"/>
  <c r="J75" i="92" s="1"/>
  <c r="G75" i="93" s="1"/>
  <c r="J75" i="93" s="1"/>
  <c r="G75" i="94" s="1"/>
  <c r="J75" i="94" s="1"/>
  <c r="G65" i="80"/>
  <c r="J65" i="80" s="1"/>
  <c r="G65" i="81" s="1"/>
  <c r="J65" i="81" s="1"/>
  <c r="G65" i="82" s="1"/>
  <c r="J65" i="82" s="1"/>
  <c r="G65" i="83" s="1"/>
  <c r="J65" i="83" s="1"/>
  <c r="G65" i="84" s="1"/>
  <c r="J65" i="84" s="1"/>
  <c r="G65" i="85" s="1"/>
  <c r="J65" i="85" s="1"/>
  <c r="G65" i="86" s="1"/>
  <c r="J65" i="86" s="1"/>
  <c r="G65" i="87" s="1"/>
  <c r="J65" i="87" s="1"/>
  <c r="G65" i="88" s="1"/>
  <c r="J65" i="88" s="1"/>
  <c r="G65" i="89" s="1"/>
  <c r="J65" i="89" s="1"/>
  <c r="G65" i="90" s="1"/>
  <c r="J65" i="90" s="1"/>
  <c r="G65" i="91" s="1"/>
  <c r="J65" i="91" s="1"/>
  <c r="G65" i="92" s="1"/>
  <c r="J65" i="92" s="1"/>
  <c r="G65" i="93" s="1"/>
  <c r="J65" i="93" s="1"/>
  <c r="G65" i="94" s="1"/>
  <c r="J65" i="94" s="1"/>
  <c r="G177" i="80"/>
  <c r="J177" i="80" s="1"/>
  <c r="G177" i="81" s="1"/>
  <c r="J177" i="81" s="1"/>
  <c r="G177" i="82" s="1"/>
  <c r="J177" i="82" s="1"/>
  <c r="G177" i="83" s="1"/>
  <c r="J177" i="83" s="1"/>
  <c r="G177" i="84" s="1"/>
  <c r="J177" i="84" s="1"/>
  <c r="G177" i="85" s="1"/>
  <c r="J177" i="85" s="1"/>
  <c r="G177" i="86" s="1"/>
  <c r="J177" i="86" s="1"/>
  <c r="G177" i="87" s="1"/>
  <c r="J177" i="87" s="1"/>
  <c r="G177" i="88" s="1"/>
  <c r="J177" i="88" s="1"/>
  <c r="G177" i="89" s="1"/>
  <c r="J177" i="89" s="1"/>
  <c r="G177" i="90" s="1"/>
  <c r="J177" i="90" s="1"/>
  <c r="G177" i="91" s="1"/>
  <c r="J177" i="91" s="1"/>
  <c r="G177" i="92" s="1"/>
  <c r="J177" i="92" s="1"/>
  <c r="G177" i="93" s="1"/>
  <c r="J177" i="93" s="1"/>
  <c r="G177" i="94" s="1"/>
  <c r="J177" i="94" s="1"/>
  <c r="G46" i="80"/>
  <c r="J46" i="80" s="1"/>
  <c r="G46" i="81" s="1"/>
  <c r="J46" i="81" s="1"/>
  <c r="G46" i="82" s="1"/>
  <c r="J46" i="82" s="1"/>
  <c r="G46" i="83" s="1"/>
  <c r="J46" i="83" s="1"/>
  <c r="G46" i="84" s="1"/>
  <c r="J46" i="84" s="1"/>
  <c r="G46" i="85" s="1"/>
  <c r="J46" i="85" s="1"/>
  <c r="G46" i="86" s="1"/>
  <c r="J46" i="86" s="1"/>
  <c r="G46" i="87" s="1"/>
  <c r="J46" i="87" s="1"/>
  <c r="G46" i="88" s="1"/>
  <c r="J46" i="88" s="1"/>
  <c r="G46" i="89" s="1"/>
  <c r="J46" i="89" s="1"/>
  <c r="G46" i="90" s="1"/>
  <c r="J46" i="90" s="1"/>
  <c r="G46" i="91" s="1"/>
  <c r="J46" i="91" s="1"/>
  <c r="G46" i="92" s="1"/>
  <c r="J46" i="92" s="1"/>
  <c r="G46" i="93" s="1"/>
  <c r="J46" i="93" s="1"/>
  <c r="G46" i="94" s="1"/>
  <c r="J46" i="94" s="1"/>
  <c r="G80" i="80"/>
  <c r="J80" i="80" s="1"/>
  <c r="G80" i="81" s="1"/>
  <c r="J80" i="81" s="1"/>
  <c r="G80" i="82" s="1"/>
  <c r="J80" i="82" s="1"/>
  <c r="G80" i="83" s="1"/>
  <c r="J80" i="83" s="1"/>
  <c r="G80" i="84" s="1"/>
  <c r="J80" i="84" s="1"/>
  <c r="G80" i="85" s="1"/>
  <c r="J80" i="85" s="1"/>
  <c r="G80" i="86" s="1"/>
  <c r="J80" i="86" s="1"/>
  <c r="G80" i="87" s="1"/>
  <c r="J80" i="87" s="1"/>
  <c r="G80" i="88" s="1"/>
  <c r="J80" i="88" s="1"/>
  <c r="G80" i="89" s="1"/>
  <c r="J80" i="89" s="1"/>
  <c r="G80" i="90" s="1"/>
  <c r="J80" i="90" s="1"/>
  <c r="G80" i="91" s="1"/>
  <c r="J80" i="91" s="1"/>
  <c r="G80" i="92" s="1"/>
  <c r="J80" i="92" s="1"/>
  <c r="G80" i="93" s="1"/>
  <c r="J80" i="93" s="1"/>
  <c r="G80" i="94" s="1"/>
  <c r="J80" i="94" s="1"/>
  <c r="G165" i="80"/>
  <c r="J165" i="80" s="1"/>
  <c r="G165" i="81" s="1"/>
  <c r="J165" i="81" s="1"/>
  <c r="G165" i="82" s="1"/>
  <c r="J165" i="82" s="1"/>
  <c r="G165" i="83" s="1"/>
  <c r="J165" i="83" s="1"/>
  <c r="G165" i="84" s="1"/>
  <c r="J165" i="84" s="1"/>
  <c r="G165" i="85" s="1"/>
  <c r="J165" i="85" s="1"/>
  <c r="G165" i="86" s="1"/>
  <c r="J165" i="86" s="1"/>
  <c r="G165" i="87" s="1"/>
  <c r="J165" i="87" s="1"/>
  <c r="G165" i="88" s="1"/>
  <c r="J165" i="88" s="1"/>
  <c r="G165" i="89" s="1"/>
  <c r="J165" i="89" s="1"/>
  <c r="G165" i="90" s="1"/>
  <c r="J165" i="90" s="1"/>
  <c r="G165" i="91" s="1"/>
  <c r="J165" i="91" s="1"/>
  <c r="G165" i="92" s="1"/>
  <c r="J165" i="92" s="1"/>
  <c r="G165" i="93" s="1"/>
  <c r="J165" i="93" s="1"/>
  <c r="G165" i="94" s="1"/>
  <c r="J165" i="94" s="1"/>
  <c r="G192" i="80"/>
  <c r="J192" i="80" s="1"/>
  <c r="G192" i="81" s="1"/>
  <c r="J192" i="81" s="1"/>
  <c r="G192" i="82" s="1"/>
  <c r="J192" i="82" s="1"/>
  <c r="G192" i="83" s="1"/>
  <c r="J192" i="83" s="1"/>
  <c r="G192" i="84" s="1"/>
  <c r="J192" i="84" s="1"/>
  <c r="G192" i="85" s="1"/>
  <c r="J192" i="85" s="1"/>
  <c r="G192" i="86" s="1"/>
  <c r="J192" i="86" s="1"/>
  <c r="G192" i="87" s="1"/>
  <c r="J192" i="87" s="1"/>
  <c r="G192" i="88" s="1"/>
  <c r="J192" i="88" s="1"/>
  <c r="G192" i="89" s="1"/>
  <c r="J192" i="89" s="1"/>
  <c r="G192" i="90" s="1"/>
  <c r="J192" i="90" s="1"/>
  <c r="G192" i="91" s="1"/>
  <c r="J192" i="91" s="1"/>
  <c r="G192" i="92" s="1"/>
  <c r="J192" i="92" s="1"/>
  <c r="G192" i="93" s="1"/>
  <c r="J192" i="93" s="1"/>
  <c r="G192" i="94" s="1"/>
  <c r="J192" i="94" s="1"/>
  <c r="G202" i="80"/>
  <c r="J202" i="80" s="1"/>
  <c r="G202" i="81" s="1"/>
  <c r="J202" i="81" s="1"/>
  <c r="G202" i="82" s="1"/>
  <c r="J202" i="82" s="1"/>
  <c r="G202" i="83" s="1"/>
  <c r="J202" i="83" s="1"/>
  <c r="G202" i="84" s="1"/>
  <c r="J202" i="84" s="1"/>
  <c r="G202" i="85" s="1"/>
  <c r="J202" i="85" s="1"/>
  <c r="G202" i="86" s="1"/>
  <c r="J202" i="86" s="1"/>
  <c r="G202" i="87" s="1"/>
  <c r="J202" i="87" s="1"/>
  <c r="G202" i="88" s="1"/>
  <c r="J202" i="88" s="1"/>
  <c r="G202" i="89" s="1"/>
  <c r="J202" i="89" s="1"/>
  <c r="G202" i="90" s="1"/>
  <c r="J202" i="90" s="1"/>
  <c r="G202" i="91" s="1"/>
  <c r="J202" i="91" s="1"/>
  <c r="G202" i="92" s="1"/>
  <c r="J202" i="92" s="1"/>
  <c r="G202" i="93" s="1"/>
  <c r="J202" i="93" s="1"/>
  <c r="G202" i="94" s="1"/>
  <c r="J202" i="94" s="1"/>
  <c r="G108" i="80"/>
  <c r="J108" i="80" s="1"/>
  <c r="G108" i="81" s="1"/>
  <c r="J108" i="81" s="1"/>
  <c r="G108" i="82" s="1"/>
  <c r="J108" i="82" s="1"/>
  <c r="G108" i="83" s="1"/>
  <c r="J108" i="83" s="1"/>
  <c r="G108" i="84" s="1"/>
  <c r="J108" i="84" s="1"/>
  <c r="G108" i="85" s="1"/>
  <c r="J108" i="85" s="1"/>
  <c r="G108" i="86" s="1"/>
  <c r="J108" i="86" s="1"/>
  <c r="G108" i="87" s="1"/>
  <c r="J108" i="87" s="1"/>
  <c r="G108" i="88" s="1"/>
  <c r="J108" i="88" s="1"/>
  <c r="G108" i="89" s="1"/>
  <c r="J108" i="89" s="1"/>
  <c r="G108" i="90" s="1"/>
  <c r="J108" i="90" s="1"/>
  <c r="G108" i="91" s="1"/>
  <c r="J108" i="91" s="1"/>
  <c r="G108" i="92" s="1"/>
  <c r="J108" i="92" s="1"/>
  <c r="G108" i="93" s="1"/>
  <c r="J108" i="93" s="1"/>
  <c r="G108" i="94" s="1"/>
  <c r="J108" i="94" s="1"/>
  <c r="G142" i="80"/>
  <c r="J142" i="80" s="1"/>
  <c r="G142" i="81" s="1"/>
  <c r="J142" i="81" s="1"/>
  <c r="G142" i="82" s="1"/>
  <c r="J142" i="82" s="1"/>
  <c r="G142" i="83" s="1"/>
  <c r="J142" i="83" s="1"/>
  <c r="G142" i="84" s="1"/>
  <c r="J142" i="84" s="1"/>
  <c r="G142" i="85" s="1"/>
  <c r="J142" i="85" s="1"/>
  <c r="G142" i="86" s="1"/>
  <c r="J142" i="86" s="1"/>
  <c r="G142" i="87" s="1"/>
  <c r="J142" i="87" s="1"/>
  <c r="G142" i="88" s="1"/>
  <c r="J142" i="88" s="1"/>
  <c r="G142" i="89" s="1"/>
  <c r="J142" i="89" s="1"/>
  <c r="G142" i="90" s="1"/>
  <c r="J142" i="90" s="1"/>
  <c r="G142" i="91" s="1"/>
  <c r="J142" i="91" s="1"/>
  <c r="G142" i="92" s="1"/>
  <c r="J142" i="92" s="1"/>
  <c r="G142" i="93" s="1"/>
  <c r="J142" i="93" s="1"/>
  <c r="G142" i="94" s="1"/>
  <c r="J142" i="94" s="1"/>
  <c r="G92" i="80"/>
  <c r="J92" i="80" s="1"/>
  <c r="G92" i="81" s="1"/>
  <c r="J92" i="81" s="1"/>
  <c r="G92" i="82" s="1"/>
  <c r="J92" i="82" s="1"/>
  <c r="G92" i="83" s="1"/>
  <c r="J92" i="83" s="1"/>
  <c r="G92" i="84" s="1"/>
  <c r="J92" i="84" s="1"/>
  <c r="G92" i="85" s="1"/>
  <c r="J92" i="85" s="1"/>
  <c r="G92" i="86" s="1"/>
  <c r="J92" i="86" s="1"/>
  <c r="G92" i="87" s="1"/>
  <c r="J92" i="87" s="1"/>
  <c r="G92" i="88" s="1"/>
  <c r="J92" i="88" s="1"/>
  <c r="G92" i="89" s="1"/>
  <c r="J92" i="89" s="1"/>
  <c r="G92" i="90" s="1"/>
  <c r="J92" i="90" s="1"/>
  <c r="G92" i="91" s="1"/>
  <c r="J92" i="91" s="1"/>
  <c r="G92" i="92" s="1"/>
  <c r="J92" i="92" s="1"/>
  <c r="G92" i="93" s="1"/>
  <c r="J92" i="93" s="1"/>
  <c r="G92" i="94" s="1"/>
  <c r="J92" i="94" s="1"/>
  <c r="G58" i="80"/>
  <c r="J58" i="80" s="1"/>
  <c r="G58" i="81" s="1"/>
  <c r="J58" i="81" s="1"/>
  <c r="G58" i="82" s="1"/>
  <c r="J58" i="82" s="1"/>
  <c r="G58" i="83" s="1"/>
  <c r="J58" i="83" s="1"/>
  <c r="G58" i="84" s="1"/>
  <c r="J58" i="84" s="1"/>
  <c r="G58" i="85" s="1"/>
  <c r="J58" i="85" s="1"/>
  <c r="G58" i="86" s="1"/>
  <c r="J58" i="86" s="1"/>
  <c r="G58" i="87" s="1"/>
  <c r="J58" i="87" s="1"/>
  <c r="G58" i="88" s="1"/>
  <c r="J58" i="88" s="1"/>
  <c r="G58" i="89" s="1"/>
  <c r="J58" i="89" s="1"/>
  <c r="G58" i="90" s="1"/>
  <c r="J58" i="90" s="1"/>
  <c r="G58" i="91" s="1"/>
  <c r="J58" i="91" s="1"/>
  <c r="G58" i="92" s="1"/>
  <c r="J58" i="92" s="1"/>
  <c r="G58" i="93" s="1"/>
  <c r="J58" i="93" s="1"/>
  <c r="G58" i="94" s="1"/>
  <c r="J58" i="94" s="1"/>
  <c r="G180" i="80"/>
  <c r="J180" i="80" s="1"/>
  <c r="G180" i="81" s="1"/>
  <c r="J180" i="81" s="1"/>
  <c r="G180" i="82" s="1"/>
  <c r="J180" i="82" s="1"/>
  <c r="G180" i="83" s="1"/>
  <c r="J180" i="83" s="1"/>
  <c r="G180" i="84" s="1"/>
  <c r="J180" i="84" s="1"/>
  <c r="G180" i="85" s="1"/>
  <c r="J180" i="85" s="1"/>
  <c r="G180" i="86" s="1"/>
  <c r="J180" i="86" s="1"/>
  <c r="G180" i="87" s="1"/>
  <c r="J180" i="87" s="1"/>
  <c r="G180" i="88" s="1"/>
  <c r="J180" i="88" s="1"/>
  <c r="G180" i="89" s="1"/>
  <c r="J180" i="89" s="1"/>
  <c r="G180" i="90" s="1"/>
  <c r="J180" i="90" s="1"/>
  <c r="G180" i="91" s="1"/>
  <c r="J180" i="91" s="1"/>
  <c r="G180" i="92" s="1"/>
  <c r="J180" i="92" s="1"/>
  <c r="G180" i="93" s="1"/>
  <c r="J180" i="93" s="1"/>
  <c r="G180" i="94" s="1"/>
  <c r="J180" i="94" s="1"/>
  <c r="G74" i="80"/>
  <c r="J74" i="80" s="1"/>
  <c r="G74" i="81" s="1"/>
  <c r="J74" i="81" s="1"/>
  <c r="G74" i="82" s="1"/>
  <c r="J74" i="82" s="1"/>
  <c r="G74" i="83" s="1"/>
  <c r="J74" i="83" s="1"/>
  <c r="G74" i="84" s="1"/>
  <c r="J74" i="84" s="1"/>
  <c r="G74" i="85" s="1"/>
  <c r="J74" i="85" s="1"/>
  <c r="G74" i="86" s="1"/>
  <c r="J74" i="86" s="1"/>
  <c r="G74" i="87" s="1"/>
  <c r="J74" i="87" s="1"/>
  <c r="G74" i="88" s="1"/>
  <c r="J74" i="88" s="1"/>
  <c r="G74" i="89" s="1"/>
  <c r="J74" i="89" s="1"/>
  <c r="G74" i="90" s="1"/>
  <c r="J74" i="90" s="1"/>
  <c r="G74" i="91" s="1"/>
  <c r="J74" i="91" s="1"/>
  <c r="G74" i="92" s="1"/>
  <c r="J74" i="92" s="1"/>
  <c r="G74" i="93" s="1"/>
  <c r="J74" i="93" s="1"/>
  <c r="G74" i="94" s="1"/>
  <c r="J74" i="94" s="1"/>
  <c r="G129" i="80"/>
  <c r="J129" i="80" s="1"/>
  <c r="G129" i="81" s="1"/>
  <c r="J129" i="81" s="1"/>
  <c r="G129" i="82" s="1"/>
  <c r="J129" i="82" s="1"/>
  <c r="G129" i="83" s="1"/>
  <c r="J129" i="83" s="1"/>
  <c r="G129" i="84" s="1"/>
  <c r="J129" i="84" s="1"/>
  <c r="G129" i="85" s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129" i="93" s="1"/>
  <c r="J129" i="93" s="1"/>
  <c r="G129" i="94" s="1"/>
  <c r="J129" i="94" s="1"/>
  <c r="G167" i="80"/>
  <c r="J167" i="80" s="1"/>
  <c r="G167" i="81" s="1"/>
  <c r="J167" i="81" s="1"/>
  <c r="G167" i="82" s="1"/>
  <c r="J167" i="82" s="1"/>
  <c r="G167" i="83" s="1"/>
  <c r="J167" i="83" s="1"/>
  <c r="G167" i="84" s="1"/>
  <c r="J167" i="84" s="1"/>
  <c r="G167" i="85" s="1"/>
  <c r="J167" i="85" s="1"/>
  <c r="G167" i="86" s="1"/>
  <c r="J167" i="86" s="1"/>
  <c r="G167" i="87" s="1"/>
  <c r="J167" i="87" s="1"/>
  <c r="G167" i="88" s="1"/>
  <c r="J167" i="88" s="1"/>
  <c r="G167" i="89" s="1"/>
  <c r="J167" i="89" s="1"/>
  <c r="G167" i="90" s="1"/>
  <c r="J167" i="90" s="1"/>
  <c r="G167" i="91" s="1"/>
  <c r="J167" i="91" s="1"/>
  <c r="G167" i="92" s="1"/>
  <c r="J167" i="92" s="1"/>
  <c r="G167" i="93" s="1"/>
  <c r="J167" i="93" s="1"/>
  <c r="G167" i="94" s="1"/>
  <c r="J167" i="94" s="1"/>
  <c r="G183" i="80"/>
  <c r="J183" i="80" s="1"/>
  <c r="G183" i="81" s="1"/>
  <c r="J183" i="81" s="1"/>
  <c r="G183" i="82" s="1"/>
  <c r="J183" i="82" s="1"/>
  <c r="G183" i="83" s="1"/>
  <c r="J183" i="83" s="1"/>
  <c r="G183" i="84" s="1"/>
  <c r="J183" i="84" s="1"/>
  <c r="G183" i="85" s="1"/>
  <c r="J183" i="85" s="1"/>
  <c r="G183" i="86" s="1"/>
  <c r="J183" i="86" s="1"/>
  <c r="G183" i="87" s="1"/>
  <c r="J183" i="87" s="1"/>
  <c r="G183" i="88" s="1"/>
  <c r="J183" i="88" s="1"/>
  <c r="G183" i="89" s="1"/>
  <c r="J183" i="89" s="1"/>
  <c r="G183" i="90" s="1"/>
  <c r="J183" i="90" s="1"/>
  <c r="G183" i="91" s="1"/>
  <c r="J183" i="91" s="1"/>
  <c r="G183" i="92" s="1"/>
  <c r="J183" i="92" s="1"/>
  <c r="G183" i="93" s="1"/>
  <c r="J183" i="93" s="1"/>
  <c r="G183" i="94" s="1"/>
  <c r="J183" i="94" s="1"/>
  <c r="G149" i="80"/>
  <c r="J149" i="80" s="1"/>
  <c r="G149" i="81" s="1"/>
  <c r="J149" i="81" s="1"/>
  <c r="G149" i="82" s="1"/>
  <c r="J149" i="82" s="1"/>
  <c r="G149" i="83" s="1"/>
  <c r="J149" i="83" s="1"/>
  <c r="G149" i="84" s="1"/>
  <c r="J149" i="84" s="1"/>
  <c r="G149" i="85" s="1"/>
  <c r="J149" i="85" s="1"/>
  <c r="G149" i="86" s="1"/>
  <c r="J149" i="86" s="1"/>
  <c r="G149" i="87" s="1"/>
  <c r="J149" i="87" s="1"/>
  <c r="G149" i="88" s="1"/>
  <c r="J149" i="88" s="1"/>
  <c r="G149" i="89" s="1"/>
  <c r="J149" i="89" s="1"/>
  <c r="G149" i="90" s="1"/>
  <c r="J149" i="90" s="1"/>
  <c r="G149" i="91" s="1"/>
  <c r="J149" i="91" s="1"/>
  <c r="G149" i="92" s="1"/>
  <c r="J149" i="92" s="1"/>
  <c r="G149" i="93" s="1"/>
  <c r="J149" i="93" s="1"/>
  <c r="G149" i="94" s="1"/>
  <c r="J149" i="94" s="1"/>
  <c r="G95" i="80"/>
  <c r="J95" i="80" s="1"/>
  <c r="G95" i="81" s="1"/>
  <c r="J95" i="81" s="1"/>
  <c r="G95" i="82" s="1"/>
  <c r="J95" i="82" s="1"/>
  <c r="G95" i="83" s="1"/>
  <c r="J95" i="83" s="1"/>
  <c r="G95" i="84" s="1"/>
  <c r="J95" i="84" s="1"/>
  <c r="G95" i="85" s="1"/>
  <c r="J95" i="85" s="1"/>
  <c r="G95" i="86" s="1"/>
  <c r="J95" i="86" s="1"/>
  <c r="G95" i="87" s="1"/>
  <c r="J95" i="87" s="1"/>
  <c r="G95" i="88" s="1"/>
  <c r="J95" i="88" s="1"/>
  <c r="G95" i="89" s="1"/>
  <c r="J95" i="89" s="1"/>
  <c r="G95" i="90" s="1"/>
  <c r="J95" i="90" s="1"/>
  <c r="G95" i="91" s="1"/>
  <c r="J95" i="91" s="1"/>
  <c r="G95" i="92" s="1"/>
  <c r="J95" i="92" s="1"/>
  <c r="G95" i="93" s="1"/>
  <c r="J95" i="93" s="1"/>
  <c r="G95" i="94" s="1"/>
  <c r="J95" i="94" s="1"/>
  <c r="G128" i="80"/>
  <c r="J128" i="80" s="1"/>
  <c r="G128" i="81" s="1"/>
  <c r="J128" i="81" s="1"/>
  <c r="G128" i="82" s="1"/>
  <c r="J128" i="82" s="1"/>
  <c r="G128" i="83" s="1"/>
  <c r="J128" i="83" s="1"/>
  <c r="G128" i="84" s="1"/>
  <c r="J128" i="84" s="1"/>
  <c r="G128" i="85" s="1"/>
  <c r="J128" i="85" s="1"/>
  <c r="G128" i="86" s="1"/>
  <c r="J128" i="86" s="1"/>
  <c r="G128" i="87" s="1"/>
  <c r="J128" i="87" s="1"/>
  <c r="G128" i="88" s="1"/>
  <c r="J128" i="88" s="1"/>
  <c r="G128" i="89" s="1"/>
  <c r="J128" i="89" s="1"/>
  <c r="G128" i="90" s="1"/>
  <c r="J128" i="90" s="1"/>
  <c r="G128" i="91" s="1"/>
  <c r="J128" i="91" s="1"/>
  <c r="G128" i="92" s="1"/>
  <c r="J128" i="92" s="1"/>
  <c r="G128" i="93" s="1"/>
  <c r="J128" i="93" s="1"/>
  <c r="G128" i="94" s="1"/>
  <c r="J128" i="94" s="1"/>
  <c r="G78" i="80"/>
  <c r="J78" i="80" s="1"/>
  <c r="G78" i="81" s="1"/>
  <c r="J78" i="81" s="1"/>
  <c r="G78" i="82" s="1"/>
  <c r="J78" i="82" s="1"/>
  <c r="G78" i="83" s="1"/>
  <c r="J78" i="83" s="1"/>
  <c r="G78" i="84" s="1"/>
  <c r="J78" i="84" s="1"/>
  <c r="G78" i="85" s="1"/>
  <c r="J78" i="85" s="1"/>
  <c r="G78" i="86" s="1"/>
  <c r="J78" i="86" s="1"/>
  <c r="G78" i="87" s="1"/>
  <c r="J78" i="87" s="1"/>
  <c r="G78" i="88" s="1"/>
  <c r="J78" i="88" s="1"/>
  <c r="G78" i="89" s="1"/>
  <c r="J78" i="89" s="1"/>
  <c r="G78" i="90" s="1"/>
  <c r="J78" i="90" s="1"/>
  <c r="G78" i="91" s="1"/>
  <c r="J78" i="91" s="1"/>
  <c r="G78" i="92" s="1"/>
  <c r="J78" i="92" s="1"/>
  <c r="G78" i="93" s="1"/>
  <c r="J78" i="93" s="1"/>
  <c r="G78" i="94" s="1"/>
  <c r="J78" i="94" s="1"/>
  <c r="G77" i="80"/>
  <c r="J77" i="80" s="1"/>
  <c r="G77" i="81" s="1"/>
  <c r="J77" i="81" s="1"/>
  <c r="G77" i="82" s="1"/>
  <c r="J77" i="82" s="1"/>
  <c r="G77" i="83" s="1"/>
  <c r="J77" i="83" s="1"/>
  <c r="G77" i="84" s="1"/>
  <c r="J77" i="84" s="1"/>
  <c r="G77" i="85" s="1"/>
  <c r="J77" i="85" s="1"/>
  <c r="G77" i="86" s="1"/>
  <c r="J77" i="86" s="1"/>
  <c r="G77" i="87" s="1"/>
  <c r="J77" i="87" s="1"/>
  <c r="G77" i="88" s="1"/>
  <c r="J77" i="88" s="1"/>
  <c r="G77" i="89" s="1"/>
  <c r="J77" i="89" s="1"/>
  <c r="G77" i="90" s="1"/>
  <c r="J77" i="90" s="1"/>
  <c r="G77" i="91" s="1"/>
  <c r="J77" i="91" s="1"/>
  <c r="G77" i="92" s="1"/>
  <c r="J77" i="92" s="1"/>
  <c r="G77" i="93" s="1"/>
  <c r="J77" i="93" s="1"/>
  <c r="G77" i="94" s="1"/>
  <c r="J77" i="94" s="1"/>
  <c r="G40" i="80"/>
  <c r="J40" i="80" s="1"/>
  <c r="G40" i="81" s="1"/>
  <c r="J40" i="81" s="1"/>
  <c r="G40" i="82" s="1"/>
  <c r="J40" i="82" s="1"/>
  <c r="G40" i="83" s="1"/>
  <c r="J40" i="83" s="1"/>
  <c r="G40" i="84" s="1"/>
  <c r="J40" i="84" s="1"/>
  <c r="G40" i="85" s="1"/>
  <c r="J40" i="85" s="1"/>
  <c r="G40" i="86" s="1"/>
  <c r="J40" i="86" s="1"/>
  <c r="G40" i="87" s="1"/>
  <c r="J40" i="87" s="1"/>
  <c r="G40" i="88" s="1"/>
  <c r="J40" i="88" s="1"/>
  <c r="G40" i="89" s="1"/>
  <c r="J40" i="89" s="1"/>
  <c r="G40" i="90" s="1"/>
  <c r="J40" i="90" s="1"/>
  <c r="G40" i="91" s="1"/>
  <c r="J40" i="91" s="1"/>
  <c r="G40" i="92" s="1"/>
  <c r="J40" i="92" s="1"/>
  <c r="G40" i="93" s="1"/>
  <c r="J40" i="93" s="1"/>
  <c r="G40" i="94" s="1"/>
  <c r="J40" i="94" s="1"/>
  <c r="G170" i="80"/>
  <c r="J170" i="80" s="1"/>
  <c r="G170" i="81" s="1"/>
  <c r="J170" i="81" s="1"/>
  <c r="G170" i="82" s="1"/>
  <c r="J170" i="82" s="1"/>
  <c r="G170" i="83" s="1"/>
  <c r="J170" i="83" s="1"/>
  <c r="G170" i="84" s="1"/>
  <c r="J170" i="84" s="1"/>
  <c r="G170" i="85" s="1"/>
  <c r="J170" i="85" s="1"/>
  <c r="G170" i="86" s="1"/>
  <c r="J170" i="86" s="1"/>
  <c r="G170" i="87" s="1"/>
  <c r="J170" i="87" s="1"/>
  <c r="G170" i="88" s="1"/>
  <c r="J170" i="88" s="1"/>
  <c r="G170" i="89" s="1"/>
  <c r="J170" i="89" s="1"/>
  <c r="G170" i="90" s="1"/>
  <c r="J170" i="90" s="1"/>
  <c r="G170" i="91" s="1"/>
  <c r="J170" i="91" s="1"/>
  <c r="G170" i="92" s="1"/>
  <c r="J170" i="92" s="1"/>
  <c r="G170" i="93" s="1"/>
  <c r="J170" i="93" s="1"/>
  <c r="G170" i="94" s="1"/>
  <c r="J170" i="94" s="1"/>
  <c r="G166" i="80"/>
  <c r="J166" i="80" s="1"/>
  <c r="G166" i="81" s="1"/>
  <c r="J166" i="81" s="1"/>
  <c r="G166" i="82" s="1"/>
  <c r="J166" i="82" s="1"/>
  <c r="G166" i="83" s="1"/>
  <c r="J166" i="83" s="1"/>
  <c r="G166" i="84" s="1"/>
  <c r="J166" i="84" s="1"/>
  <c r="G166" i="85" s="1"/>
  <c r="J166" i="85" s="1"/>
  <c r="G166" i="86" s="1"/>
  <c r="J166" i="86" s="1"/>
  <c r="G166" i="87" s="1"/>
  <c r="J166" i="87" s="1"/>
  <c r="G166" i="88" s="1"/>
  <c r="J166" i="88" s="1"/>
  <c r="G166" i="89" s="1"/>
  <c r="J166" i="89" s="1"/>
  <c r="G166" i="90" s="1"/>
  <c r="J166" i="90" s="1"/>
  <c r="G166" i="91" s="1"/>
  <c r="J166" i="91" s="1"/>
  <c r="G166" i="92" s="1"/>
  <c r="J166" i="92" s="1"/>
  <c r="G166" i="93" s="1"/>
  <c r="J166" i="93" s="1"/>
  <c r="G166" i="94" s="1"/>
  <c r="J166" i="94" s="1"/>
  <c r="G153" i="80"/>
  <c r="J153" i="80" s="1"/>
  <c r="G153" i="81" s="1"/>
  <c r="J153" i="81" s="1"/>
  <c r="G153" i="82" s="1"/>
  <c r="J153" i="82" s="1"/>
  <c r="G153" i="83" s="1"/>
  <c r="J153" i="83" s="1"/>
  <c r="G153" i="84" s="1"/>
  <c r="J153" i="84" s="1"/>
  <c r="G153" i="85" s="1"/>
  <c r="J153" i="85" s="1"/>
  <c r="G153" i="86" s="1"/>
  <c r="J153" i="86" s="1"/>
  <c r="G153" i="87" s="1"/>
  <c r="J153" i="87" s="1"/>
  <c r="G153" i="88" s="1"/>
  <c r="J153" i="88" s="1"/>
  <c r="G153" i="89" s="1"/>
  <c r="J153" i="89" s="1"/>
  <c r="G153" i="90" s="1"/>
  <c r="J153" i="90" s="1"/>
  <c r="G153" i="91" s="1"/>
  <c r="J153" i="91" s="1"/>
  <c r="G153" i="92" s="1"/>
  <c r="J153" i="92" s="1"/>
  <c r="G153" i="93" s="1"/>
  <c r="J153" i="93" s="1"/>
  <c r="G153" i="94" s="1"/>
  <c r="J153" i="94" s="1"/>
  <c r="G103" i="80"/>
  <c r="J103" i="80" s="1"/>
  <c r="G103" i="81" s="1"/>
  <c r="J103" i="81" s="1"/>
  <c r="G103" i="82" s="1"/>
  <c r="J103" i="82" s="1"/>
  <c r="G103" i="83" s="1"/>
  <c r="J103" i="83" s="1"/>
  <c r="G103" i="84" s="1"/>
  <c r="J103" i="84" s="1"/>
  <c r="G103" i="85" s="1"/>
  <c r="J103" i="85" s="1"/>
  <c r="G103" i="86" s="1"/>
  <c r="J103" i="86" s="1"/>
  <c r="G103" i="87" s="1"/>
  <c r="J103" i="87" s="1"/>
  <c r="G103" i="88" s="1"/>
  <c r="J103" i="88" s="1"/>
  <c r="G103" i="89" s="1"/>
  <c r="J103" i="89" s="1"/>
  <c r="G103" i="90" s="1"/>
  <c r="J103" i="90" s="1"/>
  <c r="G103" i="91" s="1"/>
  <c r="J103" i="91" s="1"/>
  <c r="G103" i="92" s="1"/>
  <c r="J103" i="92" s="1"/>
  <c r="G103" i="93" s="1"/>
  <c r="J103" i="93" s="1"/>
  <c r="G103" i="94" s="1"/>
  <c r="J103" i="94" s="1"/>
  <c r="G79" i="80"/>
  <c r="J79" i="80" s="1"/>
  <c r="G79" i="81" s="1"/>
  <c r="J79" i="81" s="1"/>
  <c r="G79" i="82" s="1"/>
  <c r="J79" i="82" s="1"/>
  <c r="G79" i="83" s="1"/>
  <c r="J79" i="83" s="1"/>
  <c r="G79" i="84" s="1"/>
  <c r="J79" i="84" s="1"/>
  <c r="G79" i="85" s="1"/>
  <c r="J79" i="85" s="1"/>
  <c r="G79" i="86" s="1"/>
  <c r="J79" i="86" s="1"/>
  <c r="G79" i="87" s="1"/>
  <c r="J79" i="87" s="1"/>
  <c r="G79" i="88" s="1"/>
  <c r="J79" i="88" s="1"/>
  <c r="G79" i="89" s="1"/>
  <c r="J79" i="89" s="1"/>
  <c r="G79" i="90" s="1"/>
  <c r="J79" i="90" s="1"/>
  <c r="G79" i="91" s="1"/>
  <c r="J79" i="91" s="1"/>
  <c r="G79" i="92" s="1"/>
  <c r="J79" i="92" s="1"/>
  <c r="G79" i="93" s="1"/>
  <c r="J79" i="93" s="1"/>
  <c r="G79" i="94" s="1"/>
  <c r="J79" i="94" s="1"/>
  <c r="G118" i="80"/>
  <c r="J118" i="80" s="1"/>
  <c r="G118" i="81" s="1"/>
  <c r="J118" i="81" s="1"/>
  <c r="G118" i="82" s="1"/>
  <c r="J118" i="82" s="1"/>
  <c r="G118" i="83" s="1"/>
  <c r="J118" i="83" s="1"/>
  <c r="G118" i="84" s="1"/>
  <c r="J118" i="84" s="1"/>
  <c r="G118" i="85" s="1"/>
  <c r="J118" i="85" s="1"/>
  <c r="G118" i="86" s="1"/>
  <c r="J118" i="86" s="1"/>
  <c r="G118" i="87" s="1"/>
  <c r="J118" i="87" s="1"/>
  <c r="G118" i="88" s="1"/>
  <c r="J118" i="88" s="1"/>
  <c r="G118" i="89" s="1"/>
  <c r="J118" i="89" s="1"/>
  <c r="G118" i="90" s="1"/>
  <c r="J118" i="90" s="1"/>
  <c r="G118" i="91" s="1"/>
  <c r="J118" i="91" s="1"/>
  <c r="G118" i="92" s="1"/>
  <c r="J118" i="92" s="1"/>
  <c r="G118" i="93" s="1"/>
  <c r="J118" i="93" s="1"/>
  <c r="G118" i="94" s="1"/>
  <c r="J118" i="94" s="1"/>
  <c r="G145" i="80"/>
  <c r="J145" i="80" s="1"/>
  <c r="G145" i="81" s="1"/>
  <c r="J145" i="81" s="1"/>
  <c r="G145" i="82" s="1"/>
  <c r="J145" i="82" s="1"/>
  <c r="G145" i="83" s="1"/>
  <c r="J145" i="83" s="1"/>
  <c r="G145" i="84" s="1"/>
  <c r="J145" i="84" s="1"/>
  <c r="G145" i="85" s="1"/>
  <c r="J145" i="85" s="1"/>
  <c r="G145" i="86" s="1"/>
  <c r="J145" i="86" s="1"/>
  <c r="G145" i="87" s="1"/>
  <c r="J145" i="87" s="1"/>
  <c r="G145" i="88" s="1"/>
  <c r="J145" i="88" s="1"/>
  <c r="G145" i="89" s="1"/>
  <c r="J145" i="89" s="1"/>
  <c r="G145" i="90" s="1"/>
  <c r="J145" i="90" s="1"/>
  <c r="G145" i="91" s="1"/>
  <c r="J145" i="91" s="1"/>
  <c r="G145" i="92" s="1"/>
  <c r="J145" i="92" s="1"/>
  <c r="G145" i="93" s="1"/>
  <c r="J145" i="93" s="1"/>
  <c r="G145" i="94" s="1"/>
  <c r="J145" i="94" s="1"/>
  <c r="E94" i="79"/>
  <c r="G94" i="79" s="1"/>
  <c r="J94" i="79" s="1"/>
  <c r="E93" i="79"/>
  <c r="G93" i="79" s="1"/>
  <c r="J93" i="79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9" i="8"/>
  <c r="P70" i="8"/>
  <c r="P71" i="8"/>
  <c r="P72" i="8"/>
  <c r="P75" i="8"/>
  <c r="P76" i="8"/>
  <c r="P78" i="8"/>
  <c r="P79" i="8"/>
  <c r="P80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6" i="8"/>
  <c r="P178" i="8"/>
  <c r="P179" i="8"/>
  <c r="P180" i="8"/>
  <c r="P181" i="8"/>
  <c r="P182" i="8"/>
  <c r="P183" i="8"/>
  <c r="P184" i="8"/>
  <c r="P185" i="8"/>
  <c r="P186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9" i="8"/>
  <c r="P210" i="8"/>
  <c r="P211" i="8"/>
  <c r="P212" i="8"/>
  <c r="P213" i="8"/>
  <c r="P214" i="8"/>
  <c r="P215" i="8"/>
  <c r="P216" i="8"/>
  <c r="P217" i="8"/>
  <c r="P218" i="8"/>
  <c r="P77" i="8"/>
  <c r="P125" i="8"/>
  <c r="P90" i="8"/>
  <c r="P38" i="8"/>
  <c r="P91" i="8"/>
  <c r="P100" i="8"/>
  <c r="P101" i="8"/>
  <c r="P102" i="8"/>
  <c r="P177" i="8"/>
  <c r="P138" i="8"/>
  <c r="P87" i="8"/>
  <c r="P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20" i="74"/>
  <c r="R60" i="74"/>
  <c r="R63" i="74"/>
  <c r="M63" i="74"/>
  <c r="M169" i="74"/>
  <c r="R169" i="74"/>
  <c r="E175" i="96" l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9" s="1"/>
  <c r="G175" i="109" s="1"/>
  <c r="J175" i="109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172" i="89"/>
  <c r="G172" i="89" s="1"/>
  <c r="J172" i="89" s="1"/>
  <c r="G171" i="90"/>
  <c r="J171" i="90" s="1"/>
  <c r="G171" i="91" s="1"/>
  <c r="J171" i="91" s="1"/>
  <c r="G171" i="92" s="1"/>
  <c r="J171" i="92" s="1"/>
  <c r="G171" i="93" s="1"/>
  <c r="J171" i="93" s="1"/>
  <c r="G171" i="94" s="1"/>
  <c r="J171" i="94" s="1"/>
  <c r="E194" i="89"/>
  <c r="G194" i="89" s="1"/>
  <c r="J194" i="89" s="1"/>
  <c r="G193" i="89"/>
  <c r="J193" i="89" s="1"/>
  <c r="G193" i="90" s="1"/>
  <c r="J193" i="90" s="1"/>
  <c r="G193" i="91" s="1"/>
  <c r="J193" i="91" s="1"/>
  <c r="G193" i="92" s="1"/>
  <c r="J193" i="92" s="1"/>
  <c r="G193" i="93" s="1"/>
  <c r="J193" i="93" s="1"/>
  <c r="G193" i="94" s="1"/>
  <c r="J193" i="94" s="1"/>
  <c r="E193" i="89"/>
  <c r="G94" i="80"/>
  <c r="J94" i="80" s="1"/>
  <c r="G94" i="81" s="1"/>
  <c r="J94" i="81" s="1"/>
  <c r="G94" i="82" s="1"/>
  <c r="J94" i="82" s="1"/>
  <c r="G94" i="83" s="1"/>
  <c r="J94" i="83" s="1"/>
  <c r="G94" i="84" s="1"/>
  <c r="J94" i="84" s="1"/>
  <c r="G94" i="85" s="1"/>
  <c r="J94" i="85" s="1"/>
  <c r="G94" i="86" s="1"/>
  <c r="J94" i="86" s="1"/>
  <c r="G94" i="87" s="1"/>
  <c r="J94" i="87" s="1"/>
  <c r="G94" i="88" s="1"/>
  <c r="J94" i="88" s="1"/>
  <c r="G94" i="89" s="1"/>
  <c r="J94" i="89" s="1"/>
  <c r="G94" i="90" s="1"/>
  <c r="J94" i="90" s="1"/>
  <c r="G94" i="91" s="1"/>
  <c r="J94" i="91" s="1"/>
  <c r="G94" i="92" s="1"/>
  <c r="J94" i="92" s="1"/>
  <c r="G94" i="93" s="1"/>
  <c r="J94" i="93" s="1"/>
  <c r="G94" i="94" s="1"/>
  <c r="J94" i="94" s="1"/>
  <c r="G93" i="80"/>
  <c r="J93" i="80" s="1"/>
  <c r="G93" i="81" s="1"/>
  <c r="J93" i="81" s="1"/>
  <c r="G93" i="82" s="1"/>
  <c r="J93" i="82" s="1"/>
  <c r="G93" i="83" s="1"/>
  <c r="J93" i="83" s="1"/>
  <c r="G93" i="84" s="1"/>
  <c r="J93" i="84" s="1"/>
  <c r="G93" i="85" s="1"/>
  <c r="J93" i="85" s="1"/>
  <c r="G93" i="86" s="1"/>
  <c r="J93" i="86" s="1"/>
  <c r="G93" i="87" s="1"/>
  <c r="J93" i="87" s="1"/>
  <c r="G93" i="88" s="1"/>
  <c r="J93" i="88" s="1"/>
  <c r="G93" i="89" s="1"/>
  <c r="J93" i="89" s="1"/>
  <c r="G93" i="90" s="1"/>
  <c r="J93" i="90" s="1"/>
  <c r="G93" i="91" s="1"/>
  <c r="J93" i="91" s="1"/>
  <c r="G93" i="92" s="1"/>
  <c r="J93" i="92" s="1"/>
  <c r="G93" i="93" s="1"/>
  <c r="J93" i="93" s="1"/>
  <c r="G93" i="94" s="1"/>
  <c r="J93" i="94" s="1"/>
  <c r="P169" i="74"/>
  <c r="P63" i="74"/>
  <c r="AB32" i="8"/>
  <c r="AB34" i="8"/>
  <c r="AB31" i="8"/>
  <c r="AB33" i="8"/>
  <c r="AB5" i="8"/>
  <c r="AB35" i="8"/>
  <c r="AB7" i="8"/>
  <c r="P8" i="8"/>
  <c r="R35" i="74"/>
  <c r="J156" i="8" l="1"/>
  <c r="J175" i="8"/>
  <c r="G172" i="90"/>
  <c r="J172" i="90" s="1"/>
  <c r="G172" i="91" s="1"/>
  <c r="J172" i="91" s="1"/>
  <c r="G172" i="92" s="1"/>
  <c r="J172" i="92" s="1"/>
  <c r="G172" i="93" s="1"/>
  <c r="J172" i="93" s="1"/>
  <c r="G172" i="94" s="1"/>
  <c r="J172" i="94" s="1"/>
  <c r="G194" i="90"/>
  <c r="J194" i="90" s="1"/>
  <c r="G194" i="91" s="1"/>
  <c r="J194" i="91" s="1"/>
  <c r="G194" i="92" s="1"/>
  <c r="J194" i="92" s="1"/>
  <c r="G194" i="93" s="1"/>
  <c r="J194" i="93" s="1"/>
  <c r="G194" i="94" s="1"/>
  <c r="J194" i="94" s="1"/>
  <c r="X35" i="8"/>
  <c r="X7" i="8"/>
  <c r="X8" i="8"/>
  <c r="M75" i="74"/>
  <c r="M45" i="74"/>
  <c r="M60" i="74"/>
  <c r="G12" i="74"/>
  <c r="J12" i="74" s="1"/>
  <c r="E12" i="77" s="1"/>
  <c r="M12" i="74"/>
  <c r="R12" i="74"/>
  <c r="M178" i="74"/>
  <c r="M129" i="74"/>
  <c r="M114" i="74"/>
  <c r="M109" i="74"/>
  <c r="M35" i="74"/>
  <c r="P178" i="74" l="1"/>
  <c r="P12" i="74"/>
  <c r="P35" i="74"/>
  <c r="P60" i="74"/>
  <c r="P109" i="74"/>
  <c r="P45" i="74"/>
  <c r="P114" i="74"/>
  <c r="P75" i="74"/>
  <c r="P129" i="74"/>
  <c r="G12" i="77"/>
  <c r="J12" i="77" s="1"/>
  <c r="G12" i="78" s="1"/>
  <c r="J12" i="78" s="1"/>
  <c r="R214" i="74"/>
  <c r="M214" i="74"/>
  <c r="R133" i="74"/>
  <c r="M133" i="74"/>
  <c r="E12" i="79" l="1"/>
  <c r="G12" i="79" s="1"/>
  <c r="J12" i="79" s="1"/>
  <c r="G12" i="80" s="1"/>
  <c r="J12" i="80" s="1"/>
  <c r="G12" i="81" s="1"/>
  <c r="J12" i="81" s="1"/>
  <c r="G12" i="82" s="1"/>
  <c r="J12" i="82" s="1"/>
  <c r="P133" i="74"/>
  <c r="P214" i="74"/>
  <c r="R6" i="74"/>
  <c r="R7" i="74"/>
  <c r="R8" i="74"/>
  <c r="R9" i="74"/>
  <c r="R10" i="74"/>
  <c r="R11" i="74"/>
  <c r="R13" i="74"/>
  <c r="R14" i="74"/>
  <c r="R15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2" i="83" l="1"/>
  <c r="G12" i="83" s="1"/>
  <c r="J12" i="83" s="1"/>
  <c r="M6" i="74"/>
  <c r="M7" i="74"/>
  <c r="M8" i="74"/>
  <c r="M9" i="74"/>
  <c r="M10" i="74"/>
  <c r="M11" i="74"/>
  <c r="M13" i="74"/>
  <c r="M14" i="74"/>
  <c r="M15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8" i="8" s="1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M52" i="74"/>
  <c r="M48" i="74"/>
  <c r="M53" i="74"/>
  <c r="M154" i="74"/>
  <c r="M215" i="74"/>
  <c r="M121" i="74"/>
  <c r="M168" i="74"/>
  <c r="M167" i="74"/>
  <c r="M49" i="74"/>
  <c r="M112" i="74"/>
  <c r="G12" i="84" l="1"/>
  <c r="J12" i="84" s="1"/>
  <c r="G12" i="85" s="1"/>
  <c r="J12" i="85" s="1"/>
  <c r="G12" i="86" s="1"/>
  <c r="J12" i="86" s="1"/>
  <c r="G12" i="87" s="1"/>
  <c r="J12" i="87" s="1"/>
  <c r="G12" i="88" s="1"/>
  <c r="J12" i="88" s="1"/>
  <c r="G12" i="89" s="1"/>
  <c r="J12" i="89" s="1"/>
  <c r="G12" i="90" s="1"/>
  <c r="J12" i="90" s="1"/>
  <c r="G12" i="91" s="1"/>
  <c r="J12" i="91" s="1"/>
  <c r="G12" i="92" s="1"/>
  <c r="J12" i="92" s="1"/>
  <c r="G12" i="93" s="1"/>
  <c r="J12" i="93" s="1"/>
  <c r="G12" i="94" s="1"/>
  <c r="J12" i="94" s="1"/>
  <c r="P38" i="74"/>
  <c r="P40" i="74"/>
  <c r="P39" i="74"/>
  <c r="P37" i="74"/>
  <c r="P121" i="74"/>
  <c r="P215" i="74"/>
  <c r="P53" i="74"/>
  <c r="P112" i="74"/>
  <c r="P48" i="74"/>
  <c r="P36" i="74"/>
  <c r="P154" i="74"/>
  <c r="P49" i="74"/>
  <c r="P52" i="74"/>
  <c r="P167" i="74"/>
  <c r="P43" i="74"/>
  <c r="P168" i="74"/>
  <c r="P100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27" i="74"/>
  <c r="P19" i="74"/>
  <c r="P11" i="74"/>
  <c r="P137" i="74"/>
  <c r="P124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8" i="74"/>
  <c r="P99" i="74"/>
  <c r="P76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30" i="74"/>
  <c r="P22" i="74"/>
  <c r="P14" i="74"/>
  <c r="P6" i="74"/>
  <c r="P90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29" i="74"/>
  <c r="P21" i="74"/>
  <c r="P13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28" i="74"/>
  <c r="P20" i="74"/>
  <c r="G9" i="74" l="1"/>
  <c r="J9" i="74" s="1"/>
  <c r="E9" i="77" s="1"/>
  <c r="G11" i="74"/>
  <c r="J11" i="74" s="1"/>
  <c r="E11" i="77" s="1"/>
  <c r="G10" i="74"/>
  <c r="J10" i="74" s="1"/>
  <c r="E10" i="77" s="1"/>
  <c r="G11" i="77" l="1"/>
  <c r="J11" i="77" s="1"/>
  <c r="G11" i="78" s="1"/>
  <c r="J11" i="78" s="1"/>
  <c r="G10" i="77"/>
  <c r="J10" i="77" s="1"/>
  <c r="G10" i="78" s="1"/>
  <c r="J10" i="78" s="1"/>
  <c r="G9" i="77"/>
  <c r="J9" i="77" s="1"/>
  <c r="G9" i="78" s="1"/>
  <c r="J9" i="78" s="1"/>
  <c r="N226" i="74"/>
  <c r="N223" i="74"/>
  <c r="M5" i="74"/>
  <c r="E9" i="79" l="1"/>
  <c r="G9" i="79" s="1"/>
  <c r="J9" i="79" s="1"/>
  <c r="E10" i="79"/>
  <c r="G10" i="79" s="1"/>
  <c r="J10" i="79" s="1"/>
  <c r="E11" i="79"/>
  <c r="G11" i="79" s="1"/>
  <c r="J11" i="79" s="1"/>
  <c r="N221" i="74"/>
  <c r="M5" i="8"/>
  <c r="M219" i="8" s="1"/>
  <c r="P5" i="74"/>
  <c r="R219" i="74"/>
  <c r="G11" i="80" l="1"/>
  <c r="J11" i="80" s="1"/>
  <c r="G11" i="81" s="1"/>
  <c r="J11" i="81" s="1"/>
  <c r="G11" i="82" s="1"/>
  <c r="J11" i="82" s="1"/>
  <c r="G10" i="80"/>
  <c r="J10" i="80" s="1"/>
  <c r="G10" i="81" s="1"/>
  <c r="J10" i="81" s="1"/>
  <c r="G10" i="82" s="1"/>
  <c r="J10" i="82" s="1"/>
  <c r="G9" i="80"/>
  <c r="J9" i="80" s="1"/>
  <c r="G9" i="81" s="1"/>
  <c r="J9" i="81" s="1"/>
  <c r="G9" i="82" s="1"/>
  <c r="J9" i="82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27" i="74"/>
  <c r="X13" i="8"/>
  <c r="X36" i="8" l="1"/>
  <c r="E9" i="83"/>
  <c r="G9" i="83" s="1"/>
  <c r="J9" i="83" s="1"/>
  <c r="E10" i="83"/>
  <c r="G10" i="83" s="1"/>
  <c r="J10" i="83" s="1"/>
  <c r="E11" i="83"/>
  <c r="G11" i="83" s="1"/>
  <c r="J11" i="83" s="1"/>
  <c r="N230" i="74"/>
  <c r="N229" i="74"/>
  <c r="X15" i="8"/>
  <c r="X10" i="8"/>
  <c r="X12" i="8"/>
  <c r="X9" i="8"/>
  <c r="T36" i="8"/>
  <c r="X11" i="8"/>
  <c r="U36" i="8"/>
  <c r="G10" i="84" l="1"/>
  <c r="J10" i="84" s="1"/>
  <c r="G10" i="85" s="1"/>
  <c r="J10" i="85" s="1"/>
  <c r="G10" i="86" s="1"/>
  <c r="J10" i="86" s="1"/>
  <c r="G10" i="87" s="1"/>
  <c r="J10" i="87" s="1"/>
  <c r="G10" i="88" s="1"/>
  <c r="J10" i="88" s="1"/>
  <c r="G10" i="89" s="1"/>
  <c r="J10" i="89" s="1"/>
  <c r="G10" i="90" s="1"/>
  <c r="J10" i="90" s="1"/>
  <c r="G10" i="91" s="1"/>
  <c r="J10" i="91" s="1"/>
  <c r="G10" i="92" s="1"/>
  <c r="J10" i="92" s="1"/>
  <c r="G10" i="93" s="1"/>
  <c r="J10" i="93" s="1"/>
  <c r="G10" i="94" s="1"/>
  <c r="J10" i="94" s="1"/>
  <c r="G11" i="84"/>
  <c r="J11" i="84" s="1"/>
  <c r="G11" i="85" s="1"/>
  <c r="J11" i="85" s="1"/>
  <c r="G11" i="86" s="1"/>
  <c r="J11" i="86" s="1"/>
  <c r="G11" i="87" s="1"/>
  <c r="J11" i="87" s="1"/>
  <c r="G11" i="88" s="1"/>
  <c r="J11" i="88" s="1"/>
  <c r="G11" i="89" s="1"/>
  <c r="J11" i="89" s="1"/>
  <c r="G11" i="90" s="1"/>
  <c r="J11" i="90" s="1"/>
  <c r="G11" i="91" s="1"/>
  <c r="J11" i="91" s="1"/>
  <c r="G11" i="92" s="1"/>
  <c r="J11" i="92" s="1"/>
  <c r="G11" i="93" s="1"/>
  <c r="J11" i="93" s="1"/>
  <c r="G11" i="94" s="1"/>
  <c r="J11" i="94" s="1"/>
  <c r="G9" i="84"/>
  <c r="J9" i="84" s="1"/>
  <c r="G9" i="85" s="1"/>
  <c r="J9" i="85" s="1"/>
  <c r="G9" i="86" s="1"/>
  <c r="J9" i="86" s="1"/>
  <c r="G9" i="87" s="1"/>
  <c r="J9" i="87" s="1"/>
  <c r="G9" i="88" s="1"/>
  <c r="J9" i="88" s="1"/>
  <c r="G9" i="89" s="1"/>
  <c r="J9" i="89" s="1"/>
  <c r="G9" i="90" s="1"/>
  <c r="J9" i="90" s="1"/>
  <c r="G9" i="91" s="1"/>
  <c r="J9" i="91" s="1"/>
  <c r="G9" i="92" s="1"/>
  <c r="J9" i="92" s="1"/>
  <c r="G9" i="93" s="1"/>
  <c r="J9" i="93" s="1"/>
  <c r="G9" i="94" s="1"/>
  <c r="J9" i="94" s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" i="74" l="1"/>
  <c r="J24" i="74" s="1"/>
  <c r="E24" i="77" s="1"/>
  <c r="G21" i="74"/>
  <c r="J21" i="74" s="1"/>
  <c r="E21" i="77" s="1"/>
  <c r="G20" i="74"/>
  <c r="J20" i="74" s="1"/>
  <c r="E20" i="77" s="1"/>
  <c r="G19" i="74"/>
  <c r="J19" i="74" s="1"/>
  <c r="E19" i="77" s="1"/>
  <c r="G23" i="74"/>
  <c r="J23" i="74" s="1"/>
  <c r="E23" i="77" s="1"/>
  <c r="G22" i="74"/>
  <c r="J22" i="74" s="1"/>
  <c r="E22" i="77" s="1"/>
  <c r="G25" i="74"/>
  <c r="J25" i="74" s="1"/>
  <c r="G26" i="74"/>
  <c r="J26" i="74" s="1"/>
  <c r="N204" i="64"/>
  <c r="X107" i="64"/>
  <c r="J206" i="64" s="1"/>
  <c r="K207" i="64" s="1"/>
  <c r="E25" i="77" l="1"/>
  <c r="G25" i="77" s="1"/>
  <c r="J25" i="77" s="1"/>
  <c r="G25" i="78" s="1"/>
  <c r="J25" i="78" s="1"/>
  <c r="E26" i="77"/>
  <c r="G26" i="77" s="1"/>
  <c r="J26" i="77" s="1"/>
  <c r="G26" i="78" s="1"/>
  <c r="J26" i="78" s="1"/>
  <c r="G23" i="77"/>
  <c r="J23" i="77" s="1"/>
  <c r="G23" i="78" s="1"/>
  <c r="J23" i="78" s="1"/>
  <c r="G21" i="77"/>
  <c r="J21" i="77" s="1"/>
  <c r="G21" i="78" s="1"/>
  <c r="J21" i="78" s="1"/>
  <c r="G22" i="77"/>
  <c r="J22" i="77" s="1"/>
  <c r="G22" i="78" s="1"/>
  <c r="J22" i="78" s="1"/>
  <c r="G19" i="77"/>
  <c r="J19" i="77" s="1"/>
  <c r="G19" i="78" s="1"/>
  <c r="J19" i="78" s="1"/>
  <c r="G20" i="77"/>
  <c r="J20" i="77" s="1"/>
  <c r="G20" i="78" s="1"/>
  <c r="J20" i="78" s="1"/>
  <c r="G24" i="77"/>
  <c r="J24" i="77" s="1"/>
  <c r="G24" i="78" s="1"/>
  <c r="J24" i="78" s="1"/>
  <c r="K213" i="64"/>
  <c r="K215" i="64" s="1"/>
  <c r="E20" i="79" l="1"/>
  <c r="G20" i="79" s="1"/>
  <c r="J20" i="79" s="1"/>
  <c r="E24" i="79"/>
  <c r="G24" i="79" s="1"/>
  <c r="J24" i="79" s="1"/>
  <c r="E26" i="79"/>
  <c r="G26" i="79" s="1"/>
  <c r="J26" i="79" s="1"/>
  <c r="E19" i="79"/>
  <c r="G19" i="79" s="1"/>
  <c r="J19" i="79" s="1"/>
  <c r="E21" i="79"/>
  <c r="G21" i="79" s="1"/>
  <c r="J21" i="79" s="1"/>
  <c r="E23" i="79"/>
  <c r="G23" i="79" s="1"/>
  <c r="J23" i="79" s="1"/>
  <c r="E22" i="79"/>
  <c r="G22" i="79" s="1"/>
  <c r="J22" i="79" s="1"/>
  <c r="E25" i="79"/>
  <c r="G25" i="79" s="1"/>
  <c r="J25" i="79" s="1"/>
  <c r="K216" i="64"/>
  <c r="G23" i="80" l="1"/>
  <c r="J23" i="80" s="1"/>
  <c r="G23" i="81" s="1"/>
  <c r="J23" i="81" s="1"/>
  <c r="G23" i="82" s="1"/>
  <c r="J23" i="82" s="1"/>
  <c r="G23" i="83" s="1"/>
  <c r="J23" i="83" s="1"/>
  <c r="G23" i="84" s="1"/>
  <c r="J23" i="84" s="1"/>
  <c r="G23" i="85" s="1"/>
  <c r="J23" i="85" s="1"/>
  <c r="G23" i="86" s="1"/>
  <c r="J23" i="86" s="1"/>
  <c r="G23" i="87" s="1"/>
  <c r="J23" i="87" s="1"/>
  <c r="G23" i="88" s="1"/>
  <c r="J23" i="88" s="1"/>
  <c r="G23" i="89" s="1"/>
  <c r="J23" i="89" s="1"/>
  <c r="G23" i="90" s="1"/>
  <c r="J23" i="90" s="1"/>
  <c r="G23" i="91" s="1"/>
  <c r="J23" i="91" s="1"/>
  <c r="G23" i="92" s="1"/>
  <c r="J23" i="92" s="1"/>
  <c r="G23" i="93" s="1"/>
  <c r="J23" i="93" s="1"/>
  <c r="G23" i="94" s="1"/>
  <c r="J23" i="94" s="1"/>
  <c r="G25" i="80"/>
  <c r="J25" i="80" s="1"/>
  <c r="G25" i="81" s="1"/>
  <c r="J25" i="81" s="1"/>
  <c r="G25" i="82" s="1"/>
  <c r="J25" i="82" s="1"/>
  <c r="G25" i="83" s="1"/>
  <c r="J25" i="83" s="1"/>
  <c r="G25" i="84" s="1"/>
  <c r="J25" i="84" s="1"/>
  <c r="G25" i="85" s="1"/>
  <c r="J25" i="85" s="1"/>
  <c r="G25" i="86" s="1"/>
  <c r="J25" i="86" s="1"/>
  <c r="G25" i="87" s="1"/>
  <c r="J25" i="87" s="1"/>
  <c r="G25" i="88" s="1"/>
  <c r="J25" i="88" s="1"/>
  <c r="G25" i="89" s="1"/>
  <c r="J25" i="89" s="1"/>
  <c r="G25" i="90" s="1"/>
  <c r="J25" i="90" s="1"/>
  <c r="G25" i="91" s="1"/>
  <c r="J25" i="91" s="1"/>
  <c r="G25" i="92" s="1"/>
  <c r="J25" i="92" s="1"/>
  <c r="G25" i="93" s="1"/>
  <c r="J25" i="93" s="1"/>
  <c r="G25" i="94" s="1"/>
  <c r="J25" i="94" s="1"/>
  <c r="G22" i="80"/>
  <c r="J22" i="80" s="1"/>
  <c r="G22" i="81" s="1"/>
  <c r="J22" i="81" s="1"/>
  <c r="G22" i="82" s="1"/>
  <c r="J22" i="82" s="1"/>
  <c r="G22" i="83" s="1"/>
  <c r="J22" i="83" s="1"/>
  <c r="G22" i="84" s="1"/>
  <c r="J22" i="84" s="1"/>
  <c r="G22" i="85" s="1"/>
  <c r="J22" i="85" s="1"/>
  <c r="G22" i="86" s="1"/>
  <c r="J22" i="86" s="1"/>
  <c r="G22" i="87" s="1"/>
  <c r="J22" i="87" s="1"/>
  <c r="G22" i="88" s="1"/>
  <c r="J22" i="88" s="1"/>
  <c r="G22" i="89" s="1"/>
  <c r="J22" i="89" s="1"/>
  <c r="G22" i="90" s="1"/>
  <c r="J22" i="90" s="1"/>
  <c r="G22" i="91" s="1"/>
  <c r="J22" i="91" s="1"/>
  <c r="G22" i="92" s="1"/>
  <c r="J22" i="92" s="1"/>
  <c r="G22" i="93" s="1"/>
  <c r="J22" i="93" s="1"/>
  <c r="G22" i="94" s="1"/>
  <c r="J22" i="94" s="1"/>
  <c r="G21" i="80"/>
  <c r="J21" i="80" s="1"/>
  <c r="G21" i="81" s="1"/>
  <c r="J21" i="81" s="1"/>
  <c r="G21" i="82" s="1"/>
  <c r="J21" i="82" s="1"/>
  <c r="G21" i="83" s="1"/>
  <c r="J21" i="83" s="1"/>
  <c r="G21" i="84" s="1"/>
  <c r="J21" i="84" s="1"/>
  <c r="G21" i="85" s="1"/>
  <c r="J21" i="85" s="1"/>
  <c r="G21" i="86" s="1"/>
  <c r="J21" i="86" s="1"/>
  <c r="G21" i="87" s="1"/>
  <c r="J21" i="87" s="1"/>
  <c r="G21" i="88" s="1"/>
  <c r="J21" i="88" s="1"/>
  <c r="G21" i="89" s="1"/>
  <c r="J21" i="89" s="1"/>
  <c r="G21" i="90" s="1"/>
  <c r="J21" i="90" s="1"/>
  <c r="G21" i="91" s="1"/>
  <c r="J21" i="91" s="1"/>
  <c r="G21" i="92" s="1"/>
  <c r="J21" i="92" s="1"/>
  <c r="G21" i="93" s="1"/>
  <c r="J21" i="93" s="1"/>
  <c r="G21" i="94" s="1"/>
  <c r="J21" i="94" s="1"/>
  <c r="G19" i="80"/>
  <c r="J19" i="80" s="1"/>
  <c r="G19" i="81" s="1"/>
  <c r="J19" i="81" s="1"/>
  <c r="G19" i="82" s="1"/>
  <c r="J19" i="82" s="1"/>
  <c r="G19" i="83" s="1"/>
  <c r="J19" i="83" s="1"/>
  <c r="G19" i="84" s="1"/>
  <c r="J19" i="84" s="1"/>
  <c r="G19" i="85" s="1"/>
  <c r="J19" i="85" s="1"/>
  <c r="G19" i="86" s="1"/>
  <c r="J19" i="86" s="1"/>
  <c r="G19" i="87" s="1"/>
  <c r="J19" i="87" s="1"/>
  <c r="G19" i="88" s="1"/>
  <c r="J19" i="88" s="1"/>
  <c r="G19" i="89" s="1"/>
  <c r="J19" i="89" s="1"/>
  <c r="G19" i="90" s="1"/>
  <c r="J19" i="90" s="1"/>
  <c r="G19" i="91" s="1"/>
  <c r="J19" i="91" s="1"/>
  <c r="G19" i="92" s="1"/>
  <c r="J19" i="92" s="1"/>
  <c r="G19" i="93" s="1"/>
  <c r="J19" i="93" s="1"/>
  <c r="G19" i="94" s="1"/>
  <c r="J19" i="94" s="1"/>
  <c r="G26" i="80"/>
  <c r="J26" i="80" s="1"/>
  <c r="G26" i="81" s="1"/>
  <c r="J26" i="81" s="1"/>
  <c r="G26" i="82" s="1"/>
  <c r="J26" i="82" s="1"/>
  <c r="G26" i="83" s="1"/>
  <c r="J26" i="83" s="1"/>
  <c r="G26" i="84" s="1"/>
  <c r="J26" i="84" s="1"/>
  <c r="G26" i="85" s="1"/>
  <c r="J26" i="85" s="1"/>
  <c r="G26" i="86" s="1"/>
  <c r="J26" i="86" s="1"/>
  <c r="G26" i="87" s="1"/>
  <c r="J26" i="87" s="1"/>
  <c r="G26" i="88" s="1"/>
  <c r="J26" i="88" s="1"/>
  <c r="G26" i="89" s="1"/>
  <c r="J26" i="89" s="1"/>
  <c r="G26" i="90" s="1"/>
  <c r="J26" i="90" s="1"/>
  <c r="G26" i="91" s="1"/>
  <c r="J26" i="91" s="1"/>
  <c r="G26" i="92" s="1"/>
  <c r="J26" i="92" s="1"/>
  <c r="G26" i="93" s="1"/>
  <c r="J26" i="93" s="1"/>
  <c r="G26" i="94" s="1"/>
  <c r="J26" i="94" s="1"/>
  <c r="G24" i="80"/>
  <c r="J24" i="80" s="1"/>
  <c r="G24" i="81" s="1"/>
  <c r="J24" i="81" s="1"/>
  <c r="G24" i="82" s="1"/>
  <c r="J24" i="82" s="1"/>
  <c r="G24" i="83" s="1"/>
  <c r="J24" i="83" s="1"/>
  <c r="G24" i="84" s="1"/>
  <c r="J24" i="84" s="1"/>
  <c r="G24" i="85" s="1"/>
  <c r="J24" i="85" s="1"/>
  <c r="G24" i="86" s="1"/>
  <c r="J24" i="86" s="1"/>
  <c r="G24" i="87" s="1"/>
  <c r="J24" i="87" s="1"/>
  <c r="G24" i="88" s="1"/>
  <c r="J24" i="88" s="1"/>
  <c r="G24" i="89" s="1"/>
  <c r="J24" i="89" s="1"/>
  <c r="G24" i="90" s="1"/>
  <c r="J24" i="90" s="1"/>
  <c r="G24" i="91" s="1"/>
  <c r="J24" i="91" s="1"/>
  <c r="G24" i="92" s="1"/>
  <c r="J24" i="92" s="1"/>
  <c r="G24" i="93" s="1"/>
  <c r="J24" i="93" s="1"/>
  <c r="G24" i="94" s="1"/>
  <c r="J24" i="94" s="1"/>
  <c r="G20" i="80"/>
  <c r="J20" i="80" s="1"/>
  <c r="G20" i="81" s="1"/>
  <c r="J20" i="81" s="1"/>
  <c r="G20" i="82" s="1"/>
  <c r="J20" i="82" s="1"/>
  <c r="G20" i="83" s="1"/>
  <c r="J20" i="83" s="1"/>
  <c r="G20" i="84" s="1"/>
  <c r="J20" i="84" s="1"/>
  <c r="G20" i="85" s="1"/>
  <c r="J20" i="85" s="1"/>
  <c r="G20" i="86" s="1"/>
  <c r="J20" i="86" s="1"/>
  <c r="G20" i="87" s="1"/>
  <c r="J20" i="87" s="1"/>
  <c r="G20" i="88" s="1"/>
  <c r="J20" i="88" s="1"/>
  <c r="G20" i="89" s="1"/>
  <c r="J20" i="89" s="1"/>
  <c r="G20" i="90" s="1"/>
  <c r="J20" i="90" s="1"/>
  <c r="G20" i="91" s="1"/>
  <c r="J20" i="91" s="1"/>
  <c r="G20" i="92" s="1"/>
  <c r="J20" i="92" s="1"/>
  <c r="G20" i="93" s="1"/>
  <c r="J20" i="93" s="1"/>
  <c r="G20" i="94" s="1"/>
  <c r="J20" i="94" s="1"/>
  <c r="G13" i="74"/>
  <c r="J13" i="74" s="1"/>
  <c r="E13" i="77" s="1"/>
  <c r="G7" i="74"/>
  <c r="J7" i="74" s="1"/>
  <c r="E7" i="77" s="1"/>
  <c r="G18" i="74"/>
  <c r="J18" i="74" s="1"/>
  <c r="E18" i="77" s="1"/>
  <c r="J14" i="74"/>
  <c r="E14" i="77" s="1"/>
  <c r="J16" i="74"/>
  <c r="E16" i="77" s="1"/>
  <c r="J17" i="74"/>
  <c r="E17" i="77" s="1"/>
  <c r="J15" i="74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17" i="77" l="1"/>
  <c r="J17" i="77" s="1"/>
  <c r="G17" i="78" s="1"/>
  <c r="J17" i="78" s="1"/>
  <c r="G18" i="77"/>
  <c r="J18" i="77" s="1"/>
  <c r="G18" i="78" s="1"/>
  <c r="J18" i="78" s="1"/>
  <c r="G8" i="77"/>
  <c r="J8" i="77" s="1"/>
  <c r="G8" i="78" s="1"/>
  <c r="J8" i="78" s="1"/>
  <c r="G16" i="77"/>
  <c r="J16" i="77" s="1"/>
  <c r="G16" i="78" s="1"/>
  <c r="J16" i="78" s="1"/>
  <c r="G7" i="77"/>
  <c r="J7" i="77" s="1"/>
  <c r="G7" i="78" s="1"/>
  <c r="J7" i="78" s="1"/>
  <c r="G15" i="77"/>
  <c r="J15" i="77" s="1"/>
  <c r="G15" i="78" s="1"/>
  <c r="J15" i="78" s="1"/>
  <c r="G14" i="77"/>
  <c r="J14" i="77" s="1"/>
  <c r="G14" i="78" s="1"/>
  <c r="J14" i="78" s="1"/>
  <c r="G6" i="77"/>
  <c r="J6" i="77" s="1"/>
  <c r="G6" i="78" s="1"/>
  <c r="J6" i="78" s="1"/>
  <c r="G13" i="77"/>
  <c r="J13" i="77" s="1"/>
  <c r="G13" i="78" s="1"/>
  <c r="J13" i="78" s="1"/>
  <c r="Z34" i="8"/>
  <c r="AC34" i="8" s="1"/>
  <c r="N220" i="8"/>
  <c r="M221" i="8"/>
  <c r="H220" i="8"/>
  <c r="M225" i="8"/>
  <c r="H222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7" i="79" l="1"/>
  <c r="G17" i="79" s="1"/>
  <c r="J17" i="79" s="1"/>
  <c r="E15" i="79"/>
  <c r="G15" i="79" s="1"/>
  <c r="J15" i="79" s="1"/>
  <c r="E13" i="79"/>
  <c r="G13" i="79" s="1"/>
  <c r="J13" i="79" s="1"/>
  <c r="E7" i="79"/>
  <c r="G7" i="79" s="1"/>
  <c r="J7" i="79" s="1"/>
  <c r="E6" i="79"/>
  <c r="G6" i="79" s="1"/>
  <c r="J6" i="79" s="1"/>
  <c r="E16" i="79"/>
  <c r="G16" i="79" s="1"/>
  <c r="J16" i="79" s="1"/>
  <c r="E8" i="79"/>
  <c r="G8" i="79" s="1"/>
  <c r="J8" i="79" s="1"/>
  <c r="E14" i="79"/>
  <c r="G14" i="79" s="1"/>
  <c r="J14" i="79" s="1"/>
  <c r="E18" i="79"/>
  <c r="G18" i="79" s="1"/>
  <c r="J18" i="79" s="1"/>
  <c r="Z10" i="8"/>
  <c r="AC10" i="8" s="1"/>
  <c r="Z9" i="8"/>
  <c r="AC9" i="8" s="1"/>
  <c r="Z7" i="8"/>
  <c r="AC7" i="8" s="1"/>
  <c r="Z8" i="8"/>
  <c r="AC8" i="8" s="1"/>
  <c r="Z6" i="8"/>
  <c r="AC6" i="8" s="1"/>
  <c r="N222" i="8"/>
  <c r="F221" i="8" s="1"/>
  <c r="C222" i="8" s="1"/>
  <c r="H223" i="8"/>
  <c r="G7" i="80" l="1"/>
  <c r="J7" i="80" s="1"/>
  <c r="G7" i="81" s="1"/>
  <c r="J7" i="81" s="1"/>
  <c r="G7" i="82" s="1"/>
  <c r="J7" i="82" s="1"/>
  <c r="G14" i="80"/>
  <c r="J14" i="80" s="1"/>
  <c r="G14" i="81" s="1"/>
  <c r="J14" i="81" s="1"/>
  <c r="G14" i="82" s="1"/>
  <c r="J14" i="82" s="1"/>
  <c r="G14" i="83" s="1"/>
  <c r="J14" i="83" s="1"/>
  <c r="G14" i="84" s="1"/>
  <c r="J14" i="84" s="1"/>
  <c r="G14" i="85" s="1"/>
  <c r="J14" i="85" s="1"/>
  <c r="G14" i="86" s="1"/>
  <c r="J14" i="86" s="1"/>
  <c r="G14" i="87" s="1"/>
  <c r="J14" i="87" s="1"/>
  <c r="G14" i="88" s="1"/>
  <c r="J14" i="88" s="1"/>
  <c r="G14" i="89" s="1"/>
  <c r="J14" i="89" s="1"/>
  <c r="G14" i="90" s="1"/>
  <c r="J14" i="90" s="1"/>
  <c r="G14" i="91" s="1"/>
  <c r="J14" i="91" s="1"/>
  <c r="G14" i="92" s="1"/>
  <c r="J14" i="92" s="1"/>
  <c r="G14" i="93" s="1"/>
  <c r="J14" i="93" s="1"/>
  <c r="G14" i="94" s="1"/>
  <c r="J14" i="94" s="1"/>
  <c r="G8" i="80"/>
  <c r="J8" i="80" s="1"/>
  <c r="G8" i="81" s="1"/>
  <c r="J8" i="81" s="1"/>
  <c r="G8" i="82" s="1"/>
  <c r="J8" i="82" s="1"/>
  <c r="G16" i="80"/>
  <c r="J16" i="80" s="1"/>
  <c r="G16" i="81" s="1"/>
  <c r="J16" i="81" s="1"/>
  <c r="G16" i="82" s="1"/>
  <c r="J16" i="82" s="1"/>
  <c r="G16" i="83" s="1"/>
  <c r="J16" i="83" s="1"/>
  <c r="G16" i="84" s="1"/>
  <c r="J16" i="84" s="1"/>
  <c r="G16" i="85" s="1"/>
  <c r="J16" i="85" s="1"/>
  <c r="G16" i="86" s="1"/>
  <c r="J16" i="86" s="1"/>
  <c r="G16" i="87" s="1"/>
  <c r="J16" i="87" s="1"/>
  <c r="G16" i="88" s="1"/>
  <c r="J16" i="88" s="1"/>
  <c r="G16" i="89" s="1"/>
  <c r="J16" i="89" s="1"/>
  <c r="G16" i="90" s="1"/>
  <c r="J16" i="90" s="1"/>
  <c r="G16" i="91" s="1"/>
  <c r="J16" i="91" s="1"/>
  <c r="G16" i="92" s="1"/>
  <c r="J16" i="92" s="1"/>
  <c r="G16" i="93" s="1"/>
  <c r="J16" i="93" s="1"/>
  <c r="G16" i="94" s="1"/>
  <c r="J16" i="94" s="1"/>
  <c r="G6" i="80"/>
  <c r="J6" i="80" s="1"/>
  <c r="G6" i="81" s="1"/>
  <c r="J6" i="81" s="1"/>
  <c r="G6" i="82" s="1"/>
  <c r="J6" i="82" s="1"/>
  <c r="G13" i="80"/>
  <c r="J13" i="80" s="1"/>
  <c r="G13" i="81" s="1"/>
  <c r="J13" i="81" s="1"/>
  <c r="G13" i="82" s="1"/>
  <c r="J13" i="82" s="1"/>
  <c r="G13" i="83" s="1"/>
  <c r="J13" i="83" s="1"/>
  <c r="G13" i="84" s="1"/>
  <c r="J13" i="84" s="1"/>
  <c r="G13" i="85" s="1"/>
  <c r="J13" i="85" s="1"/>
  <c r="G13" i="86" s="1"/>
  <c r="J13" i="86" s="1"/>
  <c r="G13" i="87" s="1"/>
  <c r="J13" i="87" s="1"/>
  <c r="G13" i="88" s="1"/>
  <c r="J13" i="88" s="1"/>
  <c r="G13" i="89" s="1"/>
  <c r="J13" i="89" s="1"/>
  <c r="G13" i="90" s="1"/>
  <c r="J13" i="90" s="1"/>
  <c r="G13" i="91" s="1"/>
  <c r="J13" i="91" s="1"/>
  <c r="G13" i="92" s="1"/>
  <c r="J13" i="92" s="1"/>
  <c r="G13" i="93" s="1"/>
  <c r="J13" i="93" s="1"/>
  <c r="G13" i="94" s="1"/>
  <c r="J13" i="94" s="1"/>
  <c r="G15" i="80"/>
  <c r="J15" i="80" s="1"/>
  <c r="G15" i="81" s="1"/>
  <c r="J15" i="81" s="1"/>
  <c r="G15" i="82" s="1"/>
  <c r="J15" i="82" s="1"/>
  <c r="G15" i="83" s="1"/>
  <c r="J15" i="83" s="1"/>
  <c r="G15" i="84" s="1"/>
  <c r="J15" i="84" s="1"/>
  <c r="G15" i="85" s="1"/>
  <c r="J15" i="85" s="1"/>
  <c r="G15" i="86" s="1"/>
  <c r="J15" i="86" s="1"/>
  <c r="G15" i="87" s="1"/>
  <c r="J15" i="87" s="1"/>
  <c r="G15" i="88" s="1"/>
  <c r="J15" i="88" s="1"/>
  <c r="G15" i="89" s="1"/>
  <c r="J15" i="89" s="1"/>
  <c r="G15" i="90" s="1"/>
  <c r="J15" i="90" s="1"/>
  <c r="G15" i="91" s="1"/>
  <c r="J15" i="91" s="1"/>
  <c r="G15" i="92" s="1"/>
  <c r="J15" i="92" s="1"/>
  <c r="G15" i="93" s="1"/>
  <c r="J15" i="93" s="1"/>
  <c r="G15" i="94" s="1"/>
  <c r="J15" i="94" s="1"/>
  <c r="G18" i="80"/>
  <c r="J18" i="80" s="1"/>
  <c r="G18" i="81" s="1"/>
  <c r="J18" i="81" s="1"/>
  <c r="G18" i="82" s="1"/>
  <c r="J18" i="82" s="1"/>
  <c r="G18" i="83" s="1"/>
  <c r="J18" i="83" s="1"/>
  <c r="G18" i="84" s="1"/>
  <c r="J18" i="84" s="1"/>
  <c r="G18" i="85" s="1"/>
  <c r="J18" i="85" s="1"/>
  <c r="G18" i="86" s="1"/>
  <c r="J18" i="86" s="1"/>
  <c r="G18" i="87" s="1"/>
  <c r="J18" i="87" s="1"/>
  <c r="G18" i="88" s="1"/>
  <c r="J18" i="88" s="1"/>
  <c r="G18" i="89" s="1"/>
  <c r="J18" i="89" s="1"/>
  <c r="G18" i="90" s="1"/>
  <c r="J18" i="90" s="1"/>
  <c r="G18" i="91" s="1"/>
  <c r="J18" i="91" s="1"/>
  <c r="G18" i="92" s="1"/>
  <c r="J18" i="92" s="1"/>
  <c r="G18" i="93" s="1"/>
  <c r="J18" i="93" s="1"/>
  <c r="G18" i="94" s="1"/>
  <c r="J18" i="94" s="1"/>
  <c r="G17" i="80"/>
  <c r="J17" i="80" s="1"/>
  <c r="G17" i="81" s="1"/>
  <c r="J17" i="81" s="1"/>
  <c r="G17" i="82" s="1"/>
  <c r="J17" i="82" s="1"/>
  <c r="G17" i="83" s="1"/>
  <c r="J17" i="83" s="1"/>
  <c r="G17" i="84" s="1"/>
  <c r="J17" i="84" s="1"/>
  <c r="G17" i="85" s="1"/>
  <c r="J17" i="85" s="1"/>
  <c r="G17" i="86" s="1"/>
  <c r="J17" i="86" s="1"/>
  <c r="G17" i="87" s="1"/>
  <c r="J17" i="87" s="1"/>
  <c r="G17" i="88" s="1"/>
  <c r="J17" i="88" s="1"/>
  <c r="G17" i="89" s="1"/>
  <c r="J17" i="89" s="1"/>
  <c r="G17" i="90" s="1"/>
  <c r="J17" i="90" s="1"/>
  <c r="G17" i="91" s="1"/>
  <c r="J17" i="91" s="1"/>
  <c r="G17" i="92" s="1"/>
  <c r="J17" i="92" s="1"/>
  <c r="G17" i="93" s="1"/>
  <c r="J17" i="93" s="1"/>
  <c r="G17" i="94" s="1"/>
  <c r="J17" i="94" s="1"/>
  <c r="AC36" i="8"/>
  <c r="M223" i="8"/>
  <c r="E8" i="83" l="1"/>
  <c r="G8" i="83" s="1"/>
  <c r="J8" i="83" s="1"/>
  <c r="E7" i="83"/>
  <c r="G7" i="83" s="1"/>
  <c r="J7" i="83" s="1"/>
  <c r="E6" i="83"/>
  <c r="G6" i="83" s="1"/>
  <c r="J6" i="83" s="1"/>
  <c r="Z36" i="8"/>
  <c r="G7" i="84" l="1"/>
  <c r="J7" i="84" s="1"/>
  <c r="G7" i="85" s="1"/>
  <c r="J7" i="85" s="1"/>
  <c r="G7" i="86" s="1"/>
  <c r="J7" i="86" s="1"/>
  <c r="G7" i="87" s="1"/>
  <c r="J7" i="87" s="1"/>
  <c r="G7" i="88" s="1"/>
  <c r="J7" i="88" s="1"/>
  <c r="G7" i="89" s="1"/>
  <c r="J7" i="89" s="1"/>
  <c r="G7" i="90" s="1"/>
  <c r="J7" i="90" s="1"/>
  <c r="G7" i="91" s="1"/>
  <c r="J7" i="91" s="1"/>
  <c r="G7" i="92" s="1"/>
  <c r="J7" i="92" s="1"/>
  <c r="G7" i="93" s="1"/>
  <c r="J7" i="93" s="1"/>
  <c r="G7" i="94" s="1"/>
  <c r="J7" i="94" s="1"/>
  <c r="G8" i="84"/>
  <c r="J8" i="84" s="1"/>
  <c r="G8" i="85" s="1"/>
  <c r="J8" i="85" s="1"/>
  <c r="G8" i="86" s="1"/>
  <c r="J8" i="86" s="1"/>
  <c r="G8" i="87" s="1"/>
  <c r="J8" i="87" s="1"/>
  <c r="G8" i="88" s="1"/>
  <c r="J8" i="88" s="1"/>
  <c r="G8" i="89" s="1"/>
  <c r="J8" i="89" s="1"/>
  <c r="G8" i="90" s="1"/>
  <c r="J8" i="90" s="1"/>
  <c r="G8" i="91" s="1"/>
  <c r="J8" i="91" s="1"/>
  <c r="G8" i="92" s="1"/>
  <c r="J8" i="92" s="1"/>
  <c r="G8" i="93" s="1"/>
  <c r="J8" i="93" s="1"/>
  <c r="G8" i="94" s="1"/>
  <c r="J8" i="94" s="1"/>
  <c r="G6" i="84"/>
  <c r="J6" i="84" s="1"/>
  <c r="G6" i="85" s="1"/>
  <c r="J6" i="85" s="1"/>
  <c r="G6" i="86" s="1"/>
  <c r="J6" i="86" s="1"/>
  <c r="G6" i="87" s="1"/>
  <c r="J6" i="87" s="1"/>
  <c r="G6" i="88" s="1"/>
  <c r="J6" i="88" s="1"/>
  <c r="G6" i="89" s="1"/>
  <c r="J6" i="89" s="1"/>
  <c r="G6" i="90" s="1"/>
  <c r="J6" i="90" s="1"/>
  <c r="G6" i="91" s="1"/>
  <c r="J6" i="91" s="1"/>
  <c r="G6" i="92" s="1"/>
  <c r="J6" i="92" s="1"/>
  <c r="G6" i="93" s="1"/>
  <c r="J6" i="93" s="1"/>
  <c r="G6" i="94" s="1"/>
  <c r="J6" i="94" s="1"/>
  <c r="C5" i="64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s="1"/>
  <c r="G5" i="77" l="1"/>
  <c r="J5" i="77" s="1"/>
  <c r="G5" i="78" s="1"/>
  <c r="J5" i="78" s="1"/>
  <c r="E5" i="8"/>
  <c r="E5" i="79" l="1"/>
  <c r="G5" i="79" s="1"/>
  <c r="J5" i="79" s="1"/>
  <c r="G5" i="8"/>
  <c r="G5" i="80" l="1"/>
  <c r="J5" i="80" s="1"/>
  <c r="G5" i="81" s="1"/>
  <c r="J5" i="81" s="1"/>
  <c r="G5" i="82" s="1"/>
  <c r="J5" i="82" s="1"/>
  <c r="G5" i="83" s="1"/>
  <c r="J5" i="83" s="1"/>
  <c r="G5" i="84" s="1"/>
  <c r="J5" i="84" s="1"/>
  <c r="G5" i="85" s="1"/>
  <c r="J5" i="85" s="1"/>
  <c r="G5" i="86" s="1"/>
  <c r="J5" i="86" s="1"/>
  <c r="G5" i="87" s="1"/>
  <c r="J5" i="87" s="1"/>
  <c r="G5" i="88" s="1"/>
  <c r="J5" i="88" s="1"/>
  <c r="G5" i="89" s="1"/>
  <c r="J5" i="89" s="1"/>
  <c r="G5" i="90" s="1"/>
  <c r="J5" i="90" s="1"/>
  <c r="G5" i="91" s="1"/>
  <c r="J5" i="91" s="1"/>
  <c r="G5" i="92" s="1"/>
  <c r="J5" i="92" s="1"/>
  <c r="G5" i="93" s="1"/>
  <c r="J5" i="93" s="1"/>
  <c r="G5" i="94" s="1"/>
  <c r="J5" i="94" s="1"/>
  <c r="G189" i="74"/>
  <c r="J189" i="74" s="1"/>
  <c r="G187" i="74"/>
  <c r="J187" i="74" s="1"/>
  <c r="G105" i="74"/>
  <c r="J105" i="74" s="1"/>
  <c r="J5" i="8" l="1"/>
  <c r="E187" i="77"/>
  <c r="G187" i="77" s="1"/>
  <c r="J187" i="77" s="1"/>
  <c r="G187" i="78" s="1"/>
  <c r="J187" i="78" s="1"/>
  <c r="E105" i="77"/>
  <c r="G105" i="77" s="1"/>
  <c r="J105" i="77" s="1"/>
  <c r="G105" i="78" s="1"/>
  <c r="J105" i="78" s="1"/>
  <c r="E189" i="77"/>
  <c r="G189" i="77" s="1"/>
  <c r="J189" i="77" s="1"/>
  <c r="G189" i="78" s="1"/>
  <c r="J189" i="78" s="1"/>
  <c r="G188" i="74"/>
  <c r="J188" i="74" s="1"/>
  <c r="G207" i="74"/>
  <c r="J207" i="74" s="1"/>
  <c r="E207" i="77" s="1"/>
  <c r="G76" i="74"/>
  <c r="J76" i="74" s="1"/>
  <c r="E189" i="79" l="1"/>
  <c r="G189" i="79" s="1"/>
  <c r="J189" i="79" s="1"/>
  <c r="E105" i="79"/>
  <c r="G105" i="79" s="1"/>
  <c r="J105" i="79" s="1"/>
  <c r="E187" i="79"/>
  <c r="G187" i="79" s="1"/>
  <c r="J187" i="79" s="1"/>
  <c r="E76" i="77"/>
  <c r="G76" i="77" s="1"/>
  <c r="J76" i="77" s="1"/>
  <c r="G76" i="78" s="1"/>
  <c r="J76" i="78" s="1"/>
  <c r="E188" i="77"/>
  <c r="G188" i="77" s="1"/>
  <c r="J188" i="77" s="1"/>
  <c r="G188" i="78" s="1"/>
  <c r="J188" i="78" s="1"/>
  <c r="G207" i="77"/>
  <c r="J207" i="77" s="1"/>
  <c r="G207" i="78" s="1"/>
  <c r="J207" i="78" s="1"/>
  <c r="M222" i="8"/>
  <c r="F220" i="8"/>
  <c r="F223" i="8" s="1"/>
  <c r="F225" i="8" s="1"/>
  <c r="F226" i="8" s="1"/>
  <c r="G105" i="80" l="1"/>
  <c r="J105" i="80" s="1"/>
  <c r="G105" i="81" s="1"/>
  <c r="J105" i="81" s="1"/>
  <c r="G105" i="82" s="1"/>
  <c r="J105" i="82" s="1"/>
  <c r="G105" i="83" s="1"/>
  <c r="J105" i="83" s="1"/>
  <c r="G105" i="84" s="1"/>
  <c r="J105" i="84" s="1"/>
  <c r="G105" i="85" s="1"/>
  <c r="J105" i="85" s="1"/>
  <c r="G105" i="86" s="1"/>
  <c r="J105" i="86" s="1"/>
  <c r="G105" i="87" s="1"/>
  <c r="J105" i="87" s="1"/>
  <c r="G105" i="88" s="1"/>
  <c r="J105" i="88" s="1"/>
  <c r="G105" i="89" s="1"/>
  <c r="J105" i="89" s="1"/>
  <c r="G105" i="90" s="1"/>
  <c r="J105" i="90" s="1"/>
  <c r="G105" i="91" s="1"/>
  <c r="J105" i="91" s="1"/>
  <c r="G105" i="92" s="1"/>
  <c r="J105" i="92" s="1"/>
  <c r="G105" i="93" s="1"/>
  <c r="J105" i="93" s="1"/>
  <c r="G105" i="94" s="1"/>
  <c r="J105" i="94" s="1"/>
  <c r="G187" i="80"/>
  <c r="J187" i="80" s="1"/>
  <c r="G187" i="81" s="1"/>
  <c r="J187" i="81" s="1"/>
  <c r="G187" i="82" s="1"/>
  <c r="J187" i="82" s="1"/>
  <c r="G187" i="83" s="1"/>
  <c r="J187" i="83" s="1"/>
  <c r="G187" i="84" s="1"/>
  <c r="J187" i="84" s="1"/>
  <c r="G187" i="85" s="1"/>
  <c r="J187" i="85" s="1"/>
  <c r="G187" i="86" s="1"/>
  <c r="J187" i="86" s="1"/>
  <c r="G187" i="87" s="1"/>
  <c r="J187" i="87" s="1"/>
  <c r="G187" i="88" s="1"/>
  <c r="J187" i="88" s="1"/>
  <c r="G187" i="89" s="1"/>
  <c r="J187" i="89" s="1"/>
  <c r="G187" i="90" s="1"/>
  <c r="J187" i="90" s="1"/>
  <c r="G187" i="91" s="1"/>
  <c r="J187" i="91" s="1"/>
  <c r="G187" i="92" s="1"/>
  <c r="J187" i="92" s="1"/>
  <c r="G187" i="93" s="1"/>
  <c r="J187" i="93" s="1"/>
  <c r="G187" i="94" s="1"/>
  <c r="J187" i="94" s="1"/>
  <c r="G189" i="80"/>
  <c r="J189" i="80" s="1"/>
  <c r="G189" i="81" s="1"/>
  <c r="J189" i="81" s="1"/>
  <c r="G189" i="82" s="1"/>
  <c r="J189" i="82" s="1"/>
  <c r="G189" i="83" s="1"/>
  <c r="J189" i="83" s="1"/>
  <c r="G189" i="84" s="1"/>
  <c r="J189" i="84" s="1"/>
  <c r="G189" i="85" s="1"/>
  <c r="J189" i="85" s="1"/>
  <c r="G189" i="86" s="1"/>
  <c r="J189" i="86" s="1"/>
  <c r="G189" i="87" s="1"/>
  <c r="J189" i="87" s="1"/>
  <c r="G189" i="88" s="1"/>
  <c r="J189" i="88" s="1"/>
  <c r="G189" i="89" s="1"/>
  <c r="J189" i="89" s="1"/>
  <c r="G189" i="90" s="1"/>
  <c r="J189" i="90" s="1"/>
  <c r="G189" i="91" s="1"/>
  <c r="J189" i="91" s="1"/>
  <c r="G189" i="92" s="1"/>
  <c r="J189" i="92" s="1"/>
  <c r="G189" i="93" s="1"/>
  <c r="J189" i="93" s="1"/>
  <c r="G189" i="94" s="1"/>
  <c r="J189" i="94" s="1"/>
  <c r="E207" i="79"/>
  <c r="G207" i="79" s="1"/>
  <c r="J207" i="79" s="1"/>
  <c r="E188" i="79"/>
  <c r="G188" i="79" s="1"/>
  <c r="J188" i="79" s="1"/>
  <c r="G188" i="80" s="1"/>
  <c r="J188" i="80" s="1"/>
  <c r="G188" i="81" s="1"/>
  <c r="J188" i="81" s="1"/>
  <c r="G188" i="82" s="1"/>
  <c r="J188" i="82" s="1"/>
  <c r="G188" i="83" s="1"/>
  <c r="J188" i="83" s="1"/>
  <c r="G188" i="84" s="1"/>
  <c r="J188" i="84" s="1"/>
  <c r="G188" i="85" s="1"/>
  <c r="J188" i="85" s="1"/>
  <c r="G188" i="86" s="1"/>
  <c r="J188" i="86" s="1"/>
  <c r="G188" i="87" s="1"/>
  <c r="J188" i="87" s="1"/>
  <c r="G188" i="88" s="1"/>
  <c r="J188" i="88" s="1"/>
  <c r="G188" i="89" s="1"/>
  <c r="J188" i="89" s="1"/>
  <c r="G188" i="90" s="1"/>
  <c r="J188" i="90" s="1"/>
  <c r="G188" i="91" s="1"/>
  <c r="J188" i="91" s="1"/>
  <c r="G188" i="92" s="1"/>
  <c r="J188" i="92" s="1"/>
  <c r="G188" i="93" s="1"/>
  <c r="J188" i="93" s="1"/>
  <c r="G188" i="94" s="1"/>
  <c r="J188" i="94" s="1"/>
  <c r="E76" i="79"/>
  <c r="G76" i="79" s="1"/>
  <c r="J76" i="79" s="1"/>
  <c r="C220" i="8"/>
  <c r="C223" i="8" s="1"/>
  <c r="M224" i="8"/>
  <c r="M227" i="8" s="1"/>
  <c r="G76" i="80" l="1"/>
  <c r="J76" i="80" s="1"/>
  <c r="G76" i="81" s="1"/>
  <c r="J76" i="81" s="1"/>
  <c r="G76" i="82" s="1"/>
  <c r="J76" i="82" s="1"/>
  <c r="G76" i="83" s="1"/>
  <c r="J76" i="83" s="1"/>
  <c r="G76" i="84" s="1"/>
  <c r="J76" i="84" s="1"/>
  <c r="G76" i="85" s="1"/>
  <c r="J76" i="85" s="1"/>
  <c r="G76" i="86" s="1"/>
  <c r="J76" i="86" s="1"/>
  <c r="G76" i="87" s="1"/>
  <c r="J76" i="87" s="1"/>
  <c r="G76" i="88" s="1"/>
  <c r="J76" i="88" s="1"/>
  <c r="G76" i="89" s="1"/>
  <c r="J76" i="89" s="1"/>
  <c r="G76" i="90" s="1"/>
  <c r="J76" i="90" s="1"/>
  <c r="G76" i="91" s="1"/>
  <c r="J76" i="91" s="1"/>
  <c r="G76" i="92" s="1"/>
  <c r="J76" i="92" s="1"/>
  <c r="G76" i="93" s="1"/>
  <c r="J76" i="93" s="1"/>
  <c r="G76" i="94" s="1"/>
  <c r="J76" i="94" s="1"/>
  <c r="G207" i="80"/>
  <c r="J207" i="80" s="1"/>
  <c r="G207" i="81" s="1"/>
  <c r="J207" i="81" s="1"/>
  <c r="G207" i="82" s="1"/>
  <c r="J207" i="82" s="1"/>
  <c r="G207" i="83" s="1"/>
  <c r="J207" i="83" s="1"/>
  <c r="G207" i="84" s="1"/>
  <c r="J207" i="84" s="1"/>
  <c r="G207" i="85" s="1"/>
  <c r="J207" i="85" s="1"/>
  <c r="G207" i="86" s="1"/>
  <c r="J207" i="86" s="1"/>
  <c r="G207" i="87" s="1"/>
  <c r="J207" i="87" s="1"/>
  <c r="G207" i="88" s="1"/>
  <c r="J207" i="88" s="1"/>
  <c r="G207" i="89" s="1"/>
  <c r="J207" i="89" s="1"/>
  <c r="G207" i="90" s="1"/>
  <c r="J207" i="90" s="1"/>
  <c r="G207" i="91" s="1"/>
  <c r="J207" i="91" s="1"/>
  <c r="G207" i="92" s="1"/>
  <c r="J207" i="92" s="1"/>
  <c r="G207" i="93" s="1"/>
  <c r="J207" i="93" s="1"/>
  <c r="G207" i="94" s="1"/>
  <c r="J207" i="94" s="1"/>
</calcChain>
</file>

<file path=xl/sharedStrings.xml><?xml version="1.0" encoding="utf-8"?>
<sst xmlns="http://schemas.openxmlformats.org/spreadsheetml/2006/main" count="32760" uniqueCount="1466">
  <si>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</si>
  <si>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</si>
  <si>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</si>
  <si>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</si>
  <si>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</si>
  <si>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</si>
  <si>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</si>
  <si>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</si>
  <si>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</si>
  <si>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</si>
  <si>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</si>
  <si>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</si>
  <si>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</si>
  <si>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</si>
  <si>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</si>
  <si>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</si>
  <si>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</si>
  <si>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</si>
  <si>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</si>
  <si>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</si>
  <si>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</si>
  <si>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</si>
  <si>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</si>
  <si>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</si>
  <si>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</si>
  <si>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</si>
  <si>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</si>
  <si>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</si>
  <si>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</si>
  <si>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</si>
  <si>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</si>
  <si>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</si>
  <si>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</si>
  <si>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</si>
  <si>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</si>
  <si>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</si>
  <si>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</si>
  <si>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</si>
  <si>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</si>
  <si>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</si>
  <si>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</si>
  <si>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</si>
  <si>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</si>
  <si>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</si>
  <si>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</si>
  <si>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</si>
  <si>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</si>
  <si>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</si>
  <si>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</si>
  <si>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</si>
  <si>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</si>
  <si>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</si>
  <si>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</si>
  <si>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</si>
  <si>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</si>
  <si>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</si>
  <si>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</si>
  <si>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</si>
  <si>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</si>
  <si>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</si>
  <si>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</si>
  <si>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</si>
  <si>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</si>
  <si>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</si>
  <si>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</si>
  <si>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</si>
  <si>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</si>
  <si>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</si>
  <si>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</si>
  <si>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</si>
  <si>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</si>
  <si>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</si>
  <si>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</si>
  <si>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</si>
  <si>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</si>
  <si>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</si>
  <si>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</si>
  <si>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</si>
  <si>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</si>
  <si>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</si>
  <si>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</si>
  <si>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</si>
  <si>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</si>
  <si>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</si>
  <si>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</si>
  <si>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</si>
  <si>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</si>
  <si>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</si>
  <si>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</si>
  <si>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</si>
  <si>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</si>
  <si>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</si>
  <si>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</si>
  <si>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</si>
  <si>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</si>
  <si>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</si>
  <si>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</si>
  <si>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</si>
  <si>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</si>
  <si>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</si>
  <si>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</si>
  <si>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</si>
  <si>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</si>
  <si>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</si>
  <si>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</si>
  <si>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</si>
  <si>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</si>
  <si>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</si>
  <si>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</si>
  <si>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</si>
  <si>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</si>
  <si>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</si>
  <si>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</si>
  <si>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</si>
  <si>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</si>
  <si>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</si>
  <si>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</si>
  <si>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</si>
  <si>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</si>
  <si>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</si>
  <si>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</si>
  <si>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</si>
  <si>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</si>
  <si>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</si>
  <si>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</si>
  <si>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</si>
  <si>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</si>
  <si>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</si>
  <si>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</si>
  <si>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</si>
  <si>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</si>
  <si>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</si>
  <si>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</si>
  <si>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</si>
  <si>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</si>
  <si>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</si>
  <si>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</si>
  <si>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</si>
  <si>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</si>
  <si>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</si>
  <si>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</si>
  <si>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</si>
  <si>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</si>
  <si>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</si>
  <si>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</si>
  <si>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</si>
  <si>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</si>
  <si>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</si>
  <si>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</si>
  <si>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</si>
  <si>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</si>
  <si>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</si>
  <si>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</si>
  <si>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</si>
  <si>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</si>
  <si>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</si>
  <si>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</si>
  <si>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</si>
  <si>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</si>
  <si>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</si>
  <si>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</si>
  <si>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</si>
  <si>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</si>
  <si>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</si>
  <si>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</si>
  <si>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</si>
  <si>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</si>
  <si>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</si>
  <si>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</si>
  <si>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</si>
  <si>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</si>
  <si>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</si>
  <si>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</si>
  <si>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</si>
  <si>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</si>
  <si>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</si>
  <si>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</si>
  <si>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</si>
  <si>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</si>
  <si>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</si>
  <si>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</si>
  <si>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</si>
  <si>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</si>
  <si>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</si>
  <si>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</si>
  <si>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</si>
  <si>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</si>
  <si>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</si>
  <si>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</si>
  <si>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</si>
  <si>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</si>
  <si>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</si>
  <si>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</si>
  <si>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</si>
  <si>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</si>
  <si>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</si>
  <si>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</si>
  <si>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</si>
  <si>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</si>
  <si>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</si>
  <si>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</si>
  <si>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</si>
  <si>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</si>
  <si>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</si>
  <si>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</si>
  <si>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</si>
  <si>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</si>
  <si>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</si>
  <si>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</si>
  <si>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</si>
  <si>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</si>
  <si>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</si>
  <si>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</si>
  <si>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</si>
  <si>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</si>
  <si>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</si>
  <si>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</si>
  <si>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</si>
  <si>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</si>
  <si>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</si>
  <si>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</si>
  <si>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</si>
  <si>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</si>
  <si>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</si>
  <si>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</si>
  <si>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</si>
  <si>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</si>
  <si>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</si>
  <si>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</si>
  <si>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</si>
  <si>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</si>
  <si>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</si>
  <si>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</si>
  <si>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</si>
  <si>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</si>
  <si>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</si>
  <si>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</si>
  <si>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</si>
  <si>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</si>
  <si>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</si>
  <si>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</si>
  <si>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</si>
  <si>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</si>
  <si>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</si>
  <si>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</si>
  <si>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</si>
  <si>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</si>
  <si>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</si>
  <si>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</si>
  <si>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</si>
  <si>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</si>
  <si>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</si>
  <si>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</si>
  <si>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</si>
  <si>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</si>
  <si>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</si>
  <si>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</si>
  <si>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</si>
  <si>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</si>
  <si>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</si>
  <si>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</si>
  <si>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</si>
  <si>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</si>
  <si>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</si>
  <si>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</si>
  <si>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</si>
  <si>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</si>
  <si>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</si>
  <si>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</si>
  <si>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</si>
  <si>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</si>
  <si>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</si>
  <si>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</si>
  <si>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</si>
  <si>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</si>
  <si>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</si>
  <si>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</si>
  <si>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</si>
  <si>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</si>
  <si>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</si>
  <si>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</si>
  <si>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</si>
  <si>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</si>
  <si>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</si>
  <si>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</si>
  <si>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</si>
  <si>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</si>
  <si>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</si>
  <si>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</si>
  <si>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</si>
  <si>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</si>
  <si>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</si>
  <si>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</si>
  <si>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</si>
  <si>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</si>
  <si>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</si>
  <si>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</si>
  <si>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</si>
  <si>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</si>
  <si>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</si>
  <si>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</si>
  <si>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</si>
  <si>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</si>
  <si>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</si>
  <si>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</si>
  <si>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</si>
  <si>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</si>
  <si>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</si>
  <si>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</si>
  <si>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</si>
  <si>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</si>
  <si>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</si>
  <si>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</si>
  <si>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</si>
  <si>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</si>
  <si>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</si>
  <si>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</si>
  <si>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</si>
  <si>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</si>
  <si>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</si>
  <si>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</si>
  <si>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</si>
  <si>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</si>
  <si>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</si>
  <si>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</si>
  <si>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</si>
  <si>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</si>
  <si>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</si>
  <si>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</si>
  <si>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</si>
  <si>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</si>
  <si>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</si>
  <si>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</si>
  <si>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</si>
  <si>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</si>
  <si>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</si>
  <si>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</si>
  <si>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</si>
  <si>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</si>
  <si>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</si>
  <si>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</si>
  <si>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</si>
  <si>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</si>
  <si>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</si>
  <si>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</si>
  <si>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</si>
  <si>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</si>
  <si>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</si>
  <si>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</si>
  <si>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</si>
  <si>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</si>
  <si>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</si>
  <si>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</si>
  <si>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</si>
  <si>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</si>
  <si>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</si>
  <si>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</si>
  <si>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</si>
  <si>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</si>
  <si>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</si>
  <si>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</si>
  <si>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</si>
  <si>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</si>
  <si>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</si>
  <si>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</si>
  <si>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</si>
  <si>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</si>
  <si>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</si>
  <si>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</si>
  <si>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</si>
  <si>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</si>
  <si>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</si>
  <si>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</si>
  <si>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</si>
  <si>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</si>
  <si>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</si>
  <si>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</si>
  <si>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</si>
  <si>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</si>
  <si>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</si>
  <si>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</si>
  <si>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</si>
  <si>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</si>
  <si>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</si>
  <si>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</si>
  <si>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</si>
  <si>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</si>
  <si>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</si>
  <si>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</si>
  <si>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</si>
  <si>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</si>
  <si>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</si>
  <si>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</si>
  <si>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</si>
  <si>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</si>
  <si>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</si>
  <si>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</si>
  <si>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</si>
  <si>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</si>
  <si>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</si>
  <si>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</si>
  <si>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</si>
  <si>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</si>
  <si>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</si>
  <si>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</si>
  <si>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</si>
  <si>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</si>
  <si>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</si>
  <si>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</si>
  <si>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</si>
  <si>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</si>
  <si>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</si>
  <si>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</si>
  <si>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</si>
  <si>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</si>
  <si>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</si>
  <si>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</si>
  <si>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</si>
  <si>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</si>
  <si>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</si>
  <si>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</si>
  <si>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</si>
  <si>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</si>
  <si>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</si>
  <si>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</si>
  <si>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</si>
  <si>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</si>
  <si>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</si>
  <si>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</si>
  <si>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</si>
  <si>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</si>
  <si>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</si>
  <si>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</si>
  <si>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</si>
  <si>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</si>
  <si>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</si>
  <si>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</si>
  <si>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</si>
  <si>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</si>
  <si>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</si>
  <si>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</si>
  <si>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</si>
  <si>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</si>
  <si>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</si>
  <si>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</si>
  <si>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</si>
  <si>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</si>
  <si>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</si>
  <si>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</si>
  <si>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</si>
  <si>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</si>
  <si>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</si>
  <si>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</si>
  <si>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</si>
  <si>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</si>
  <si>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</si>
  <si>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</si>
  <si>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</si>
  <si>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</si>
  <si>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</si>
  <si>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</si>
  <si>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</si>
  <si>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</si>
  <si>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</si>
  <si>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</si>
  <si>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</si>
  <si>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</si>
  <si>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</si>
  <si>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</si>
  <si>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</si>
  <si>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</si>
  <si>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</si>
  <si>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</si>
  <si>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</si>
  <si>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</si>
  <si>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</si>
  <si>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</si>
  <si>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</si>
  <si>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</si>
  <si>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</si>
  <si>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</si>
  <si>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</si>
  <si>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</si>
  <si>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</si>
  <si>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</si>
  <si>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</si>
  <si>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</si>
  <si>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</si>
  <si>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</si>
  <si>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</si>
  <si>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</si>
  <si>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</si>
  <si>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</si>
  <si>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</si>
  <si>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</si>
  <si>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</si>
  <si>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</si>
  <si>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</si>
  <si>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</si>
  <si>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</si>
  <si>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</si>
  <si>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</si>
  <si>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</si>
  <si>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</si>
  <si>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</si>
  <si>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</si>
  <si>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</si>
  <si>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</si>
  <si>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</si>
  <si>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</si>
  <si>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</si>
  <si>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</si>
  <si>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</si>
  <si>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</si>
  <si>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</si>
  <si>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</si>
  <si>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</si>
  <si>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</si>
  <si>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</si>
  <si>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</si>
  <si>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</si>
  <si>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</si>
  <si>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</si>
  <si>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</si>
  <si>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</si>
  <si>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</si>
  <si>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</si>
  <si>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</si>
  <si>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</si>
  <si>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</si>
  <si>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</si>
  <si>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</si>
  <si>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</si>
  <si>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</si>
  <si>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</si>
  <si>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</si>
  <si>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</si>
  <si>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</si>
  <si>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</si>
  <si>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</si>
  <si>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</si>
  <si>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</si>
  <si>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</si>
  <si>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</si>
  <si>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</si>
  <si>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</si>
  <si>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</si>
  <si>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</si>
  <si>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</si>
  <si>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</si>
  <si>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</si>
  <si>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</si>
  <si>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</si>
  <si>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</si>
  <si>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</si>
  <si>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</si>
  <si>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</si>
  <si>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</si>
  <si>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</si>
  <si>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</si>
  <si>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</si>
  <si>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</si>
  <si>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</si>
  <si>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</si>
  <si>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</si>
  <si>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</si>
  <si>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</si>
  <si>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</si>
  <si>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</si>
  <si>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</si>
  <si>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</si>
  <si>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</si>
  <si>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</si>
  <si>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</si>
  <si>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</si>
  <si>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</si>
  <si>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</si>
  <si>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</si>
  <si>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</si>
  <si>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</si>
  <si>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</si>
  <si>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</si>
  <si>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</si>
  <si>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</si>
  <si>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</si>
  <si>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</si>
  <si>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</si>
  <si>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</si>
  <si>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</si>
  <si>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</si>
  <si>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</si>
  <si>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</si>
  <si>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</si>
  <si>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</si>
  <si>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</si>
  <si>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</si>
  <si>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</si>
  <si>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</si>
  <si>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</si>
  <si>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</si>
  <si>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</si>
  <si>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</si>
  <si>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</si>
  <si>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</si>
  <si>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</si>
  <si>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</si>
  <si>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</si>
  <si>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</si>
  <si>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</si>
  <si>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</si>
  <si>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</si>
  <si>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</si>
  <si>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</si>
  <si>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</si>
  <si>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</si>
  <si>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</si>
  <si>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</si>
  <si>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</si>
  <si>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</si>
  <si>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</si>
  <si>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</si>
  <si>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</si>
  <si>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</si>
  <si>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</si>
  <si>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</si>
  <si>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</si>
  <si>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</si>
  <si>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</si>
  <si>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</si>
  <si>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</si>
  <si>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</si>
  <si>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</si>
  <si>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</si>
  <si>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</si>
  <si>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</si>
  <si>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</si>
  <si>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</si>
  <si>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</si>
  <si>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</si>
  <si>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</si>
  <si>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</si>
  <si>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</si>
  <si>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</si>
  <si>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</si>
  <si>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</si>
  <si>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</si>
  <si>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</si>
  <si>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</si>
  <si>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</si>
  <si>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</si>
  <si>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</si>
  <si>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</si>
  <si>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</si>
  <si>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</si>
  <si>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</si>
  <si>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</si>
  <si>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</si>
  <si>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</si>
  <si>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</si>
  <si>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</si>
  <si>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</si>
  <si>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</si>
  <si>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</si>
  <si>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</si>
  <si>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</si>
  <si>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</si>
  <si>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</si>
  <si>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</si>
  <si>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</si>
  <si>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</si>
  <si>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</si>
  <si>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</si>
  <si>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</si>
  <si>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</si>
  <si>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</si>
  <si>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</si>
  <si>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</si>
  <si>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</si>
  <si>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</si>
  <si>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</si>
  <si>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</si>
  <si>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</si>
  <si>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</si>
  <si>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</si>
  <si>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</si>
  <si>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</si>
  <si>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</si>
  <si>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</si>
  <si>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</si>
  <si>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</si>
  <si>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</si>
  <si>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</si>
  <si>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</si>
  <si>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</si>
  <si>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</si>
  <si>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</si>
  <si>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</si>
  <si>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</si>
  <si>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</si>
  <si>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</si>
  <si>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</si>
  <si>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</si>
  <si>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</si>
  <si>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</si>
  <si>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</si>
  <si>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</si>
  <si>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</si>
  <si>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</si>
  <si>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</si>
  <si>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</si>
  <si>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</si>
  <si>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</si>
  <si>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</si>
  <si>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</si>
  <si>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</si>
  <si>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</si>
  <si>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</si>
  <si>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</si>
  <si>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</si>
  <si>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</si>
  <si>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</si>
  <si>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</si>
  <si>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</si>
  <si>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</si>
  <si>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</si>
  <si>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</si>
  <si>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</si>
  <si>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</si>
  <si>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</si>
  <si>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</si>
  <si>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</si>
  <si>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</si>
  <si>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</si>
  <si>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</si>
  <si>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</si>
  <si>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</si>
  <si>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</si>
  <si>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</si>
  <si>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</si>
  <si>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</si>
  <si>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</si>
  <si>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</si>
  <si>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</si>
  <si>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</si>
  <si>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</si>
  <si>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</si>
  <si>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</si>
  <si>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</si>
  <si>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</si>
  <si>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</si>
  <si>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</si>
  <si>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</si>
  <si>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</si>
  <si>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</si>
  <si>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</si>
  <si>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</si>
  <si>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</si>
  <si>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</si>
  <si>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</si>
  <si>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</si>
  <si>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</si>
  <si>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</si>
  <si>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</si>
  <si>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</si>
  <si>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</si>
  <si>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</si>
  <si>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</si>
  <si>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</si>
  <si>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</si>
  <si>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</si>
  <si>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</si>
  <si>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</si>
  <si>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</si>
  <si>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</si>
  <si>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</si>
  <si>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</si>
  <si>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</si>
  <si>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</si>
  <si>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</si>
  <si>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</si>
  <si>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</si>
  <si>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</si>
  <si>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</si>
  <si>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</si>
  <si>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</si>
  <si>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</si>
  <si>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</si>
  <si>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</si>
  <si>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</si>
  <si>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</si>
  <si>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</si>
  <si>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</si>
  <si>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</si>
  <si>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</si>
  <si>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</si>
  <si>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</si>
  <si>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</si>
  <si>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</si>
  <si>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</si>
  <si>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</si>
  <si>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</si>
  <si>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</si>
  <si>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</si>
  <si>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</si>
  <si>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</si>
  <si>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</si>
  <si>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</si>
  <si>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</si>
  <si>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</si>
  <si>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</si>
  <si>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</si>
  <si>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</si>
  <si>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</si>
  <si>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</si>
  <si>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</si>
  <si>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</si>
  <si>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</si>
  <si>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</si>
  <si>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</si>
  <si>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</si>
  <si>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</si>
  <si>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</si>
  <si>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</si>
  <si>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</si>
  <si>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</si>
  <si>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</si>
  <si>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</si>
  <si>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</si>
  <si>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</si>
  <si>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</si>
  <si>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</si>
  <si>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</si>
  <si>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</si>
  <si>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</si>
  <si>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</si>
  <si>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</si>
  <si>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</si>
  <si>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</si>
  <si>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</si>
  <si>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</si>
  <si>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</si>
  <si>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</si>
  <si>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</si>
  <si>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</si>
  <si>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</si>
  <si>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</si>
  <si>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</si>
  <si>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</si>
  <si>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</si>
  <si>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</si>
  <si>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</si>
  <si>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</si>
  <si>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</si>
  <si>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</si>
  <si>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</si>
  <si>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</si>
  <si>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</si>
  <si>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</si>
  <si>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</si>
  <si>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</si>
  <si>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</si>
  <si>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</si>
  <si>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</si>
  <si>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</si>
  <si>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</si>
  <si>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</si>
  <si>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</si>
  <si>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</si>
  <si>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</si>
  <si>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</si>
  <si>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</si>
  <si>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</si>
  <si>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</si>
  <si>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</si>
  <si>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</si>
  <si>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</si>
  <si>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</si>
  <si>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</si>
  <si>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</si>
  <si>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</si>
  <si>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</si>
  <si>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</si>
  <si>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</si>
  <si>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</si>
  <si>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</si>
  <si>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</si>
  <si>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</si>
  <si>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</si>
  <si>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</si>
  <si>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</si>
  <si>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</si>
  <si>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</si>
  <si>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</si>
  <si>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</si>
  <si>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</si>
  <si>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</si>
  <si>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</si>
  <si>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</si>
  <si>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</si>
  <si>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</si>
  <si>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</si>
  <si>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</si>
  <si>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</si>
  <si>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</si>
  <si>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</si>
  <si>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</si>
  <si>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</si>
  <si>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</si>
  <si>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</si>
  <si>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</si>
  <si>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</si>
  <si>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</si>
  <si>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</si>
  <si>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</si>
  <si>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</si>
  <si>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</si>
  <si>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</si>
  <si>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</si>
  <si>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</si>
  <si>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</si>
  <si>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</si>
  <si>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</si>
  <si>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</si>
  <si>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</si>
  <si>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</si>
  <si>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</si>
  <si>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</si>
  <si>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</si>
  <si>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</si>
  <si>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</si>
  <si>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</si>
  <si>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</si>
  <si>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</si>
  <si>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</si>
  <si>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</si>
  <si>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</si>
  <si>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</si>
  <si>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</si>
  <si>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</si>
  <si>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</si>
  <si>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</si>
  <si>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</si>
  <si>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</si>
  <si>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</si>
  <si>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</si>
  <si>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</si>
  <si>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</si>
  <si>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</si>
  <si>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</si>
  <si>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</si>
  <si>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</si>
  <si>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</si>
  <si>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</si>
  <si>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</si>
  <si>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</si>
  <si>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</si>
  <si>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</si>
  <si>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</si>
  <si>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</si>
  <si>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</si>
  <si>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</si>
  <si>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</si>
  <si>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</si>
  <si>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</si>
  <si>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</si>
  <si>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</si>
  <si>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</si>
  <si>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</si>
  <si>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</si>
  <si>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</si>
  <si>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</si>
  <si>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</si>
  <si>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</si>
  <si>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</si>
  <si>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</si>
  <si>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</si>
  <si>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</si>
  <si>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</si>
  <si>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</si>
  <si>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</si>
  <si>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</si>
  <si>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</si>
  <si>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</si>
  <si>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</si>
  <si>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</si>
  <si>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</si>
  <si>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</si>
  <si>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</si>
  <si>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</si>
  <si>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</si>
  <si>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</si>
  <si>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</si>
  <si>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</si>
  <si>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</si>
  <si>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</si>
  <si>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</si>
  <si>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</si>
  <si>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</si>
  <si>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</si>
  <si>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</si>
  <si>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</si>
  <si>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</si>
  <si>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</si>
  <si>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</si>
  <si>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</si>
  <si>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</si>
  <si>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</si>
  <si>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</si>
  <si>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</si>
  <si>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</si>
  <si>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</si>
  <si>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</si>
  <si>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</si>
  <si>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</si>
  <si>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</si>
  <si>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</si>
  <si>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</si>
  <si>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</si>
  <si>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</si>
  <si>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</si>
  <si>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</si>
  <si>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</si>
  <si>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</si>
  <si>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</si>
  <si>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</si>
  <si>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</si>
  <si>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</si>
  <si>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</si>
  <si>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</si>
  <si>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</si>
  <si>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</si>
  <si>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</si>
  <si>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</si>
  <si>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</si>
  <si>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</si>
  <si>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</si>
  <si>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</si>
  <si>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</si>
  <si>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</si>
  <si>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</si>
  <si>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</si>
  <si>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</si>
  <si>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</si>
  <si>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</si>
  <si>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</si>
  <si>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</si>
  <si>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</si>
  <si>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</si>
  <si>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</si>
  <si>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</si>
  <si>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</si>
  <si>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</si>
  <si>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</si>
  <si>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</si>
  <si>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</si>
  <si>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</si>
  <si>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</si>
  <si>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</si>
  <si>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</si>
  <si>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</si>
  <si>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</si>
  <si>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</si>
  <si>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</si>
  <si>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</si>
  <si>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</si>
  <si>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</si>
  <si>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</si>
  <si>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</si>
  <si>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</si>
  <si>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</si>
  <si>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</si>
  <si>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</si>
  <si>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</si>
  <si>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</si>
  <si>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</si>
  <si>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</si>
  <si>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</si>
  <si>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</si>
  <si>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</si>
  <si>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</si>
  <si>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</si>
  <si>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</si>
  <si>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</si>
  <si>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</si>
  <si>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</si>
  <si>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</si>
  <si>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</si>
  <si>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</si>
  <si>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</si>
  <si>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</si>
  <si>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</si>
  <si>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</si>
  <si>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</si>
  <si>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</si>
  <si>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</si>
  <si>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</si>
  <si>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</si>
  <si>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</si>
  <si>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</si>
  <si>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</si>
  <si>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</si>
  <si>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</si>
  <si>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</si>
  <si>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</si>
  <si>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</si>
  <si>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</si>
  <si>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</si>
  <si>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</si>
  <si>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</si>
  <si>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</si>
  <si>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</si>
  <si>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</si>
  <si>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</si>
  <si>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</si>
  <si>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</si>
  <si>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</si>
  <si>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</si>
  <si>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</si>
  <si>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</si>
  <si>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</si>
  <si>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</si>
  <si>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</si>
  <si>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</si>
  <si>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</si>
  <si>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</si>
  <si>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</si>
  <si>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</si>
  <si>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</si>
  <si>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</si>
  <si>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</si>
  <si>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</si>
  <si>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</si>
  <si>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</si>
  <si>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</si>
  <si>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</si>
  <si>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</si>
  <si>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</si>
  <si>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</si>
  <si>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</si>
  <si>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</si>
  <si>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</si>
  <si>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</si>
  <si>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</si>
  <si>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</si>
  <si>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</si>
  <si>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</si>
  <si>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</si>
  <si>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</si>
  <si>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</si>
  <si>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</si>
  <si>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</si>
  <si>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</si>
  <si>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</si>
  <si>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</si>
  <si>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</si>
  <si>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</si>
  <si>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</si>
  <si>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</si>
  <si>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</si>
  <si>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</si>
  <si>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</si>
  <si>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</si>
  <si>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</si>
  <si>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</si>
  <si>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</si>
  <si>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</si>
  <si>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</si>
  <si>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</si>
  <si>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</si>
  <si>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</si>
  <si>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</si>
  <si>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</si>
  <si>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</si>
  <si>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</si>
  <si>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</si>
  <si>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</si>
  <si>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</si>
  <si>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</si>
  <si>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</si>
  <si>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</si>
  <si>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</si>
  <si>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</si>
  <si>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</si>
  <si>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</si>
  <si>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</si>
  <si>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</si>
  <si>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</si>
  <si>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</si>
  <si>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</si>
  <si>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</si>
  <si>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</si>
  <si>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</si>
  <si>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</si>
  <si>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</si>
  <si>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</si>
  <si>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</si>
  <si>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</si>
  <si>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</si>
  <si>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</si>
  <si>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</si>
  <si>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</si>
  <si>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</si>
  <si>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</si>
  <si>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</si>
  <si>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</si>
  <si>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</si>
  <si>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</si>
  <si>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</si>
  <si>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</si>
  <si>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</si>
  <si>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</si>
  <si>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</si>
  <si>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</si>
  <si>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</si>
  <si>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</si>
  <si>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</si>
  <si>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</si>
  <si>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</si>
  <si>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</si>
  <si>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</si>
  <si>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</si>
  <si>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</si>
  <si>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</si>
  <si>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</si>
  <si>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</si>
  <si>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</si>
  <si>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</si>
  <si>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</si>
  <si>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</si>
  <si>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</si>
  <si>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</si>
  <si>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</si>
  <si>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</si>
  <si>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</si>
  <si>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</si>
  <si>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</si>
  <si>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</si>
  <si>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</si>
  <si>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</si>
  <si>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</si>
  <si>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</si>
  <si>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</si>
  <si>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</si>
  <si>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</si>
  <si>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</si>
  <si>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</si>
  <si>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</si>
  <si>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</si>
  <si>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</si>
  <si>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</si>
  <si>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</si>
  <si>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</si>
  <si>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</si>
  <si>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</si>
  <si>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</si>
  <si>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</si>
  <si>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</si>
  <si>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</si>
  <si>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</si>
  <si>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</si>
  <si>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</si>
  <si>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</si>
  <si>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</si>
  <si>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</si>
  <si>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</si>
  <si>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</si>
  <si>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</si>
  <si>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</si>
  <si>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</si>
  <si>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</si>
  <si>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</si>
  <si>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</si>
  <si>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</si>
  <si>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</si>
  <si>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</si>
  <si>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</si>
  <si>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</si>
  <si>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</si>
  <si>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</si>
  <si>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</si>
  <si>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</si>
  <si>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</si>
  <si>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</si>
  <si>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</si>
  <si>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</si>
  <si>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</si>
  <si>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</si>
  <si>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</si>
  <si>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</si>
  <si>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</si>
  <si>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</si>
  <si>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</si>
  <si>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</si>
  <si>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</si>
  <si>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</si>
  <si>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</si>
  <si>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</si>
  <si>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</si>
  <si>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</si>
  <si>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</si>
  <si>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</si>
  <si>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</si>
  <si>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</si>
  <si>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</si>
  <si>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</si>
  <si>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</si>
  <si>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</si>
  <si>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</si>
  <si>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</si>
  <si>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</si>
  <si>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</si>
  <si>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</si>
  <si>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</si>
  <si>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</si>
  <si>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</si>
  <si>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</si>
  <si>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</si>
  <si>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</si>
  <si>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</si>
  <si>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</si>
  <si>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</si>
  <si>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</si>
  <si>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</si>
  <si>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</si>
  <si>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</si>
  <si>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</si>
  <si>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</si>
  <si>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</si>
  <si>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</si>
  <si>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</si>
  <si>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</si>
  <si>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</si>
  <si>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</si>
  <si>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</si>
  <si>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</si>
  <si>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</si>
  <si>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</si>
  <si>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</si>
  <si>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</si>
  <si>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</si>
  <si>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</si>
  <si>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</si>
  <si>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</si>
  <si>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</si>
  <si>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</si>
  <si>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</si>
  <si>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</si>
  <si>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</si>
  <si>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</si>
  <si>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</si>
  <si>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</si>
  <si>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</si>
  <si>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</si>
  <si>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</si>
  <si>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</si>
  <si>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</si>
  <si>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</si>
  <si>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</si>
  <si>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</si>
  <si>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</si>
  <si>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</si>
  <si>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</si>
  <si>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</si>
  <si>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</si>
  <si>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</si>
  <si>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</si>
  <si>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</si>
  <si>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</si>
  <si>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</si>
  <si>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</si>
  <si>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</si>
  <si>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</si>
  <si>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</si>
  <si>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</si>
  <si>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</si>
  <si>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</si>
  <si>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</si>
  <si>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</si>
  <si>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</si>
  <si>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</si>
  <si>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</si>
  <si>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</si>
  <si>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</si>
  <si>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</si>
  <si>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ขนมปังครีมมะพร้าวอ่อน 160 กรัม</t>
  </si>
  <si>
    <t>8852124022190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</si>
  <si>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</si>
  <si>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</si>
  <si>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</si>
  <si>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</si>
  <si>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</si>
  <si>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</si>
  <si>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</si>
  <si>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</si>
  <si>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06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</si>
  <si>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</si>
  <si>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</si>
  <si>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</si>
  <si>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</si>
  <si>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</si>
  <si>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</si>
  <si>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</si>
  <si>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</si>
  <si>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</si>
  <si>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</si>
  <si>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</si>
  <si>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</si>
  <si>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</si>
  <si>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</si>
  <si>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</si>
  <si>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</si>
  <si>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</si>
  <si>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</si>
  <si>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</si>
  <si>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</si>
  <si>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</si>
  <si>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</si>
  <si>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</si>
  <si>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</si>
  <si>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</si>
  <si>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</si>
  <si>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</si>
  <si>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</si>
  <si>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</si>
  <si>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ปังไส้ครีมรสโอวัลติน 100 กรัม</t>
  </si>
  <si>
    <t xml:space="preserve"> </t>
  </si>
  <si>
    <t>เค้กโมลเทนช็อคโกแลต 75 กรัม</t>
  </si>
  <si>
    <t>เค้กแอปเปิ้ล  70 กรัม</t>
  </si>
  <si>
    <t>ชิฟฟ่อนเค้กรสทุเรียน 240 g.</t>
  </si>
  <si>
    <t>ชิฟฟ่อนเค้กรสเผือก 240 g.</t>
  </si>
  <si>
    <t>ชิฟฟ่อนเค้กรสสับปะรด  240 g.</t>
  </si>
  <si>
    <t>เค้กทอร์ด้าเทเนรินา 50 กรัม</t>
  </si>
  <si>
    <t>ปังกรอบคาราเมล 65 กรัม</t>
  </si>
  <si>
    <t>ชิฟฟอนเค้ก ห่อกระดาษ 8 ชิ้น</t>
  </si>
  <si>
    <t>เค้กโบราณครีม 2 ชิ้น</t>
  </si>
  <si>
    <t>เค้กโบราณผลไม้ 2 ชิ้น</t>
  </si>
  <si>
    <t>ซอฟท์เค้กช็อกโกแลตมูส</t>
  </si>
  <si>
    <t>คัพเค้กกล้วยมะพร้าวไส้ครีมเนยสด 4 ชิ้น</t>
  </si>
  <si>
    <t xml:space="preserve">ชิฟฟ่อนเค้ก 1 ชิ้น </t>
  </si>
  <si>
    <t>ชิฟฟ่อนเค้ก 8 ชิ้น ขนุนล้วน</t>
  </si>
  <si>
    <t>หยุด</t>
  </si>
  <si>
    <t>บูธ ปตท.คุณาวรรณ วันที่ 1-31 มีนาคม  2569</t>
  </si>
  <si>
    <t>สรุปยอดขาย บูธ ปตท.คุณาวรรณ วันที่ 1-31 มีนาคม 2569</t>
  </si>
  <si>
    <t>บูธ ปตท.คุณารรณ วันที่ 1-31 มีนาคม  2569</t>
  </si>
  <si>
    <t xml:space="preserve">แถม </t>
  </si>
  <si>
    <t>พช.2</t>
  </si>
  <si>
    <t>พช.1</t>
  </si>
  <si>
    <t>สุ่ม 1</t>
  </si>
  <si>
    <t>พช.4</t>
  </si>
  <si>
    <t>มินิบันแฮมชีส 90 กรัม</t>
  </si>
  <si>
    <t>ปังแฮมเห็ดมายองเนส 90 กรัม</t>
  </si>
  <si>
    <t>ปากา</t>
  </si>
  <si>
    <t>ทาร์ไข่สตอร์เบอรี่</t>
  </si>
  <si>
    <t>แถม 2</t>
  </si>
  <si>
    <t>ค่าน้ำประปา</t>
  </si>
  <si>
    <t>แถม 1</t>
  </si>
  <si>
    <t>ชินฟ่อนคัพเค้กมะพร้าว 50 กรัม</t>
  </si>
  <si>
    <t>แถม 100</t>
  </si>
  <si>
    <t>จัดกระเช้า 2</t>
  </si>
  <si>
    <t>ไหว้พระ</t>
  </si>
  <si>
    <t>จัดกระเช้า 1</t>
  </si>
  <si>
    <t>จัดกระเช้า 20</t>
  </si>
  <si>
    <t>จัดเบรก 1</t>
  </si>
  <si>
    <t>จัดเบรก 5</t>
  </si>
  <si>
    <t>ค่าถุง 40 ยาฆ่ามด 80</t>
  </si>
  <si>
    <t>พช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</si>
</sst>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rgb="FFFF0000"/>
      <name val="AngsanaUPC"/>
      <family val="1"/>
    </font>
    <font>
      <b/>
      <sz val="24"/>
      <color theme="1"/>
      <name val="AngsanaUPC"/>
      <family val="1"/>
    </font>
    <font>
      <sz val="28"/>
      <color rgb="FFFF0000"/>
      <name val="AngsanaUPC"/>
      <family val="1"/>
    </font>
    <font>
      <b/>
      <sz val="28"/>
      <color theme="1"/>
      <name val="AngsanaUPC"/>
      <family val="1"/>
    </font>
    <font>
      <b/>
      <sz val="28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4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0" fontId="8" fillId="0" borderId="0" xfId="0" applyFont="1"/>
    <xf numFmtId="2" fontId="2" fillId="0" borderId="19" xfId="0" applyNumberFormat="1" applyFont="1" applyFill="1" applyBorder="1"/>
    <xf numFmtId="43" fontId="22" fillId="22" borderId="1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3" fillId="0" borderId="0" xfId="0" applyNumberFormat="1" applyFont="1" applyAlignment="1">
      <alignment horizontal="center"/>
    </xf>
    <xf numFmtId="43" fontId="2" fillId="2" borderId="0" xfId="0" applyNumberFormat="1" applyFont="1" applyFill="1"/>
    <xf numFmtId="0" fontId="24" fillId="0" borderId="0" xfId="0" applyFont="1" applyAlignment="1">
      <alignment horizontal="left"/>
    </xf>
    <xf numFmtId="43" fontId="25" fillId="0" borderId="0" xfId="0" applyNumberFormat="1" applyFont="1" applyAlignment="1">
      <alignment horizontal="center"/>
    </xf>
    <xf numFmtId="43" fontId="26" fillId="11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789D2"/>
      <color rgb="FFFD3D3D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E225" sqref="E225"/>
      <selection pane="bottomLeft" activeCell="E225" sqref="E225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1393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1393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29"/>
  <sheetViews>
    <sheetView zoomScale="70" zoomScaleNormal="70" workbookViewId="0">
      <pane xSplit="10" ySplit="4" topLeftCell="K203" activePane="bottomRight" state="frozen"/>
      <selection activeCell="E225" sqref="E225"/>
      <selection pane="topRight" activeCell="E225" sqref="E225"/>
      <selection pane="bottomLeft" activeCell="E225" sqref="E225"/>
      <selection pane="bottomRight" activeCell="S220" sqref="S220"/>
    </sheetView>
  </sheetViews>
  <sheetFormatPr defaultColWidth="9" defaultRowHeight="25.5" x14ac:dyDescent="0.55000000000000004"/>
  <cols>
    <col min="1" max="1" width="8.125" style="2" customWidth="1"/>
    <col min="2" max="2" width="16.75" style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8.125" style="1" customWidth="1"/>
    <col min="19" max="19" width="17.125" style="1" customWidth="1"/>
    <col min="20" max="21" width="12.75" style="1" customWidth="1"/>
    <col min="22" max="22" width="17.125" style="1" customWidth="1"/>
    <col min="23" max="24" width="16.625" style="1" customWidth="1"/>
    <col min="25" max="25" width="17.25" style="1" customWidth="1"/>
    <col min="26" max="26" width="16.375" style="2" bestFit="1" customWidth="1"/>
    <col min="27" max="28" width="16.25" style="2" customWidth="1"/>
    <col min="29" max="29" width="17.2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204" t="s">
        <v>1441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91"/>
      <c r="P2" s="67"/>
      <c r="Q2" s="204" t="s">
        <v>1442</v>
      </c>
      <c r="R2" s="204"/>
      <c r="S2" s="204"/>
      <c r="T2" s="204"/>
      <c r="U2" s="204"/>
      <c r="V2" s="204"/>
      <c r="W2" s="204"/>
      <c r="X2" s="204"/>
      <c r="Y2" s="204"/>
      <c r="Z2" s="204"/>
      <c r="AA2" s="93"/>
      <c r="AB2" s="93"/>
    </row>
    <row r="3" spans="1:30" s="5" customFormat="1" ht="24.6" customHeight="1" x14ac:dyDescent="0.55000000000000004">
      <c r="A3" s="168" t="s">
        <v>1</v>
      </c>
      <c r="B3" s="168" t="s">
        <v>1354</v>
      </c>
      <c r="C3" s="168" t="s">
        <v>2</v>
      </c>
      <c r="D3" s="168" t="s">
        <v>1355</v>
      </c>
      <c r="E3" s="168" t="s">
        <v>3</v>
      </c>
      <c r="F3" s="168" t="s">
        <v>4</v>
      </c>
      <c r="G3" s="168" t="s">
        <v>5</v>
      </c>
      <c r="H3" s="76" t="s">
        <v>6</v>
      </c>
      <c r="I3" s="205" t="s">
        <v>273</v>
      </c>
      <c r="J3" s="168" t="s">
        <v>7</v>
      </c>
      <c r="K3" s="169" t="s">
        <v>8</v>
      </c>
      <c r="L3" s="169"/>
      <c r="M3" s="169"/>
      <c r="N3" s="168" t="s">
        <v>9</v>
      </c>
      <c r="O3" s="170" t="s">
        <v>274</v>
      </c>
      <c r="P3" s="172" t="s">
        <v>275</v>
      </c>
      <c r="Q3" s="209" t="s">
        <v>214</v>
      </c>
      <c r="R3" s="209" t="s">
        <v>215</v>
      </c>
      <c r="S3" s="209" t="s">
        <v>10</v>
      </c>
      <c r="T3" s="209" t="s">
        <v>216</v>
      </c>
      <c r="U3" s="209" t="s">
        <v>217</v>
      </c>
      <c r="V3" s="207" t="s">
        <v>218</v>
      </c>
      <c r="W3" s="207" t="s">
        <v>219</v>
      </c>
      <c r="X3" s="207" t="s">
        <v>220</v>
      </c>
      <c r="Y3" s="209" t="s">
        <v>221</v>
      </c>
      <c r="Z3" s="210" t="s">
        <v>222</v>
      </c>
      <c r="AA3" s="164" t="s">
        <v>1360</v>
      </c>
      <c r="AB3" s="165" t="s">
        <v>1361</v>
      </c>
    </row>
    <row r="4" spans="1:30" s="5" customFormat="1" ht="24.6" customHeight="1" x14ac:dyDescent="0.55000000000000004">
      <c r="A4" s="168"/>
      <c r="B4" s="168"/>
      <c r="C4" s="168"/>
      <c r="D4" s="168"/>
      <c r="E4" s="168"/>
      <c r="F4" s="168"/>
      <c r="G4" s="168"/>
      <c r="H4" s="76" t="s">
        <v>11</v>
      </c>
      <c r="I4" s="206"/>
      <c r="J4" s="168"/>
      <c r="K4" s="62" t="s">
        <v>12</v>
      </c>
      <c r="L4" s="42" t="s">
        <v>13</v>
      </c>
      <c r="M4" s="62" t="s">
        <v>14</v>
      </c>
      <c r="N4" s="168"/>
      <c r="O4" s="171"/>
      <c r="P4" s="173"/>
      <c r="Q4" s="209"/>
      <c r="R4" s="209"/>
      <c r="S4" s="209"/>
      <c r="T4" s="209"/>
      <c r="U4" s="209"/>
      <c r="V4" s="208"/>
      <c r="W4" s="208"/>
      <c r="X4" s="208"/>
      <c r="Y4" s="209"/>
      <c r="Z4" s="211"/>
      <c r="AA4" s="164"/>
      <c r="AB4" s="166"/>
    </row>
    <row r="5" spans="1:30" ht="39.75" x14ac:dyDescent="0.8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4</v>
      </c>
      <c r="F5" s="44">
        <f>ยกมา!F5+' 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68" si="0">+E5+F5</f>
        <v>64</v>
      </c>
      <c r="H5" s="77">
        <f>+ยกมา!H5+' 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5">
        <f>+ยกมา!I5+' 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 1'!J5+'2'!J5+'3'!J5+'4'!J5+'5'!J5+'6'!J5+'7'!J5+'8'!J5+'9'!J5+'10'!J5+'11'!J5+'12'!J5+'13'!J5+'14'!J5+'15'!J5+'16'!J5+'17'!J5+'19'!J5+'19'!J5+'20'!J5+'21'!J5+'22'!J5+'23'!J5+'24'!J5+'25'!J5+'26'!J5+'27'!J5+'28'!J5+'29'!J5+'30'!J5+'31.'!J5</f>
        <v>225</v>
      </c>
      <c r="K5" s="44">
        <f>ยกมา!K5+' 1'!K5+'2'!K5+'3'!K5+'4'!K5+'5'!K5+'6'!K5+'7'!K5+'8'!K5+'9'!K5+'10'!K5+'11'!K5+'12'!K5+'13'!K5+'14'!K5+'15'!K5+'16'!K5+'17'!K5+'18'!K5+'19'!K5+'20'!K5+'21'!K5+'22'!K5+'23'!K5+'24'!K5+'25'!K5+'26'!K5+'27'!K5+'28'!K5+'29'!K5+'30'!K5+'31.'!K5</f>
        <v>58</v>
      </c>
      <c r="L5" s="20">
        <v>50</v>
      </c>
      <c r="M5" s="44">
        <f>ยกมา!M5+' 1'!M5+'2'!M5+'3'!M5+'4'!M5+'5'!M5+'6'!M5+'7'!M5+'8'!M5+'9'!M5+'10'!M5+'11'!M5+'12'!M5+'13'!M5+'14'!M5+'15'!M5+'16'!M5+'17'!M5+'18'!M5+'19'!M5+'20'!M5+'21'!M5+'22'!M5+'23'!M5+'24'!M5+'25'!M5+'26'!M5+'27'!M5+'28'!M5+'29'!M5+'30'!M5+'31.'!M5</f>
        <v>2850</v>
      </c>
      <c r="N5" s="19"/>
      <c r="O5" s="115">
        <v>18.97</v>
      </c>
      <c r="P5" s="78">
        <f>+K5*O5</f>
        <v>1100.26</v>
      </c>
      <c r="Q5" s="45">
        <v>1</v>
      </c>
      <c r="R5" s="46">
        <f>+' 1'!N221</f>
        <v>0</v>
      </c>
      <c r="S5" s="46">
        <f>+' 1'!N226</f>
        <v>0</v>
      </c>
      <c r="T5" s="46">
        <f>+' 1'!N224</f>
        <v>0</v>
      </c>
      <c r="U5" s="66">
        <f>+' 1'!N222</f>
        <v>0</v>
      </c>
      <c r="V5" s="46">
        <f>+' 1'!N225</f>
        <v>0</v>
      </c>
      <c r="W5" s="46">
        <f>+' 1'!N223</f>
        <v>0</v>
      </c>
      <c r="X5" s="46">
        <f>+R5-S5-T5-U5-V5-W5</f>
        <v>0</v>
      </c>
      <c r="Y5" s="46">
        <f>+' 1'!N228</f>
        <v>0</v>
      </c>
      <c r="Z5" s="47">
        <f>+Y5-X5</f>
        <v>0</v>
      </c>
      <c r="AA5" s="142" t="s">
        <v>1367</v>
      </c>
      <c r="AB5" s="47">
        <f>+W5+Y5</f>
        <v>0</v>
      </c>
      <c r="AC5" s="159">
        <f t="shared" ref="AC5:AC35" si="1">+W5+Y5+Z5</f>
        <v>0</v>
      </c>
      <c r="AD5" s="161" t="s">
        <v>1440</v>
      </c>
    </row>
    <row r="6" spans="1:30" ht="40.5" x14ac:dyDescent="0.85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48</v>
      </c>
      <c r="F6" s="44">
        <f>ยกมา!F6+' 1'!F6+'2'!F6+'3'!F6+'4'!F6+'5'!F6+'6'!F6+'7'!F6+'8'!F6+'9'!F6+'10'!F6+'11'!F6+'12'!F6+'13'!F6+'14'!F6+'15'!F6+'16'!F6+'17'!F6+'18'!F6+'19'!F6+'20'!F6+'21'!F6+'22'!F6+'23'!F6+'24'!F6+'25'!F6+'26'!F6+'27'!F6+'28'!F6+'29'!F6+'30'!F6+'31.'!F6</f>
        <v>201</v>
      </c>
      <c r="G6" s="43">
        <f t="shared" si="0"/>
        <v>249</v>
      </c>
      <c r="H6" s="77">
        <f>+ยกมา!H6+' 1'!H6+'2'!H6+'3'!H6+'4'!H6+'5'!H6+'6'!H6+'7'!H6+'8'!H6+'9'!H6+'10'!H6+'11'!H6+'12'!H6+'13'!H6+'14'!H6+'15'!H6+'16'!H6+'17'!H6+'18'!H6+'19'!H6+'20'!H6+'21'!H6+'22'!H6+'23'!H6+'24'!H6+'25'!H6+'26'!H6+'27'!H6+'28'!H6+'29'!H6+'30'!H6+'31.'!H6</f>
        <v>5</v>
      </c>
      <c r="I6" s="75">
        <f>+ยกมา!I6+' 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>+ยกมา!J6+' 1'!J6+'2'!J6+'3'!J6+'4'!J6+'5'!J6+'6'!J6+'7'!J6+'8'!J6+'9'!J6+'10'!J6+'11'!J6+'12'!J6+'13'!J6+'14'!J6+'15'!J6+'16'!J6+'17'!J6+'19'!J6+'19'!J6+'20'!J6+'21'!J6+'22'!J6+'23'!J6+'24'!J6+'25'!J6+'26'!J6+'27'!J6+'28'!J6+'29'!J6+'30'!J6+'31.'!J6</f>
        <v>1592</v>
      </c>
      <c r="K6" s="44">
        <f>ยกมา!K6+' 1'!K6+'2'!K6+'3'!K6+'4'!K6+'5'!K6+'6'!K6+'7'!K6+'8'!K6+'9'!K6+'10'!K6+'11'!K6+'12'!K6+'13'!K6+'14'!K6+'15'!K6+'16'!K6+'17'!K6+'18'!K6+'19'!K6+'20'!K6+'21'!K6+'22'!K6+'23'!K6+'24'!K6+'25'!K6+'26'!K6+'27'!K6+'28'!K6+'29'!K6+'30'!K6+'31.'!K6</f>
        <v>172</v>
      </c>
      <c r="L6" s="20">
        <v>100</v>
      </c>
      <c r="M6" s="44">
        <f>ยกมา!M6+' 1'!M6+'2'!M6+'3'!M6+'4'!M6+'5'!M6+'6'!M6+'7'!M6+'8'!M6+'9'!M6+'10'!M6+'11'!M6+'12'!M6+'13'!M6+'14'!M6+'15'!M6+'16'!M6+'17'!M6+'18'!M6+'19'!M6+'20'!M6+'21'!M6+'22'!M6+'23'!M6+'24'!M6+'25'!M6+'26'!M6+'27'!M6+'28'!M6+'29'!M6+'30'!M6+'31.'!M6</f>
        <v>17200</v>
      </c>
      <c r="N6" s="19"/>
      <c r="O6" s="115">
        <v>36.43</v>
      </c>
      <c r="P6" s="78">
        <f t="shared" ref="P6:P71" si="2">+K6*O6</f>
        <v>6265.96</v>
      </c>
      <c r="Q6" s="45">
        <v>2</v>
      </c>
      <c r="R6" s="46">
        <f>+'2'!N221</f>
        <v>3945</v>
      </c>
      <c r="S6" s="46">
        <f>+'2'!N226</f>
        <v>820</v>
      </c>
      <c r="T6" s="46">
        <f>+'2'!N224</f>
        <v>0</v>
      </c>
      <c r="U6" s="66">
        <f>+'2'!N222</f>
        <v>0</v>
      </c>
      <c r="V6" s="46">
        <f>+'2'!N225</f>
        <v>0</v>
      </c>
      <c r="W6" s="46">
        <f>+'2'!N223</f>
        <v>2085</v>
      </c>
      <c r="X6" s="46">
        <f>+R6-S6-T6-U6-V6-W6</f>
        <v>1040</v>
      </c>
      <c r="Y6" s="46">
        <f>+'2'!N228</f>
        <v>1040</v>
      </c>
      <c r="Z6" s="47">
        <f t="shared" ref="Z6:Z35" si="3">+Y6-X6</f>
        <v>0</v>
      </c>
      <c r="AA6" s="139" t="s">
        <v>1368</v>
      </c>
      <c r="AB6" s="47">
        <f t="shared" ref="AB6:AB35" si="4">+W6+Y6</f>
        <v>3125</v>
      </c>
      <c r="AC6" s="162">
        <f t="shared" si="1"/>
        <v>3125</v>
      </c>
    </row>
    <row r="7" spans="1:30" ht="40.5" x14ac:dyDescent="0.85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ยกมา!F7+' 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+ยกมา!H7+' 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+ยกมา!I7+' 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 1'!J7+'2'!J7+'3'!J7+'4'!J7+'5'!J7+'6'!J7+'7'!J7+'8'!J7+'9'!J7+'10'!J7+'11'!J7+'12'!J7+'13'!J7+'14'!J7+'15'!J7+'16'!J7+'17'!J7+'19'!J7+'19'!J7+'20'!J7+'21'!J7+'22'!J7+'23'!J7+'24'!J7+'25'!J7+'26'!J7+'27'!J7+'28'!J7+'29'!J7+'30'!J7+'31.'!J7</f>
        <v>0</v>
      </c>
      <c r="K7" s="44">
        <f>ยกมา!K7+' 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ยกมา!M7+' 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+'3'!N221</f>
        <v>2005</v>
      </c>
      <c r="S7" s="46">
        <f>+'3'!N226</f>
        <v>605</v>
      </c>
      <c r="T7" s="46">
        <f>+'3'!N224</f>
        <v>0</v>
      </c>
      <c r="U7" s="46">
        <f>+'3'!N222</f>
        <v>0</v>
      </c>
      <c r="V7" s="46">
        <f>+'3'!N225</f>
        <v>0</v>
      </c>
      <c r="W7" s="46">
        <f>+'3'!N223</f>
        <v>750</v>
      </c>
      <c r="X7" s="46">
        <f>+R7-S7-T7-U7-V7-W7</f>
        <v>650</v>
      </c>
      <c r="Y7" s="46">
        <f>+'3'!N228</f>
        <v>650</v>
      </c>
      <c r="Z7" s="47">
        <f>+Y7-X7</f>
        <v>0</v>
      </c>
      <c r="AA7" s="139" t="s">
        <v>1362</v>
      </c>
      <c r="AB7" s="47">
        <f>+W7+Y7</f>
        <v>1400</v>
      </c>
      <c r="AC7" s="162">
        <f t="shared" si="1"/>
        <v>1400</v>
      </c>
    </row>
    <row r="8" spans="1:30" ht="40.5" x14ac:dyDescent="0.85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ยกมา!F8+' 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+ยกมา!H8+' 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+ยกมา!I8+' 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 1'!J8+'2'!J8+'3'!J8+'4'!J8+'5'!J8+'6'!J8+'7'!J8+'8'!J8+'9'!J8+'10'!J8+'11'!J8+'12'!J8+'13'!J8+'14'!J8+'15'!J8+'16'!J8+'17'!J8+'19'!J8+'19'!J8+'20'!J8+'21'!J8+'22'!J8+'23'!J8+'24'!J8+'25'!J8+'26'!J8+'27'!J8+'28'!J8+'29'!J8+'30'!J8+'31.'!J8</f>
        <v>0</v>
      </c>
      <c r="K8" s="44">
        <f>ยกมา!K8+' 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ยกมา!M8+' 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+'4'!N221</f>
        <v>1175</v>
      </c>
      <c r="S8" s="46">
        <f>+'4'!N226</f>
        <v>405</v>
      </c>
      <c r="T8" s="46">
        <f>+'4'!N224</f>
        <v>0</v>
      </c>
      <c r="U8" s="46">
        <f>+'4'!N222</f>
        <v>0</v>
      </c>
      <c r="V8" s="46">
        <f>+'4'!N225</f>
        <v>0</v>
      </c>
      <c r="W8" s="46">
        <f>+'4'!N223</f>
        <v>0</v>
      </c>
      <c r="X8" s="46">
        <f t="shared" ref="X8" si="5">+R8-S8-T8-U8-V8-W8</f>
        <v>770</v>
      </c>
      <c r="Y8" s="46">
        <f>+'4'!N228</f>
        <v>770</v>
      </c>
      <c r="Z8" s="47">
        <f t="shared" si="3"/>
        <v>0</v>
      </c>
      <c r="AA8" s="139" t="s">
        <v>1363</v>
      </c>
      <c r="AB8" s="47">
        <f t="shared" si="4"/>
        <v>770</v>
      </c>
      <c r="AC8" s="162">
        <f t="shared" si="1"/>
        <v>770</v>
      </c>
    </row>
    <row r="9" spans="1:30" ht="40.5" x14ac:dyDescent="0.85">
      <c r="A9" s="10">
        <v>5</v>
      </c>
      <c r="B9" s="86">
        <v>8857125002257</v>
      </c>
      <c r="C9" s="19" t="s">
        <v>1438</v>
      </c>
      <c r="D9" s="10" t="s">
        <v>564</v>
      </c>
      <c r="E9" s="46">
        <f>+ยกมา!J9</f>
        <v>0</v>
      </c>
      <c r="F9" s="44">
        <f>ยกมา!F9+' 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+ยกมา!H9+' 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+ยกมา!I9+' 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 1'!J9+'2'!J9+'3'!J9+'4'!J9+'5'!J9+'6'!J9+'7'!J9+'8'!J9+'9'!J9+'10'!J9+'11'!J9+'12'!J9+'13'!J9+'14'!J9+'15'!J9+'16'!J9+'17'!J9+'19'!J9+'19'!J9+'20'!J9+'21'!J9+'22'!J9+'23'!J9+'24'!J9+'25'!J9+'26'!J9+'27'!J9+'28'!J9+'29'!J9+'30'!J9+'31.'!J9</f>
        <v>0</v>
      </c>
      <c r="K9" s="44">
        <f>ยกมา!K9+' 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5">
        <v>10</v>
      </c>
      <c r="M9" s="44">
        <f>ยกมา!M9+' 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+'5'!N221</f>
        <v>1594</v>
      </c>
      <c r="S9" s="46">
        <f>+'5'!N226</f>
        <v>420</v>
      </c>
      <c r="T9" s="46">
        <f>+'5'!N224</f>
        <v>0</v>
      </c>
      <c r="U9" s="46">
        <f>+'5'!N222</f>
        <v>0</v>
      </c>
      <c r="V9" s="46">
        <f>+'5'!N225</f>
        <v>56</v>
      </c>
      <c r="W9" s="46">
        <f>+'5'!N223</f>
        <v>780</v>
      </c>
      <c r="X9" s="46">
        <f t="shared" ref="X9:X34" si="6">+R9-S9-T9-U9-V9-W9</f>
        <v>338</v>
      </c>
      <c r="Y9" s="46">
        <f>+'5'!N228</f>
        <v>338</v>
      </c>
      <c r="Z9" s="47">
        <f t="shared" si="3"/>
        <v>0</v>
      </c>
      <c r="AA9" s="139" t="s">
        <v>1364</v>
      </c>
      <c r="AB9" s="47">
        <f t="shared" si="4"/>
        <v>1118</v>
      </c>
      <c r="AC9" s="162">
        <f t="shared" si="1"/>
        <v>1118</v>
      </c>
    </row>
    <row r="10" spans="1:30" ht="40.5" x14ac:dyDescent="0.85">
      <c r="A10" s="10">
        <v>6</v>
      </c>
      <c r="B10" s="86">
        <v>8857125002264</v>
      </c>
      <c r="C10" s="19" t="s">
        <v>21</v>
      </c>
      <c r="D10" s="10" t="s">
        <v>564</v>
      </c>
      <c r="E10" s="46">
        <f>+ยกมา!J10</f>
        <v>0</v>
      </c>
      <c r="F10" s="44">
        <f>ยกมา!F10+' 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+ยกมา!H10+' 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+ยกมา!I10+' 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 1'!J10+'2'!J10+'3'!J10+'4'!J10+'5'!J10+'6'!J10+'7'!J10+'8'!J10+'9'!J10+'10'!J10+'11'!J10+'12'!J10+'13'!J10+'14'!J10+'15'!J10+'16'!J10+'17'!J10+'19'!J10+'19'!J10+'20'!J10+'21'!J10+'22'!J10+'23'!J10+'24'!J10+'25'!J10+'26'!J10+'27'!J10+'28'!J10+'29'!J10+'30'!J10+'31.'!J10</f>
        <v>0</v>
      </c>
      <c r="K10" s="44">
        <f>ยกมา!K10+' 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ยกมา!M10+' 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+'6'!N221</f>
        <v>1303</v>
      </c>
      <c r="S10" s="46">
        <f>+'6'!N226</f>
        <v>220</v>
      </c>
      <c r="T10" s="46">
        <f>+'6'!N224</f>
        <v>0</v>
      </c>
      <c r="U10" s="46">
        <f>+'6'!N224</f>
        <v>0</v>
      </c>
      <c r="V10" s="46">
        <f>+'6'!N225</f>
        <v>0</v>
      </c>
      <c r="W10" s="46">
        <f>+'6'!N223</f>
        <v>1083</v>
      </c>
      <c r="X10" s="46">
        <f t="shared" si="6"/>
        <v>0</v>
      </c>
      <c r="Y10" s="46">
        <f>+'6'!N228</f>
        <v>0</v>
      </c>
      <c r="Z10" s="47">
        <f t="shared" si="3"/>
        <v>0</v>
      </c>
      <c r="AA10" s="139" t="s">
        <v>1365</v>
      </c>
      <c r="AB10" s="47">
        <f t="shared" si="4"/>
        <v>1083</v>
      </c>
      <c r="AC10" s="162">
        <f t="shared" si="1"/>
        <v>1083</v>
      </c>
    </row>
    <row r="11" spans="1:30" ht="40.5" x14ac:dyDescent="0.85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4</v>
      </c>
      <c r="F11" s="44">
        <f>ยกมา!F11+' 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13</v>
      </c>
      <c r="G11" s="43">
        <f t="shared" si="0"/>
        <v>17</v>
      </c>
      <c r="H11" s="77">
        <f>+ยกมา!H11+' 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+ยกมา!I11+' 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2</v>
      </c>
      <c r="J11" s="43">
        <f>+ยกมา!J11+' 1'!J11+'2'!J11+'3'!J11+'4'!J11+'5'!J11+'6'!J11+'7'!J11+'8'!J11+'9'!J11+'10'!J11+'11'!J11+'12'!J11+'13'!J11+'14'!J11+'15'!J11+'16'!J11+'17'!J11+'19'!J11+'19'!J11+'20'!J11+'21'!J11+'22'!J11+'23'!J11+'24'!J11+'25'!J11+'26'!J11+'27'!J11+'28'!J11+'29'!J11+'30'!J11+'31.'!J11</f>
        <v>110</v>
      </c>
      <c r="K11" s="44">
        <f>ยกมา!K11+' 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15</v>
      </c>
      <c r="L11" s="20">
        <v>50</v>
      </c>
      <c r="M11" s="44">
        <f>ยกมา!M11+' 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750</v>
      </c>
      <c r="N11" s="19"/>
      <c r="O11" s="115">
        <v>19.36</v>
      </c>
      <c r="P11" s="78">
        <f t="shared" si="2"/>
        <v>290.39999999999998</v>
      </c>
      <c r="Q11" s="45">
        <v>7</v>
      </c>
      <c r="R11" s="46">
        <f>+'7'!N221</f>
        <v>1150</v>
      </c>
      <c r="S11" s="46">
        <f>+'7'!N226</f>
        <v>170</v>
      </c>
      <c r="T11" s="46">
        <f>+'7'!N224</f>
        <v>0</v>
      </c>
      <c r="U11" s="46">
        <f>+'7'!N222</f>
        <v>0</v>
      </c>
      <c r="V11" s="46">
        <f>+'7'!N225</f>
        <v>0</v>
      </c>
      <c r="W11" s="46">
        <f>+'7'!N223</f>
        <v>100</v>
      </c>
      <c r="X11" s="46">
        <f t="shared" si="6"/>
        <v>880</v>
      </c>
      <c r="Y11" s="46">
        <f>+'7'!N227</f>
        <v>880</v>
      </c>
      <c r="Z11" s="47">
        <f t="shared" si="3"/>
        <v>0</v>
      </c>
      <c r="AA11" s="142" t="s">
        <v>1366</v>
      </c>
      <c r="AB11" s="47">
        <f t="shared" si="4"/>
        <v>980</v>
      </c>
      <c r="AC11" s="162">
        <f t="shared" si="1"/>
        <v>980</v>
      </c>
    </row>
    <row r="12" spans="1:30" ht="40.5" x14ac:dyDescent="0.85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ยกมา!F12+' 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+ยกมา!H12+' 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+ยกมา!I12+' 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 1'!J12+'2'!J12+'3'!J12+'4'!J12+'5'!J12+'6'!J12+'7'!J12+'8'!J12+'9'!J12+'10'!J12+'11'!J12+'12'!J12+'13'!J12+'14'!J12+'15'!J12+'16'!J12+'17'!J12+'19'!J12+'19'!J12+'20'!J12+'21'!J12+'22'!J12+'23'!J12+'24'!J12+'25'!J12+'26'!J12+'27'!J12+'28'!J12+'29'!J12+'30'!J12+'31.'!J12</f>
        <v>0</v>
      </c>
      <c r="K12" s="44">
        <f>ยกมา!K12+' 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ยกมา!M12+' 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+'8'!N221</f>
        <v>3855</v>
      </c>
      <c r="S12" s="46">
        <f>+'8'!N226</f>
        <v>695</v>
      </c>
      <c r="T12" s="46">
        <f>+'8'!N224</f>
        <v>0</v>
      </c>
      <c r="U12" s="46">
        <f>+'8'!N222</f>
        <v>0</v>
      </c>
      <c r="V12" s="46">
        <f>+'8'!N225</f>
        <v>0</v>
      </c>
      <c r="W12" s="46">
        <f>+'8'!N223</f>
        <v>2715</v>
      </c>
      <c r="X12" s="46">
        <f t="shared" si="6"/>
        <v>445</v>
      </c>
      <c r="Y12" s="46">
        <f>+'8'!N228</f>
        <v>445</v>
      </c>
      <c r="Z12" s="47">
        <f t="shared" si="3"/>
        <v>0</v>
      </c>
      <c r="AA12" s="142" t="s">
        <v>1367</v>
      </c>
      <c r="AB12" s="47">
        <f t="shared" si="4"/>
        <v>3160</v>
      </c>
      <c r="AC12" s="162">
        <f t="shared" si="1"/>
        <v>3160</v>
      </c>
      <c r="AD12" s="27"/>
    </row>
    <row r="13" spans="1:30" ht="40.5" x14ac:dyDescent="0.85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ยกมา!F13+' 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+ยกมา!H13+' 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+ยกมา!I13+' 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 1'!J13+'2'!J13+'3'!J13+'4'!J13+'5'!J13+'6'!J13+'7'!J13+'8'!J13+'9'!J13+'10'!J13+'11'!J13+'12'!J13+'13'!J13+'14'!J13+'15'!J13+'16'!J13+'17'!J13+'19'!J13+'19'!J13+'20'!J13+'21'!J13+'22'!J13+'23'!J13+'24'!J13+'25'!J13+'26'!J13+'27'!J13+'28'!J13+'29'!J13+'30'!J13+'31.'!J13</f>
        <v>0</v>
      </c>
      <c r="K13" s="44">
        <f>ยกมา!K13+' 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ยกมา!M13+' 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2">
        <v>19.82</v>
      </c>
      <c r="P13" s="78">
        <f t="shared" si="2"/>
        <v>0</v>
      </c>
      <c r="Q13" s="45">
        <v>9</v>
      </c>
      <c r="R13" s="46">
        <f>+'9'!N221</f>
        <v>2787</v>
      </c>
      <c r="S13" s="46">
        <f>+'9'!N226</f>
        <v>947</v>
      </c>
      <c r="T13" s="46">
        <f>+'9'!N224</f>
        <v>0</v>
      </c>
      <c r="U13" s="46">
        <f>+'9'!N222</f>
        <v>0</v>
      </c>
      <c r="V13" s="46">
        <f>+'9'!N225</f>
        <v>41</v>
      </c>
      <c r="W13" s="46">
        <f>+'9'!N223</f>
        <v>150</v>
      </c>
      <c r="X13" s="46">
        <f>+R13-S13-T13-U13-V13-W13</f>
        <v>1649</v>
      </c>
      <c r="Y13" s="46">
        <f>+'9'!N228</f>
        <v>1649</v>
      </c>
      <c r="Z13" s="47">
        <f t="shared" si="3"/>
        <v>0</v>
      </c>
      <c r="AA13" s="139" t="s">
        <v>1368</v>
      </c>
      <c r="AB13" s="47">
        <f t="shared" si="4"/>
        <v>1799</v>
      </c>
      <c r="AC13" s="162">
        <f t="shared" si="1"/>
        <v>1799</v>
      </c>
    </row>
    <row r="14" spans="1:30" ht="40.5" x14ac:dyDescent="0.85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ยกมา!F14+' 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+ยกมา!H14+' 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+ยกมา!I14+' 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 1'!J14+'2'!J14+'3'!J14+'4'!J14+'5'!J14+'6'!J14+'7'!J14+'8'!J14+'9'!J14+'10'!J14+'11'!J14+'12'!J14+'13'!J14+'14'!J14+'15'!J14+'16'!J14+'17'!J14+'19'!J14+'19'!J14+'20'!J14+'21'!J14+'22'!J14+'23'!J14+'24'!J14+'25'!J14+'26'!J14+'27'!J14+'28'!J14+'29'!J14+'30'!J14+'31.'!J14</f>
        <v>0</v>
      </c>
      <c r="K14" s="44">
        <f>ยกมา!K14+' 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ยกมา!M14+' 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2">
        <v>19.41</v>
      </c>
      <c r="P14" s="78">
        <f t="shared" si="2"/>
        <v>0</v>
      </c>
      <c r="Q14" s="45">
        <v>10</v>
      </c>
      <c r="R14" s="46">
        <f>+'10'!N221</f>
        <v>1621</v>
      </c>
      <c r="S14" s="46">
        <f>+'10'!N226</f>
        <v>571</v>
      </c>
      <c r="T14" s="46">
        <f>+'10'!N224</f>
        <v>0</v>
      </c>
      <c r="U14" s="46">
        <f>+'10'!N222</f>
        <v>0</v>
      </c>
      <c r="V14" s="46">
        <f>+'10'!N225</f>
        <v>0</v>
      </c>
      <c r="W14" s="46">
        <f>+'10'!N223</f>
        <v>575</v>
      </c>
      <c r="X14" s="46">
        <f t="shared" si="6"/>
        <v>475</v>
      </c>
      <c r="Y14" s="46">
        <f>+'10'!N228</f>
        <v>475</v>
      </c>
      <c r="Z14" s="47">
        <f t="shared" si="3"/>
        <v>0</v>
      </c>
      <c r="AA14" s="139" t="s">
        <v>1362</v>
      </c>
      <c r="AB14" s="47">
        <f t="shared" si="4"/>
        <v>1050</v>
      </c>
      <c r="AC14" s="162">
        <f t="shared" si="1"/>
        <v>1050</v>
      </c>
    </row>
    <row r="15" spans="1:30" ht="40.5" x14ac:dyDescent="0.85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ยกมา!F15+' 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+ยกมา!H15+' 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+ยกมา!I15+' 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 1'!J15+'2'!J15+'3'!J15+'4'!J15+'5'!J15+'6'!J15+'7'!J15+'8'!J15+'9'!J15+'10'!J15+'11'!J15+'12'!J15+'13'!J15+'14'!J15+'15'!J15+'16'!J15+'17'!J15+'19'!J15+'19'!J15+'20'!J15+'21'!J15+'22'!J15+'23'!J15+'24'!J15+'25'!J15+'26'!J15+'27'!J15+'28'!J15+'29'!J15+'30'!J15+'31.'!J15</f>
        <v>0</v>
      </c>
      <c r="K15" s="44">
        <f>ยกมา!K15+' 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ยกมา!M15+' 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2">
        <v>22.41</v>
      </c>
      <c r="P15" s="78">
        <f t="shared" si="2"/>
        <v>0</v>
      </c>
      <c r="Q15" s="45">
        <v>11</v>
      </c>
      <c r="R15" s="46">
        <f>+'11'!N221</f>
        <v>2085</v>
      </c>
      <c r="S15" s="46">
        <f>+'11'!N226</f>
        <v>730</v>
      </c>
      <c r="T15" s="46">
        <f>+'11'!N224</f>
        <v>0</v>
      </c>
      <c r="U15" s="46">
        <f>+'11'!N222</f>
        <v>0</v>
      </c>
      <c r="V15" s="46">
        <f>+'11'!N225</f>
        <v>0</v>
      </c>
      <c r="W15" s="46">
        <f>+'11'!N223</f>
        <v>250</v>
      </c>
      <c r="X15" s="46">
        <f t="shared" si="6"/>
        <v>1105</v>
      </c>
      <c r="Y15" s="46">
        <f>+'11'!N228</f>
        <v>1105</v>
      </c>
      <c r="Z15" s="47">
        <f t="shared" si="3"/>
        <v>0</v>
      </c>
      <c r="AA15" s="139" t="s">
        <v>1363</v>
      </c>
      <c r="AB15" s="47">
        <f t="shared" si="4"/>
        <v>1355</v>
      </c>
      <c r="AC15" s="162">
        <f t="shared" si="1"/>
        <v>1355</v>
      </c>
    </row>
    <row r="16" spans="1:30" ht="40.5" x14ac:dyDescent="0.8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ยกมา!F16+' 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+ยกมา!H16+' 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+ยกมา!I16+' 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 1'!J16+'2'!J16+'3'!J16+'4'!J16+'5'!J16+'6'!J16+'7'!J16+'8'!J16+'9'!J16+'10'!J16+'11'!J16+'12'!J16+'13'!J16+'14'!J16+'15'!J16+'16'!J16+'17'!J16+'19'!J16+'19'!J16+'20'!J16+'21'!J16+'22'!J16+'23'!J16+'24'!J16+'25'!J16+'26'!J16+'27'!J16+'28'!J16+'29'!J16+'30'!J16+'31.'!J16</f>
        <v>0</v>
      </c>
      <c r="K16" s="44">
        <f>ยกมา!K16+' 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ยกมา!M16+' 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2"/>
      <c r="P16" s="78">
        <f t="shared" si="2"/>
        <v>0</v>
      </c>
      <c r="Q16" s="45">
        <v>12</v>
      </c>
      <c r="R16" s="46">
        <f>+'12'!N221</f>
        <v>1915</v>
      </c>
      <c r="S16" s="46">
        <f>+'12'!N226</f>
        <v>535</v>
      </c>
      <c r="T16" s="46">
        <f>+'12'!N224</f>
        <v>0</v>
      </c>
      <c r="U16" s="66">
        <f>+'12'!N222</f>
        <v>0</v>
      </c>
      <c r="V16" s="46">
        <f>+'12'!N222</f>
        <v>0</v>
      </c>
      <c r="W16" s="46">
        <f>+'12'!N223</f>
        <v>965</v>
      </c>
      <c r="X16" s="46">
        <f t="shared" si="6"/>
        <v>415</v>
      </c>
      <c r="Y16" s="46">
        <f>+'12'!N228</f>
        <v>415</v>
      </c>
      <c r="Z16" s="47">
        <f t="shared" si="3"/>
        <v>0</v>
      </c>
      <c r="AA16" s="139" t="s">
        <v>1364</v>
      </c>
      <c r="AB16" s="47">
        <f t="shared" si="4"/>
        <v>1380</v>
      </c>
      <c r="AC16" s="162">
        <f t="shared" si="1"/>
        <v>1380</v>
      </c>
    </row>
    <row r="17" spans="1:31" ht="40.5" x14ac:dyDescent="0.85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ยกมา!F17+' 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+ยกมา!H17+' 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+ยกมา!I17+' 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 1'!J17+'2'!J17+'3'!J17+'4'!J17+'5'!J17+'6'!J17+'7'!J17+'8'!J17+'9'!J17+'10'!J17+'11'!J17+'12'!J17+'13'!J17+'14'!J17+'15'!J17+'16'!J17+'17'!J17+'19'!J17+'19'!J17+'20'!J17+'21'!J17+'22'!J17+'23'!J17+'24'!J17+'25'!J17+'26'!J17+'27'!J17+'28'!J17+'29'!J17+'30'!J17+'31.'!J17</f>
        <v>0</v>
      </c>
      <c r="K17" s="44">
        <f>ยกมา!K17+' 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ยกมา!M17+' 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2">
        <v>4</v>
      </c>
      <c r="P17" s="78">
        <f t="shared" si="2"/>
        <v>0</v>
      </c>
      <c r="Q17" s="45">
        <v>13</v>
      </c>
      <c r="R17" s="46">
        <f>+'13'!N221</f>
        <v>1790</v>
      </c>
      <c r="S17" s="46">
        <f>+'13'!N226</f>
        <v>220</v>
      </c>
      <c r="T17" s="46">
        <f>+'13'!N224</f>
        <v>0</v>
      </c>
      <c r="U17" s="66">
        <f>+'13'!N222</f>
        <v>0</v>
      </c>
      <c r="V17" s="46">
        <f>+'13'!N225</f>
        <v>0</v>
      </c>
      <c r="W17" s="46">
        <f>+'13'!N223</f>
        <v>1220</v>
      </c>
      <c r="X17" s="46">
        <f>+'13'!N227</f>
        <v>350</v>
      </c>
      <c r="Y17" s="46">
        <f>+'13'!N228</f>
        <v>350</v>
      </c>
      <c r="Z17" s="47">
        <f t="shared" si="3"/>
        <v>0</v>
      </c>
      <c r="AA17" s="139" t="s">
        <v>1365</v>
      </c>
      <c r="AB17" s="47">
        <f t="shared" si="4"/>
        <v>1570</v>
      </c>
      <c r="AC17" s="162">
        <f t="shared" si="1"/>
        <v>1570</v>
      </c>
    </row>
    <row r="18" spans="1:31" ht="40.5" x14ac:dyDescent="0.85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ยกมา!F18+' 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si="0"/>
        <v>10</v>
      </c>
      <c r="H18" s="77">
        <f>+ยกมา!H18+' 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+ยกมา!I18+' 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 1'!J18+'2'!J18+'3'!J18+'4'!J18+'5'!J18+'6'!J18+'7'!J18+'8'!J18+'9'!J18+'10'!J18+'11'!J18+'12'!J18+'13'!J18+'14'!J18+'15'!J18+'16'!J18+'17'!J18+'19'!J18+'19'!J18+'20'!J18+'21'!J18+'22'!J18+'23'!J18+'24'!J18+'25'!J18+'26'!J18+'27'!J18+'28'!J18+'29'!J18+'30'!J18+'31.'!J18</f>
        <v>68</v>
      </c>
      <c r="K18" s="44">
        <f>ยกมา!K18+' 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10</v>
      </c>
      <c r="L18" s="20">
        <v>50</v>
      </c>
      <c r="M18" s="44">
        <f>ยกมา!M18+' 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450</v>
      </c>
      <c r="N18" s="19"/>
      <c r="O18" s="115">
        <v>19.12</v>
      </c>
      <c r="P18" s="78">
        <f t="shared" si="2"/>
        <v>191.20000000000002</v>
      </c>
      <c r="Q18" s="45">
        <v>14</v>
      </c>
      <c r="R18" s="137">
        <f>+'14'!N221</f>
        <v>3510</v>
      </c>
      <c r="S18" s="137">
        <f>+'14'!N226</f>
        <v>395</v>
      </c>
      <c r="T18" s="137">
        <f>+'14'!N224</f>
        <v>0</v>
      </c>
      <c r="U18" s="138">
        <f>+'14'!N222</f>
        <v>0</v>
      </c>
      <c r="V18" s="137">
        <f>+'14'!N225</f>
        <v>0</v>
      </c>
      <c r="W18" s="137">
        <f>+'14'!N223</f>
        <v>590</v>
      </c>
      <c r="X18" s="137">
        <f t="shared" si="6"/>
        <v>2525</v>
      </c>
      <c r="Y18" s="137">
        <f>+'14'!N228</f>
        <v>2525</v>
      </c>
      <c r="Z18" s="139">
        <f t="shared" si="3"/>
        <v>0</v>
      </c>
      <c r="AA18" s="142" t="s">
        <v>1366</v>
      </c>
      <c r="AB18" s="97">
        <f t="shared" si="4"/>
        <v>3115</v>
      </c>
      <c r="AC18" s="162">
        <f t="shared" si="1"/>
        <v>3115</v>
      </c>
    </row>
    <row r="19" spans="1:31" ht="40.5" x14ac:dyDescent="0.85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ยกมา!F19+' 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+ยกมา!H19+' 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+ยกมา!I19+' 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 1'!J19+'2'!J19+'3'!J19+'4'!J19+'5'!J19+'6'!J19+'7'!J19+'8'!J19+'9'!J19+'10'!J19+'11'!J19+'12'!J19+'13'!J19+'14'!J19+'15'!J19+'16'!J19+'17'!J19+'19'!J19+'19'!J19+'20'!J19+'21'!J19+'22'!J19+'23'!J19+'24'!J19+'25'!J19+'26'!J19+'27'!J19+'28'!J19+'29'!J19+'30'!J19+'31.'!J19</f>
        <v>0</v>
      </c>
      <c r="K19" s="44">
        <f>ยกมา!K19+' 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ยกมา!M19+' 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2">
        <v>20.37</v>
      </c>
      <c r="P19" s="78">
        <f t="shared" si="2"/>
        <v>0</v>
      </c>
      <c r="Q19" s="45">
        <v>15</v>
      </c>
      <c r="R19" s="46">
        <f>+'15'!N221</f>
        <v>1265</v>
      </c>
      <c r="S19" s="46">
        <f>+'15'!N226</f>
        <v>160</v>
      </c>
      <c r="T19" s="46">
        <f>+'15'!N224</f>
        <v>0</v>
      </c>
      <c r="U19" s="66">
        <f>+'15'!N222</f>
        <v>0</v>
      </c>
      <c r="V19" s="46">
        <f>+'15'!N225</f>
        <v>0</v>
      </c>
      <c r="W19" s="46">
        <f>+'15'!N223</f>
        <v>1005</v>
      </c>
      <c r="X19" s="46">
        <f t="shared" si="6"/>
        <v>100</v>
      </c>
      <c r="Y19" s="46">
        <f>+'15'!N228</f>
        <v>100</v>
      </c>
      <c r="Z19" s="47">
        <f t="shared" si="3"/>
        <v>0</v>
      </c>
      <c r="AA19" s="142" t="s">
        <v>1367</v>
      </c>
      <c r="AB19" s="47">
        <f t="shared" si="4"/>
        <v>1105</v>
      </c>
      <c r="AC19" s="162">
        <f t="shared" si="1"/>
        <v>1105</v>
      </c>
    </row>
    <row r="20" spans="1:31" ht="40.5" x14ac:dyDescent="0.85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ยกมา!F20+' 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10</v>
      </c>
      <c r="H20" s="77">
        <f>+ยกมา!H20+' 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+ยกมา!I20+' 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 1'!J20+'2'!J20+'3'!J20+'4'!J20+'5'!J20+'6'!J20+'7'!J20+'8'!J20+'9'!J20+'10'!J20+'11'!J20+'12'!J20+'13'!J20+'14'!J20+'15'!J20+'16'!J20+'17'!J20+'19'!J20+'19'!J20+'20'!J20+'21'!J20+'22'!J20+'23'!J20+'24'!J20+'25'!J20+'26'!J20+'27'!J20+'28'!J20+'29'!J20+'30'!J20+'31.'!J20</f>
        <v>25</v>
      </c>
      <c r="K20" s="44">
        <f>ยกมา!K20+' 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ยกมา!M20+' 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585</v>
      </c>
      <c r="N20" s="19"/>
      <c r="O20" s="115">
        <v>22.25</v>
      </c>
      <c r="P20" s="78">
        <f t="shared" si="2"/>
        <v>200.25</v>
      </c>
      <c r="Q20" s="45">
        <v>16</v>
      </c>
      <c r="R20" s="46">
        <f>+'16'!N221</f>
        <v>1480</v>
      </c>
      <c r="S20" s="46">
        <f>+'16'!N226</f>
        <v>600</v>
      </c>
      <c r="T20" s="46">
        <f>+'16'!N224</f>
        <v>0</v>
      </c>
      <c r="U20" s="66">
        <f>+'16'!N222</f>
        <v>0</v>
      </c>
      <c r="V20" s="46">
        <f>+'16'!N225</f>
        <v>0</v>
      </c>
      <c r="W20" s="46">
        <f>+'16'!N223</f>
        <v>0</v>
      </c>
      <c r="X20" s="46">
        <f t="shared" si="6"/>
        <v>880</v>
      </c>
      <c r="Y20" s="46">
        <f>+'16'!N228</f>
        <v>880</v>
      </c>
      <c r="Z20" s="47">
        <f t="shared" si="3"/>
        <v>0</v>
      </c>
      <c r="AA20" s="139" t="s">
        <v>1368</v>
      </c>
      <c r="AB20" s="47">
        <f t="shared" si="4"/>
        <v>880</v>
      </c>
      <c r="AC20" s="162">
        <f t="shared" si="1"/>
        <v>880</v>
      </c>
    </row>
    <row r="21" spans="1:31" ht="40.5" x14ac:dyDescent="0.85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1</v>
      </c>
      <c r="F21" s="44">
        <f>ยกมา!F21+' 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4</v>
      </c>
      <c r="G21" s="43">
        <f t="shared" si="0"/>
        <v>5</v>
      </c>
      <c r="H21" s="77">
        <f>+ยกมา!H21+' 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+ยกมา!I21+' 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 1'!J21+'2'!J21+'3'!J21+'4'!J21+'5'!J21+'6'!J21+'7'!J21+'8'!J21+'9'!J21+'10'!J21+'11'!J21+'12'!J21+'13'!J21+'14'!J21+'15'!J21+'16'!J21+'17'!J21+'19'!J21+'19'!J21+'20'!J21+'21'!J21+'22'!J21+'23'!J21+'24'!J21+'25'!J21+'26'!J21+'27'!J21+'28'!J21+'29'!J21+'30'!J21+'31.'!J21</f>
        <v>11</v>
      </c>
      <c r="K21" s="44">
        <f>ยกมา!K21+' 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</v>
      </c>
      <c r="L21" s="20">
        <v>85</v>
      </c>
      <c r="M21" s="44">
        <f>ยกมา!M21+' 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</v>
      </c>
      <c r="N21" s="19"/>
      <c r="O21" s="115">
        <v>22.85</v>
      </c>
      <c r="P21" s="78">
        <f t="shared" si="2"/>
        <v>68.550000000000011</v>
      </c>
      <c r="Q21" s="45">
        <v>17</v>
      </c>
      <c r="R21" s="46">
        <f>+'17'!N221</f>
        <v>4050</v>
      </c>
      <c r="S21" s="46">
        <f>+'17'!N226</f>
        <v>815</v>
      </c>
      <c r="T21" s="46">
        <f>+'17'!N224</f>
        <v>0</v>
      </c>
      <c r="U21" s="66">
        <f>+'17'!N222</f>
        <v>0</v>
      </c>
      <c r="V21" s="46">
        <f>+'17'!N225</f>
        <v>0</v>
      </c>
      <c r="W21" s="46">
        <f>+'17'!N223</f>
        <v>1765</v>
      </c>
      <c r="X21" s="46">
        <f t="shared" si="6"/>
        <v>1470</v>
      </c>
      <c r="Y21" s="46">
        <f>+'17'!N228</f>
        <v>1470</v>
      </c>
      <c r="Z21" s="47">
        <f t="shared" si="3"/>
        <v>0</v>
      </c>
      <c r="AA21" s="139" t="s">
        <v>1362</v>
      </c>
      <c r="AB21" s="47">
        <f t="shared" si="4"/>
        <v>3235</v>
      </c>
      <c r="AC21" s="162">
        <f t="shared" si="1"/>
        <v>3235</v>
      </c>
    </row>
    <row r="22" spans="1:31" ht="40.5" x14ac:dyDescent="0.85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5</v>
      </c>
      <c r="F22" s="44">
        <f>ยกมา!F22+' 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40</v>
      </c>
      <c r="G22" s="43">
        <f t="shared" si="0"/>
        <v>45</v>
      </c>
      <c r="H22" s="77">
        <f>+ยกมา!H22+' 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+ยกมา!I22+' 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>+ยกมา!J22+' 1'!J22+'2'!J22+'3'!J22+'4'!J22+'5'!J22+'6'!J22+'7'!J22+'8'!J22+'9'!J22+'10'!J22+'11'!J22+'12'!J22+'13'!J22+'14'!J22+'15'!J22+'16'!J22+'17'!J22+'19'!J22+'19'!J22+'20'!J22+'21'!J22+'22'!J22+'23'!J22+'24'!J22+'25'!J22+'26'!J22+'27'!J22+'28'!J22+'29'!J22+'30'!J22+'31.'!J22</f>
        <v>330</v>
      </c>
      <c r="K22" s="44">
        <f>ยกมา!K22+' 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36</v>
      </c>
      <c r="L22" s="20">
        <v>100</v>
      </c>
      <c r="M22" s="44">
        <f>ยกมา!M22+' 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3300</v>
      </c>
      <c r="N22" s="19"/>
      <c r="O22" s="115">
        <v>27.98</v>
      </c>
      <c r="P22" s="78">
        <f t="shared" si="2"/>
        <v>1007.28</v>
      </c>
      <c r="Q22" s="45">
        <v>18</v>
      </c>
      <c r="R22" s="46">
        <f>+'18'!N221</f>
        <v>660</v>
      </c>
      <c r="S22" s="46">
        <f>+'18'!N226</f>
        <v>200</v>
      </c>
      <c r="T22" s="46">
        <f>+'18'!N224</f>
        <v>0</v>
      </c>
      <c r="U22" s="66">
        <f>+'18'!N222</f>
        <v>0</v>
      </c>
      <c r="V22" s="46">
        <f>+'18'!N225</f>
        <v>0</v>
      </c>
      <c r="W22" s="46">
        <f>+'18'!N223</f>
        <v>310</v>
      </c>
      <c r="X22" s="46">
        <f t="shared" si="6"/>
        <v>150</v>
      </c>
      <c r="Y22" s="46">
        <f>+'18'!N228</f>
        <v>150</v>
      </c>
      <c r="Z22" s="47">
        <f t="shared" si="3"/>
        <v>0</v>
      </c>
      <c r="AA22" s="139" t="s">
        <v>1363</v>
      </c>
      <c r="AB22" s="47">
        <f t="shared" si="4"/>
        <v>460</v>
      </c>
      <c r="AC22" s="162">
        <f t="shared" si="1"/>
        <v>460</v>
      </c>
    </row>
    <row r="23" spans="1:31" ht="40.5" x14ac:dyDescent="0.85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ยกมา!F23+' 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+ยกมา!H23+' 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+ยกมา!I23+' 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 1'!J23+'2'!J23+'3'!J23+'4'!J23+'5'!J23+'6'!J23+'7'!J23+'8'!J23+'9'!J23+'10'!J23+'11'!J23+'12'!J23+'13'!J23+'14'!J23+'15'!J23+'16'!J23+'17'!J23+'19'!J23+'19'!J23+'20'!J23+'21'!J23+'22'!J23+'23'!J23+'24'!J23+'25'!J23+'26'!J23+'27'!J23+'28'!J23+'29'!J23+'30'!J23+'31.'!J23</f>
        <v>0</v>
      </c>
      <c r="K23" s="44">
        <f>ยกมา!K23+' 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ยกมา!M23+' 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2">
        <v>29.74</v>
      </c>
      <c r="P23" s="78">
        <f t="shared" si="2"/>
        <v>0</v>
      </c>
      <c r="Q23" s="45">
        <v>19</v>
      </c>
      <c r="R23" s="46">
        <f>+'19'!N221</f>
        <v>3865</v>
      </c>
      <c r="S23" s="46">
        <f>+'19'!N226</f>
        <v>865</v>
      </c>
      <c r="T23" s="46">
        <f>+'19'!N224</f>
        <v>0</v>
      </c>
      <c r="U23" s="66">
        <f>+'19'!N222</f>
        <v>0</v>
      </c>
      <c r="V23" s="46">
        <f>+'19'!N225</f>
        <v>0</v>
      </c>
      <c r="W23" s="46">
        <f>+'19'!N223</f>
        <v>1090</v>
      </c>
      <c r="X23" s="46">
        <f t="shared" si="6"/>
        <v>1910</v>
      </c>
      <c r="Y23" s="46">
        <f>+'19'!N228</f>
        <v>1910</v>
      </c>
      <c r="Z23" s="47">
        <f t="shared" si="3"/>
        <v>0</v>
      </c>
      <c r="AA23" s="139" t="s">
        <v>1364</v>
      </c>
      <c r="AB23" s="47">
        <f t="shared" si="4"/>
        <v>3000</v>
      </c>
      <c r="AC23" s="162">
        <f t="shared" si="1"/>
        <v>3000</v>
      </c>
    </row>
    <row r="24" spans="1:31" ht="40.5" x14ac:dyDescent="0.85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ยกมา!F24+' 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24</v>
      </c>
      <c r="H24" s="77">
        <f>+ยกมา!H24+' 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+ยกมา!I24+' 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 1'!J24+'2'!J24+'3'!J24+'4'!J24+'5'!J24+'6'!J24+'7'!J24+'8'!J24+'9'!J24+'10'!J24+'11'!J24+'12'!J24+'13'!J24+'14'!J24+'15'!J24+'16'!J24+'17'!J24+'19'!J24+'19'!J24+'20'!J24+'21'!J24+'22'!J24+'23'!J24+'24'!J24+'25'!J24+'26'!J24+'27'!J24+'28'!J24+'29'!J24+'30'!J24+'31.'!J24</f>
        <v>125</v>
      </c>
      <c r="K24" s="44">
        <f>ยกมา!K24+' 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ยกมา!M24+' 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15">
        <v>38.659999999999997</v>
      </c>
      <c r="P24" s="78">
        <f t="shared" si="2"/>
        <v>734.54</v>
      </c>
      <c r="Q24" s="45">
        <v>20</v>
      </c>
      <c r="R24" s="46">
        <f>+'20'!N221</f>
        <v>1290</v>
      </c>
      <c r="S24" s="46">
        <f>+'20'!N226</f>
        <v>160</v>
      </c>
      <c r="T24" s="46">
        <f>+'20'!N224</f>
        <v>0</v>
      </c>
      <c r="U24" s="66">
        <f>+'20'!N222</f>
        <v>0</v>
      </c>
      <c r="V24" s="46">
        <f>+'20'!N225</f>
        <v>0</v>
      </c>
      <c r="W24" s="46">
        <f>+'20'!N223</f>
        <v>280</v>
      </c>
      <c r="X24" s="46">
        <f t="shared" si="6"/>
        <v>850</v>
      </c>
      <c r="Y24" s="46">
        <f>+'20'!N228</f>
        <v>850</v>
      </c>
      <c r="Z24" s="47">
        <f t="shared" si="3"/>
        <v>0</v>
      </c>
      <c r="AA24" s="139" t="s">
        <v>1365</v>
      </c>
      <c r="AB24" s="47">
        <f t="shared" si="4"/>
        <v>1130</v>
      </c>
      <c r="AC24" s="162">
        <f t="shared" si="1"/>
        <v>1130</v>
      </c>
    </row>
    <row r="25" spans="1:31" ht="40.5" x14ac:dyDescent="0.85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ยกมา!F25+' 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+ยกมา!H25+' 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+ยกมา!I25+' 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 1'!J25+'2'!J25+'3'!J25+'4'!J25+'5'!J25+'6'!J25+'7'!J25+'8'!J25+'9'!J25+'10'!J25+'11'!J25+'12'!J25+'13'!J25+'14'!J25+'15'!J25+'16'!J25+'17'!J25+'19'!J25+'19'!J25+'20'!J25+'21'!J25+'22'!J25+'23'!J25+'24'!J25+'25'!J25+'26'!J25+'27'!J25+'28'!J25+'29'!J25+'30'!J25+'31.'!J25</f>
        <v>0</v>
      </c>
      <c r="K25" s="44">
        <f>ยกมา!K25+' 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ยกมา!M25+' 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+'21'!N221</f>
        <v>2540</v>
      </c>
      <c r="S25" s="46">
        <f>+'21'!N226</f>
        <v>560</v>
      </c>
      <c r="T25" s="46">
        <f>+'21'!N224</f>
        <v>0</v>
      </c>
      <c r="U25" s="66">
        <f>+'21'!N222</f>
        <v>0</v>
      </c>
      <c r="V25" s="46">
        <f>+'21'!N225</f>
        <v>0</v>
      </c>
      <c r="W25" s="46">
        <f>+'21'!N223</f>
        <v>1310</v>
      </c>
      <c r="X25" s="46">
        <f t="shared" si="6"/>
        <v>670</v>
      </c>
      <c r="Y25" s="46">
        <f>+'21'!N228</f>
        <v>670</v>
      </c>
      <c r="Z25" s="47">
        <f t="shared" si="3"/>
        <v>0</v>
      </c>
      <c r="AA25" s="142" t="s">
        <v>1366</v>
      </c>
      <c r="AB25" s="47">
        <f t="shared" si="4"/>
        <v>1980</v>
      </c>
      <c r="AC25" s="162">
        <f t="shared" si="1"/>
        <v>1980</v>
      </c>
    </row>
    <row r="26" spans="1:31" ht="40.5" x14ac:dyDescent="0.85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ยกมา!F26+' 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+ยกมา!H26+' 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+ยกมา!I26+' 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 1'!J26+'2'!J26+'3'!J26+'4'!J26+'5'!J26+'6'!J26+'7'!J26+'8'!J26+'9'!J26+'10'!J26+'11'!J26+'12'!J26+'13'!J26+'14'!J26+'15'!J26+'16'!J26+'17'!J26+'19'!J26+'19'!J26+'20'!J26+'21'!J26+'22'!J26+'23'!J26+'24'!J26+'25'!J26+'26'!J26+'27'!J26+'28'!J26+'29'!J26+'30'!J26+'31.'!J26</f>
        <v>0</v>
      </c>
      <c r="K26" s="44">
        <f>ยกมา!K26+' 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ยกมา!M26+' 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5">
        <v>32.97</v>
      </c>
      <c r="P26" s="78">
        <f t="shared" si="2"/>
        <v>0</v>
      </c>
      <c r="Q26" s="45">
        <v>22</v>
      </c>
      <c r="R26" s="46">
        <f>+'22'!N221</f>
        <v>1945</v>
      </c>
      <c r="S26" s="46">
        <f>+'22'!N226</f>
        <v>490</v>
      </c>
      <c r="T26" s="46">
        <f>+'22'!N224</f>
        <v>0</v>
      </c>
      <c r="U26" s="66">
        <f>+'22'!N222</f>
        <v>0</v>
      </c>
      <c r="V26" s="46">
        <f>+'22'!N225</f>
        <v>0</v>
      </c>
      <c r="W26" s="46">
        <f>+'22'!N223</f>
        <v>200</v>
      </c>
      <c r="X26" s="46">
        <f t="shared" si="6"/>
        <v>1255</v>
      </c>
      <c r="Y26" s="46">
        <f>+'22'!N228</f>
        <v>1255</v>
      </c>
      <c r="Z26" s="47">
        <f t="shared" si="3"/>
        <v>0</v>
      </c>
      <c r="AA26" s="142" t="s">
        <v>1367</v>
      </c>
      <c r="AB26" s="47">
        <f t="shared" si="4"/>
        <v>1455</v>
      </c>
      <c r="AC26" s="162">
        <f t="shared" si="1"/>
        <v>1455</v>
      </c>
      <c r="AD26" s="140"/>
      <c r="AE26" s="140"/>
    </row>
    <row r="27" spans="1:31" ht="40.5" x14ac:dyDescent="0.85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ยกมา!F27+' 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+ยกมา!H27+' 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+ยกมา!I27+' 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 1'!J27+'2'!J27+'3'!J27+'4'!J27+'5'!J27+'6'!J27+'7'!J27+'8'!J27+'9'!J27+'10'!J27+'11'!J27+'12'!J27+'13'!J27+'14'!J27+'15'!J27+'16'!J27+'17'!J27+'19'!J27+'19'!J27+'20'!J27+'21'!J27+'22'!J27+'23'!J27+'24'!J27+'25'!J27+'26'!J27+'27'!J27+'28'!J27+'29'!J27+'30'!J27+'31.'!J27</f>
        <v>0</v>
      </c>
      <c r="K27" s="44">
        <f>ยกมา!K27+' 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ยกมา!M27+' 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2">
        <v>30.83</v>
      </c>
      <c r="P27" s="78">
        <f t="shared" si="2"/>
        <v>0</v>
      </c>
      <c r="Q27" s="45">
        <v>23</v>
      </c>
      <c r="R27" s="46">
        <f>+'23'!N221</f>
        <v>710</v>
      </c>
      <c r="S27" s="46">
        <f>+'23'!N226</f>
        <v>350</v>
      </c>
      <c r="T27" s="46">
        <f>+'23'!N224</f>
        <v>0</v>
      </c>
      <c r="U27" s="66">
        <f>+'23'!N222</f>
        <v>0</v>
      </c>
      <c r="V27" s="46">
        <f>+'23'!N225</f>
        <v>0</v>
      </c>
      <c r="W27" s="46">
        <f>+'23'!N223</f>
        <v>200</v>
      </c>
      <c r="X27" s="46">
        <f>+R27-S27-T27-U27-V27-W27</f>
        <v>160</v>
      </c>
      <c r="Y27" s="46">
        <f>+'23'!N228</f>
        <v>160</v>
      </c>
      <c r="Z27" s="47">
        <f>+Y27-X27</f>
        <v>0</v>
      </c>
      <c r="AA27" s="139" t="s">
        <v>1368</v>
      </c>
      <c r="AB27" s="47">
        <f t="shared" si="4"/>
        <v>360</v>
      </c>
      <c r="AC27" s="162">
        <f t="shared" si="1"/>
        <v>360</v>
      </c>
    </row>
    <row r="28" spans="1:31" ht="40.5" x14ac:dyDescent="0.85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ยกมา!F28+' 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</v>
      </c>
      <c r="G28" s="43">
        <f t="shared" si="0"/>
        <v>4</v>
      </c>
      <c r="H28" s="77">
        <f>+ยกมา!H28+' 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+ยกมา!I28+' 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 1'!J28+'2'!J28+'3'!J28+'4'!J28+'5'!J28+'6'!J28+'7'!J28+'8'!J28+'9'!J28+'10'!J28+'11'!J28+'12'!J28+'13'!J28+'14'!J28+'15'!J28+'16'!J28+'17'!J28+'19'!J28+'19'!J28+'20'!J28+'21'!J28+'22'!J28+'23'!J28+'24'!J28+'25'!J28+'26'!J28+'27'!J28+'28'!J28+'29'!J28+'30'!J28+'31.'!J28</f>
        <v>30</v>
      </c>
      <c r="K28" s="44">
        <f>ยกมา!K28+' 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</v>
      </c>
      <c r="L28" s="20">
        <v>100</v>
      </c>
      <c r="M28" s="44">
        <f>ยกมา!M28+' 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400</v>
      </c>
      <c r="N28" s="19"/>
      <c r="O28" s="115">
        <v>30.86</v>
      </c>
      <c r="P28" s="78">
        <f t="shared" si="2"/>
        <v>123.44</v>
      </c>
      <c r="Q28" s="45">
        <v>24</v>
      </c>
      <c r="R28" s="46">
        <f>+'24'!N221</f>
        <v>2490</v>
      </c>
      <c r="S28" s="46">
        <f>+'24'!N226</f>
        <v>845</v>
      </c>
      <c r="T28" s="46">
        <f>+'24'!N224</f>
        <v>0</v>
      </c>
      <c r="U28" s="66">
        <f>+'24'!N222</f>
        <v>0</v>
      </c>
      <c r="V28" s="46">
        <f>+'24'!N225</f>
        <v>0</v>
      </c>
      <c r="W28" s="46">
        <f>+'24'!N223</f>
        <v>300</v>
      </c>
      <c r="X28" s="46">
        <f t="shared" si="6"/>
        <v>1345</v>
      </c>
      <c r="Y28" s="46">
        <f>+'24'!N228</f>
        <v>1345</v>
      </c>
      <c r="Z28" s="47">
        <f t="shared" si="3"/>
        <v>0</v>
      </c>
      <c r="AA28" s="139" t="s">
        <v>1362</v>
      </c>
      <c r="AB28" s="47">
        <f t="shared" si="4"/>
        <v>1645</v>
      </c>
      <c r="AC28" s="162">
        <f t="shared" si="1"/>
        <v>1645</v>
      </c>
    </row>
    <row r="29" spans="1:31" ht="40.5" x14ac:dyDescent="0.85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ยกมา!F29+' 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</v>
      </c>
      <c r="G29" s="43">
        <f t="shared" si="0"/>
        <v>2</v>
      </c>
      <c r="H29" s="77">
        <f>+ยกมา!H29+' 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+ยกมา!I29+' 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 1'!J29+'2'!J29+'3'!J29+'4'!J29+'5'!J29+'6'!J29+'7'!J29+'8'!J29+'9'!J29+'10'!J29+'11'!J29+'12'!J29+'13'!J29+'14'!J29+'15'!J29+'16'!J29+'17'!J29+'19'!J29+'19'!J29+'20'!J29+'21'!J29+'22'!J29+'23'!J29+'24'!J29+'25'!J29+'26'!J29+'27'!J29+'28'!J29+'29'!J29+'30'!J29+'31.'!J29</f>
        <v>19</v>
      </c>
      <c r="K29" s="44">
        <f>ยกมา!K29+' 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</v>
      </c>
      <c r="L29" s="20">
        <v>100</v>
      </c>
      <c r="M29" s="44">
        <f>ยกมา!M29+' 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200</v>
      </c>
      <c r="N29" s="19"/>
      <c r="O29" s="132">
        <v>27.24</v>
      </c>
      <c r="P29" s="78">
        <f t="shared" si="2"/>
        <v>54.48</v>
      </c>
      <c r="Q29" s="45">
        <v>25</v>
      </c>
      <c r="R29" s="46">
        <f>+'25'!N221</f>
        <v>2020</v>
      </c>
      <c r="S29" s="46">
        <f>+'25'!N226</f>
        <v>270</v>
      </c>
      <c r="T29" s="46">
        <f>+'25'!N224</f>
        <v>0</v>
      </c>
      <c r="U29" s="66">
        <f>+'25'!N222</f>
        <v>0</v>
      </c>
      <c r="V29" s="46">
        <f>+'25'!N225</f>
        <v>120</v>
      </c>
      <c r="W29" s="46">
        <f>+'25'!N223</f>
        <v>895</v>
      </c>
      <c r="X29" s="46">
        <f t="shared" si="6"/>
        <v>735</v>
      </c>
      <c r="Y29" s="46">
        <f>+'25'!N228</f>
        <v>735</v>
      </c>
      <c r="Z29" s="47">
        <f t="shared" si="3"/>
        <v>0</v>
      </c>
      <c r="AA29" s="139" t="s">
        <v>1363</v>
      </c>
      <c r="AB29" s="47">
        <f t="shared" si="4"/>
        <v>1630</v>
      </c>
      <c r="AC29" s="162">
        <f t="shared" si="1"/>
        <v>1630</v>
      </c>
    </row>
    <row r="30" spans="1:31" ht="40.5" x14ac:dyDescent="0.85">
      <c r="A30" s="10">
        <v>26</v>
      </c>
      <c r="B30" s="10">
        <v>1111037</v>
      </c>
      <c r="C30" s="19" t="s">
        <v>1433</v>
      </c>
      <c r="D30" s="10" t="s">
        <v>434</v>
      </c>
      <c r="E30" s="46">
        <f>+ยกมา!J30</f>
        <v>0</v>
      </c>
      <c r="F30" s="44">
        <f>ยกมา!F30+' 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+ยกมา!H30+' 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+ยกมา!I30+' 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 1'!J30+'2'!J30+'3'!J30+'4'!J30+'5'!J30+'6'!J30+'7'!J30+'8'!J30+'9'!J30+'10'!J30+'11'!J30+'12'!J30+'13'!J30+'14'!J30+'15'!J30+'16'!J30+'17'!J30+'19'!J30+'19'!J30+'20'!J30+'21'!J30+'22'!J30+'23'!J30+'24'!J30+'25'!J30+'26'!J30+'27'!J30+'28'!J30+'29'!J30+'30'!J30+'31.'!J30</f>
        <v>0</v>
      </c>
      <c r="K30" s="44">
        <f>ยกมา!K30+' 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5">
        <v>55</v>
      </c>
      <c r="M30" s="44">
        <f>ยกมา!M30+' 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2">
        <v>32.47</v>
      </c>
      <c r="P30" s="78">
        <f t="shared" si="2"/>
        <v>0</v>
      </c>
      <c r="Q30" s="45">
        <v>26</v>
      </c>
      <c r="R30" s="46">
        <f>+'26'!N221</f>
        <v>1349</v>
      </c>
      <c r="S30" s="46">
        <f>+'26'!N226</f>
        <v>420</v>
      </c>
      <c r="T30" s="46">
        <f>+'26'!N224</f>
        <v>0</v>
      </c>
      <c r="U30" s="66">
        <f>+'26'!N222</f>
        <v>0</v>
      </c>
      <c r="V30" s="46">
        <f>+'26'!N225</f>
        <v>0</v>
      </c>
      <c r="W30" s="46">
        <f>+'26'!N223</f>
        <v>294</v>
      </c>
      <c r="X30" s="46">
        <f t="shared" si="6"/>
        <v>635</v>
      </c>
      <c r="Y30" s="46">
        <f>+'26'!N228</f>
        <v>635</v>
      </c>
      <c r="Z30" s="47">
        <f t="shared" si="3"/>
        <v>0</v>
      </c>
      <c r="AA30" s="139" t="s">
        <v>1364</v>
      </c>
      <c r="AB30" s="47">
        <f t="shared" si="4"/>
        <v>929</v>
      </c>
      <c r="AC30" s="162">
        <f t="shared" si="1"/>
        <v>929</v>
      </c>
    </row>
    <row r="31" spans="1:31" ht="40.5" x14ac:dyDescent="0.85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7</v>
      </c>
      <c r="F31" s="44">
        <f>ยกมา!F31+' 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40</v>
      </c>
      <c r="G31" s="43">
        <f t="shared" si="0"/>
        <v>47</v>
      </c>
      <c r="H31" s="77">
        <f>+ยกมา!H31+' 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+ยกมา!I31+' 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 1'!J31+'2'!J31+'3'!J31+'4'!J31+'5'!J31+'6'!J31+'7'!J31+'8'!J31+'9'!J31+'10'!J31+'11'!J31+'12'!J31+'13'!J31+'14'!J31+'15'!J31+'16'!J31+'17'!J31+'19'!J31+'19'!J31+'20'!J31+'21'!J31+'22'!J31+'23'!J31+'24'!J31+'25'!J31+'26'!J31+'27'!J31+'28'!J31+'29'!J31+'30'!J31+'31.'!J31</f>
        <v>242</v>
      </c>
      <c r="K31" s="44">
        <f>ยกมา!K31+' 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41</v>
      </c>
      <c r="L31" s="20">
        <v>100</v>
      </c>
      <c r="M31" s="44">
        <f>ยกมา!M31+' 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3900</v>
      </c>
      <c r="N31" s="19"/>
      <c r="O31" s="115">
        <v>34.64</v>
      </c>
      <c r="P31" s="78">
        <f t="shared" si="2"/>
        <v>1420.24</v>
      </c>
      <c r="Q31" s="45">
        <v>27</v>
      </c>
      <c r="R31" s="46">
        <f>+'27'!N221</f>
        <v>2233</v>
      </c>
      <c r="S31" s="46">
        <f>+'27'!N226</f>
        <v>415</v>
      </c>
      <c r="T31" s="46">
        <f>+'27'!N224</f>
        <v>0</v>
      </c>
      <c r="U31" s="66">
        <f>+'27'!N222</f>
        <v>0</v>
      </c>
      <c r="V31" s="46">
        <f>+'27'!N225</f>
        <v>0</v>
      </c>
      <c r="W31" s="46">
        <f>+'27'!N223</f>
        <v>1210</v>
      </c>
      <c r="X31" s="46">
        <f t="shared" si="6"/>
        <v>608</v>
      </c>
      <c r="Y31" s="46">
        <f>+'27'!N228</f>
        <v>608</v>
      </c>
      <c r="Z31" s="47">
        <f t="shared" si="3"/>
        <v>0</v>
      </c>
      <c r="AA31" s="139" t="s">
        <v>1365</v>
      </c>
      <c r="AB31" s="47">
        <f t="shared" si="4"/>
        <v>1818</v>
      </c>
      <c r="AC31" s="162">
        <f t="shared" si="1"/>
        <v>1818</v>
      </c>
    </row>
    <row r="32" spans="1:31" ht="40.5" x14ac:dyDescent="0.85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ยกมา!F32+' 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</v>
      </c>
      <c r="G32" s="43">
        <f t="shared" si="0"/>
        <v>10</v>
      </c>
      <c r="H32" s="77">
        <f>+ยกมา!H32+' 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+ยกมา!I32+' 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 1'!J32+'2'!J32+'3'!J32+'4'!J32+'5'!J32+'6'!J32+'7'!J32+'8'!J32+'9'!J32+'10'!J32+'11'!J32+'12'!J32+'13'!J32+'14'!J32+'15'!J32+'16'!J32+'17'!J32+'19'!J32+'19'!J32+'20'!J32+'21'!J32+'22'!J32+'23'!J32+'24'!J32+'25'!J32+'26'!J32+'27'!J32+'28'!J32+'29'!J32+'30'!J32+'31.'!J32</f>
        <v>37</v>
      </c>
      <c r="K32" s="44">
        <f>ยกมา!K32+' 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</v>
      </c>
      <c r="L32" s="20">
        <v>130</v>
      </c>
      <c r="M32" s="44">
        <f>ยกมา!M32+' 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1170</v>
      </c>
      <c r="N32" s="19"/>
      <c r="O32" s="115">
        <v>46.37</v>
      </c>
      <c r="P32" s="78">
        <f t="shared" si="2"/>
        <v>417.33</v>
      </c>
      <c r="Q32" s="45">
        <v>28</v>
      </c>
      <c r="R32" s="46">
        <f>+'28'!N221</f>
        <v>409</v>
      </c>
      <c r="S32" s="46">
        <f>+'28'!N226</f>
        <v>0</v>
      </c>
      <c r="T32" s="46">
        <f>+'28'!N224</f>
        <v>0</v>
      </c>
      <c r="U32" s="66">
        <f>+'28'!N224</f>
        <v>0</v>
      </c>
      <c r="V32" s="46">
        <f>+'28'!N225</f>
        <v>0</v>
      </c>
      <c r="W32" s="46">
        <f>+'28'!N223</f>
        <v>409</v>
      </c>
      <c r="X32" s="46">
        <f t="shared" si="6"/>
        <v>0</v>
      </c>
      <c r="Y32" s="46">
        <f>+'28'!N228</f>
        <v>0</v>
      </c>
      <c r="Z32" s="47">
        <f t="shared" si="3"/>
        <v>0</v>
      </c>
      <c r="AA32" s="142" t="s">
        <v>1366</v>
      </c>
      <c r="AB32" s="47">
        <f t="shared" si="4"/>
        <v>409</v>
      </c>
      <c r="AC32" s="162">
        <f t="shared" si="1"/>
        <v>409</v>
      </c>
    </row>
    <row r="33" spans="1:29" ht="40.5" x14ac:dyDescent="0.85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ยกมา!F33+' 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+ยกมา!H33+' 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+ยกมา!I33+' 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 1'!J33+'2'!J33+'3'!J33+'4'!J33+'5'!J33+'6'!J33+'7'!J33+'8'!J33+'9'!J33+'10'!J33+'11'!J33+'12'!J33+'13'!J33+'14'!J33+'15'!J33+'16'!J33+'17'!J33+'19'!J33+'19'!J33+'20'!J33+'21'!J33+'22'!J33+'23'!J33+'24'!J33+'25'!J33+'26'!J33+'27'!J33+'28'!J33+'29'!J33+'30'!J33+'31.'!J33</f>
        <v>0</v>
      </c>
      <c r="K33" s="44">
        <f>ยกมา!K33+' 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ยกมา!M33+' 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115">
        <v>38.9</v>
      </c>
      <c r="P33" s="78">
        <f t="shared" si="2"/>
        <v>0</v>
      </c>
      <c r="Q33" s="45">
        <v>29</v>
      </c>
      <c r="R33" s="46">
        <f>+'29'!N221</f>
        <v>1882</v>
      </c>
      <c r="S33" s="46">
        <f>+'29'!N226</f>
        <v>508</v>
      </c>
      <c r="T33" s="46">
        <f>+'29'!N224</f>
        <v>0</v>
      </c>
      <c r="U33" s="66">
        <f>+'29'!N222</f>
        <v>0</v>
      </c>
      <c r="V33" s="46">
        <f>+'29'!N225</f>
        <v>0</v>
      </c>
      <c r="W33" s="46">
        <f>+'29'!N223</f>
        <v>654</v>
      </c>
      <c r="X33" s="46">
        <f t="shared" ref="X33" si="7">+R33-S33-T33-U33-V33-W33</f>
        <v>720</v>
      </c>
      <c r="Y33" s="46">
        <f>+'29'!N228</f>
        <v>720</v>
      </c>
      <c r="Z33" s="47">
        <f t="shared" ref="Z33" si="8">+Y33-X33</f>
        <v>0</v>
      </c>
      <c r="AA33" s="142" t="s">
        <v>1367</v>
      </c>
      <c r="AB33" s="47">
        <f t="shared" si="4"/>
        <v>1374</v>
      </c>
      <c r="AC33" s="162">
        <f t="shared" si="1"/>
        <v>1374</v>
      </c>
    </row>
    <row r="34" spans="1:29" ht="40.5" x14ac:dyDescent="0.85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ยกมา!F34+' 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+ยกมา!H34+' 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+ยกมา!I34+' 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 1'!J34+'2'!J34+'3'!J34+'4'!J34+'5'!J34+'6'!J34+'7'!J34+'8'!J34+'9'!J34+'10'!J34+'11'!J34+'12'!J34+'13'!J34+'14'!J34+'15'!J34+'16'!J34+'17'!J34+'19'!J34+'19'!J34+'20'!J34+'21'!J34+'22'!J34+'23'!J34+'24'!J34+'25'!J34+'26'!J34+'27'!J34+'28'!J34+'29'!J34+'30'!J34+'31.'!J34</f>
        <v>0</v>
      </c>
      <c r="K34" s="44">
        <f>ยกมา!K34+' 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ยกมา!M34+' 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+'30'!N221</f>
        <v>2357</v>
      </c>
      <c r="S34" s="46">
        <f>+'30'!N226</f>
        <v>458</v>
      </c>
      <c r="T34" s="46">
        <f>+'30'!N224</f>
        <v>0</v>
      </c>
      <c r="U34" s="66">
        <f>+'30'!N222</f>
        <v>0</v>
      </c>
      <c r="V34" s="46">
        <f>+'30'!N225</f>
        <v>0</v>
      </c>
      <c r="W34" s="46">
        <f>+'30'!N223</f>
        <v>0</v>
      </c>
      <c r="X34" s="46">
        <f t="shared" si="6"/>
        <v>1899</v>
      </c>
      <c r="Y34" s="46">
        <f>+'30'!N228</f>
        <v>1899</v>
      </c>
      <c r="Z34" s="47">
        <f t="shared" si="3"/>
        <v>0</v>
      </c>
      <c r="AA34" s="139" t="s">
        <v>1368</v>
      </c>
      <c r="AB34" s="47">
        <f t="shared" si="4"/>
        <v>1899</v>
      </c>
      <c r="AC34" s="162">
        <f t="shared" si="1"/>
        <v>1899</v>
      </c>
    </row>
    <row r="35" spans="1:29" ht="40.5" x14ac:dyDescent="0.85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ยกมา!F35+' 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+ยกมา!H35+' 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+ยกมา!I35+' 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 1'!J35+'2'!J35+'3'!J35+'4'!J35+'5'!J35+'6'!J35+'7'!J35+'8'!J35+'9'!J35+'10'!J35+'11'!J35+'12'!J35+'13'!J35+'14'!J35+'15'!J35+'16'!J35+'17'!J35+'19'!J35+'19'!J35+'20'!J35+'21'!J35+'22'!J35+'23'!J35+'24'!J35+'25'!J35+'26'!J35+'27'!J35+'28'!J35+'29'!J35+'30'!J35+'31.'!J35</f>
        <v>0</v>
      </c>
      <c r="K35" s="44">
        <f>ยกมา!K35+' 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ยกมา!M35+' 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+'31.'!N221</f>
        <v>2175</v>
      </c>
      <c r="S35" s="46">
        <f>+'31.'!N226</f>
        <v>365</v>
      </c>
      <c r="T35" s="46">
        <f>+'31.'!N224</f>
        <v>0</v>
      </c>
      <c r="U35" s="66">
        <f>+'31.'!N222</f>
        <v>0</v>
      </c>
      <c r="V35" s="46">
        <f>+'31.'!N225</f>
        <v>0</v>
      </c>
      <c r="W35" s="46">
        <f>+'31.'!N223</f>
        <v>1165</v>
      </c>
      <c r="X35" s="46">
        <f>+R35-S35-T35-U35-V35-W35</f>
        <v>645</v>
      </c>
      <c r="Y35" s="46">
        <f>+'31.'!N228</f>
        <v>645</v>
      </c>
      <c r="Z35" s="47">
        <f t="shared" si="3"/>
        <v>0</v>
      </c>
      <c r="AA35" s="139" t="s">
        <v>1362</v>
      </c>
      <c r="AB35" s="47">
        <f t="shared" si="4"/>
        <v>1810</v>
      </c>
      <c r="AC35" s="162">
        <f t="shared" si="1"/>
        <v>1810</v>
      </c>
    </row>
    <row r="36" spans="1:29" ht="40.5" x14ac:dyDescent="0.85">
      <c r="A36" s="10">
        <v>32</v>
      </c>
      <c r="B36" s="10">
        <v>1004111</v>
      </c>
      <c r="C36" s="19" t="s">
        <v>1428</v>
      </c>
      <c r="D36" s="10" t="s">
        <v>434</v>
      </c>
      <c r="E36" s="46">
        <f>+ยกมา!J36</f>
        <v>0</v>
      </c>
      <c r="F36" s="44">
        <f>ยกมา!F36+' 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+ยกมา!H36+' 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+ยกมา!I36+' 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 1'!J36+'2'!J36+'3'!J36+'4'!J36+'5'!J36+'6'!J36+'7'!J36+'8'!J36+'9'!J36+'10'!J36+'11'!J36+'12'!J36+'13'!J36+'14'!J36+'15'!J36+'16'!J36+'17'!J36+'19'!J36+'19'!J36+'20'!J36+'21'!J36+'22'!J36+'23'!J36+'24'!J36+'25'!J36+'26'!J36+'27'!J36+'28'!J36+'29'!J36+'30'!J36+'31.'!J36</f>
        <v>0</v>
      </c>
      <c r="K36" s="44">
        <f>ยกมา!K36+' 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ยกมา!M36+' 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63">
        <f>SUM(R5:R35)</f>
        <v>61455</v>
      </c>
      <c r="S36" s="163">
        <f>SUM(S5:S35)</f>
        <v>14214</v>
      </c>
      <c r="T36" s="163">
        <f t="shared" ref="T36:AA36" si="9">SUM(T5:T35)</f>
        <v>0</v>
      </c>
      <c r="U36" s="163">
        <f t="shared" si="9"/>
        <v>0</v>
      </c>
      <c r="V36" s="163">
        <f>SUM(V5:V35)</f>
        <v>217</v>
      </c>
      <c r="W36" s="163">
        <f>SUM(W5:W35)</f>
        <v>22350</v>
      </c>
      <c r="X36" s="163">
        <f>SUM(X5:X35)</f>
        <v>24674</v>
      </c>
      <c r="Y36" s="163">
        <f>SUM(Y5:Y35)</f>
        <v>24674</v>
      </c>
      <c r="Z36" s="163">
        <f t="shared" si="9"/>
        <v>0</v>
      </c>
      <c r="AA36" s="163">
        <f t="shared" si="9"/>
        <v>0</v>
      </c>
      <c r="AB36" s="163">
        <f>SUM(AB5:AB35)</f>
        <v>47024</v>
      </c>
      <c r="AC36" s="162">
        <f>SUM(AC5:AC35)</f>
        <v>47024</v>
      </c>
    </row>
    <row r="37" spans="1:29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46">
        <f>+ยกมา!J37</f>
        <v>0</v>
      </c>
      <c r="F37" s="44">
        <f>ยกมา!F37+' 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+ยกมา!H37+' 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+ยกมา!I37+' 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 1'!J37+'2'!J37+'3'!J37+'4'!J37+'5'!J37+'6'!J37+'7'!J37+'8'!J37+'9'!J37+'10'!J37+'11'!J37+'12'!J37+'13'!J37+'14'!J37+'15'!J37+'16'!J37+'17'!J37+'19'!J37+'19'!J37+'20'!J37+'21'!J37+'22'!J37+'23'!J37+'24'!J37+'25'!J37+'26'!J37+'27'!J37+'28'!J37+'29'!J37+'30'!J37+'31.'!J37</f>
        <v>0</v>
      </c>
      <c r="K37" s="44">
        <f>ยกมา!K37+' 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120</v>
      </c>
      <c r="M37" s="44">
        <f>ยกมา!M37+' 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5">
        <v>32.82</v>
      </c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46">
        <f>+ยกมา!J38</f>
        <v>0</v>
      </c>
      <c r="F38" s="44">
        <f>ยกมา!F38+' 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+ยกมา!H38+' 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+ยกมา!I38+' 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 1'!J38+'2'!J38+'3'!J38+'4'!J38+'5'!J38+'6'!J38+'7'!J38+'8'!J38+'9'!J38+'10'!J38+'11'!J38+'12'!J38+'13'!J38+'14'!J38+'15'!J38+'16'!J38+'17'!J38+'19'!J38+'19'!J38+'20'!J38+'21'!J38+'22'!J38+'23'!J38+'24'!J38+'25'!J38+'26'!J38+'27'!J38+'28'!J38+'29'!J38+'30'!J38+'31.'!J38</f>
        <v>0</v>
      </c>
      <c r="K38" s="44">
        <f>ยกมา!K38+' 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ยกมา!M38+' 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4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46">
        <f>+ยกมา!J39</f>
        <v>0</v>
      </c>
      <c r="F39" s="44">
        <f>ยกมา!F39+' 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+ยกมา!H39+' 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+ยกมา!I39+' 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 1'!J39+'2'!J39+'3'!J39+'4'!J39+'5'!J39+'6'!J39+'7'!J39+'8'!J39+'9'!J39+'10'!J39+'11'!J39+'12'!J39+'13'!J39+'14'!J39+'15'!J39+'16'!J39+'17'!J39+'19'!J39+'19'!J39+'20'!J39+'21'!J39+'22'!J39+'23'!J39+'24'!J39+'25'!J39+'26'!J39+'27'!J39+'28'!J39+'29'!J39+'30'!J39+'31.'!J39</f>
        <v>0</v>
      </c>
      <c r="K39" s="44">
        <f>ยกมา!K39+' 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ยกมา!M39+' 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14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35</v>
      </c>
      <c r="B40" s="10" t="s">
        <v>982</v>
      </c>
      <c r="C40" s="19" t="s">
        <v>49</v>
      </c>
      <c r="D40" s="10" t="s">
        <v>434</v>
      </c>
      <c r="E40" s="46">
        <f>+ยกมา!J40</f>
        <v>3</v>
      </c>
      <c r="F40" s="44">
        <f>ยกมา!F40+' 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17</v>
      </c>
      <c r="G40" s="43">
        <f t="shared" si="0"/>
        <v>20</v>
      </c>
      <c r="H40" s="77">
        <f>+ยกมา!H40+' 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+ยกมา!I40+' 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 1'!J40+'2'!J40+'3'!J40+'4'!J40+'5'!J40+'6'!J40+'7'!J40+'8'!J40+'9'!J40+'10'!J40+'11'!J40+'12'!J40+'13'!J40+'14'!J40+'15'!J40+'16'!J40+'17'!J40+'19'!J40+'19'!J40+'20'!J40+'21'!J40+'22'!J40+'23'!J40+'24'!J40+'25'!J40+'26'!J40+'27'!J40+'28'!J40+'29'!J40+'30'!J40+'31.'!J40</f>
        <v>56</v>
      </c>
      <c r="K40" s="44">
        <f>ยกมา!K40+' 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19</v>
      </c>
      <c r="L40" s="20">
        <v>50</v>
      </c>
      <c r="M40" s="44">
        <f>ยกมา!M40+' 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950</v>
      </c>
      <c r="N40" s="19"/>
      <c r="O40" s="115">
        <v>27.84</v>
      </c>
      <c r="P40" s="78">
        <f t="shared" si="2"/>
        <v>528.96</v>
      </c>
      <c r="Q40" s="5"/>
      <c r="R40" s="167" t="s">
        <v>1394</v>
      </c>
      <c r="S40" s="5" t="s">
        <v>1357</v>
      </c>
      <c r="T40" s="95" t="s">
        <v>1358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36</v>
      </c>
      <c r="B41" s="10" t="s">
        <v>981</v>
      </c>
      <c r="C41" s="19" t="s">
        <v>50</v>
      </c>
      <c r="D41" s="10" t="s">
        <v>434</v>
      </c>
      <c r="E41" s="46">
        <f>+ยกมา!J41</f>
        <v>3</v>
      </c>
      <c r="F41" s="44">
        <f>ยกมา!F41+' 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17</v>
      </c>
      <c r="G41" s="43">
        <f t="shared" si="0"/>
        <v>20</v>
      </c>
      <c r="H41" s="77">
        <f>+ยกมา!H41+' 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+ยกมา!I41+' 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 1'!J41+'2'!J41+'3'!J41+'4'!J41+'5'!J41+'6'!J41+'7'!J41+'8'!J41+'9'!J41+'10'!J41+'11'!J41+'12'!J41+'13'!J41+'14'!J41+'15'!J41+'16'!J41+'17'!J41+'19'!J41+'19'!J41+'20'!J41+'21'!J41+'22'!J41+'23'!J41+'24'!J41+'25'!J41+'26'!J41+'27'!J41+'28'!J41+'29'!J41+'30'!J41+'31.'!J41</f>
        <v>75</v>
      </c>
      <c r="K41" s="44">
        <f>ยกมา!K41+' 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16</v>
      </c>
      <c r="L41" s="20">
        <v>50</v>
      </c>
      <c r="M41" s="44">
        <f>ยกมา!M41+' 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800</v>
      </c>
      <c r="N41" s="19"/>
      <c r="O41" s="115">
        <v>27.12</v>
      </c>
      <c r="P41" s="78">
        <f t="shared" si="2"/>
        <v>433.92</v>
      </c>
      <c r="Q41" s="5"/>
      <c r="R41" s="167"/>
      <c r="S41" s="5"/>
      <c r="T41" s="95" t="s">
        <v>1372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37</v>
      </c>
      <c r="B42" s="10" t="s">
        <v>980</v>
      </c>
      <c r="C42" s="19" t="s">
        <v>51</v>
      </c>
      <c r="D42" s="10" t="s">
        <v>434</v>
      </c>
      <c r="E42" s="46">
        <f>+ยกมา!J42</f>
        <v>0</v>
      </c>
      <c r="F42" s="44">
        <f>ยกมา!F42+' 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+ยกมา!H42+' 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+ยกมา!I42+' 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 1'!J42+'2'!J42+'3'!J42+'4'!J42+'5'!J42+'6'!J42+'7'!J42+'8'!J42+'9'!J42+'10'!J42+'11'!J42+'12'!J42+'13'!J42+'14'!J42+'15'!J42+'16'!J42+'17'!J42+'19'!J42+'19'!J42+'20'!J42+'21'!J42+'22'!J42+'23'!J42+'24'!J42+'25'!J42+'26'!J42+'27'!J42+'28'!J42+'29'!J42+'30'!J42+'31.'!J42</f>
        <v>0</v>
      </c>
      <c r="K42" s="44">
        <f>ยกมา!K42+' 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ยกมา!M42+' 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5">
        <v>15.42</v>
      </c>
      <c r="P42" s="78">
        <f t="shared" si="2"/>
        <v>0</v>
      </c>
      <c r="Q42" s="5"/>
      <c r="R42" s="5"/>
      <c r="S42" s="5"/>
      <c r="T42" s="95" t="s">
        <v>1359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38</v>
      </c>
      <c r="B43" s="10" t="s">
        <v>968</v>
      </c>
      <c r="C43" s="19" t="s">
        <v>335</v>
      </c>
      <c r="D43" s="10" t="s">
        <v>434</v>
      </c>
      <c r="E43" s="46">
        <f>+ยกมา!J43</f>
        <v>3</v>
      </c>
      <c r="F43" s="44">
        <f>ยกมา!F43+' 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5</v>
      </c>
      <c r="G43" s="43">
        <f t="shared" si="0"/>
        <v>8</v>
      </c>
      <c r="H43" s="77">
        <f>+ยกมา!H43+' 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+ยกมา!I43+' 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 1'!J43+'2'!J43+'3'!J43+'4'!J43+'5'!J43+'6'!J43+'7'!J43+'8'!J43+'9'!J43+'10'!J43+'11'!J43+'12'!J43+'13'!J43+'14'!J43+'15'!J43+'16'!J43+'17'!J43+'19'!J43+'19'!J43+'20'!J43+'21'!J43+'22'!J43+'23'!J43+'24'!J43+'25'!J43+'26'!J43+'27'!J43+'28'!J43+'29'!J43+'30'!J43+'31.'!J43</f>
        <v>89</v>
      </c>
      <c r="K43" s="44">
        <f>ยกมา!K43+' 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6</v>
      </c>
      <c r="L43" s="20">
        <v>50</v>
      </c>
      <c r="M43" s="44">
        <f>ยกมา!M43+' 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300</v>
      </c>
      <c r="N43" s="19"/>
      <c r="O43" s="115">
        <v>17.78</v>
      </c>
      <c r="P43" s="78">
        <f t="shared" si="2"/>
        <v>106.68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B43" s="5"/>
    </row>
    <row r="44" spans="1:29" x14ac:dyDescent="0.55000000000000004">
      <c r="A44" s="10">
        <v>39</v>
      </c>
      <c r="B44" s="10" t="s">
        <v>1026</v>
      </c>
      <c r="C44" s="19" t="s">
        <v>340</v>
      </c>
      <c r="D44" s="10" t="s">
        <v>434</v>
      </c>
      <c r="E44" s="46">
        <f>+ยกมา!J44</f>
        <v>2</v>
      </c>
      <c r="F44" s="44">
        <f>ยกมา!F44+' 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5</v>
      </c>
      <c r="G44" s="43">
        <f t="shared" si="0"/>
        <v>7</v>
      </c>
      <c r="H44" s="77">
        <f>+ยกมา!H44+' 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+ยกมา!I44+' 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 1'!J44+'2'!J44+'3'!J44+'4'!J44+'5'!J44+'6'!J44+'7'!J44+'8'!J44+'9'!J44+'10'!J44+'11'!J44+'12'!J44+'13'!J44+'14'!J44+'15'!J44+'16'!J44+'17'!J44+'19'!J44+'19'!J44+'20'!J44+'21'!J44+'22'!J44+'23'!J44+'24'!J44+'25'!J44+'26'!J44+'27'!J44+'28'!J44+'29'!J44+'30'!J44+'31.'!J44</f>
        <v>45</v>
      </c>
      <c r="K44" s="44">
        <f>ยกมา!K44+' 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6</v>
      </c>
      <c r="L44" s="20">
        <v>50</v>
      </c>
      <c r="M44" s="44">
        <f>ยกมา!M44+' 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300</v>
      </c>
      <c r="N44" s="19"/>
      <c r="O44" s="115">
        <v>17.989999999999998</v>
      </c>
      <c r="P44" s="78">
        <f t="shared" si="2"/>
        <v>107.94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40</v>
      </c>
      <c r="B45" s="10" t="s">
        <v>945</v>
      </c>
      <c r="C45" s="19" t="s">
        <v>329</v>
      </c>
      <c r="D45" s="10" t="s">
        <v>434</v>
      </c>
      <c r="E45" s="46">
        <f>+ยกมา!J45</f>
        <v>3</v>
      </c>
      <c r="F45" s="44">
        <f>ยกมา!F45+' 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5</v>
      </c>
      <c r="G45" s="43">
        <f t="shared" si="0"/>
        <v>8</v>
      </c>
      <c r="H45" s="77">
        <f>+ยกมา!H45+' 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+ยกมา!I45+' 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 1'!J45+'2'!J45+'3'!J45+'4'!J45+'5'!J45+'6'!J45+'7'!J45+'8'!J45+'9'!J45+'10'!J45+'11'!J45+'12'!J45+'13'!J45+'14'!J45+'15'!J45+'16'!J45+'17'!J45+'19'!J45+'19'!J45+'20'!J45+'21'!J45+'22'!J45+'23'!J45+'24'!J45+'25'!J45+'26'!J45+'27'!J45+'28'!J45+'29'!J45+'30'!J45+'31.'!J45</f>
        <v>97</v>
      </c>
      <c r="K45" s="44">
        <f>ยกมา!K45+' 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4</v>
      </c>
      <c r="L45" s="20">
        <v>50</v>
      </c>
      <c r="M45" s="44">
        <f>ยกมา!M45+' 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150</v>
      </c>
      <c r="N45" s="19"/>
      <c r="O45" s="115">
        <v>18.32</v>
      </c>
      <c r="P45" s="78">
        <f t="shared" si="2"/>
        <v>73.28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41</v>
      </c>
      <c r="B46" s="10" t="s">
        <v>948</v>
      </c>
      <c r="C46" s="19" t="s">
        <v>332</v>
      </c>
      <c r="D46" s="10" t="s">
        <v>434</v>
      </c>
      <c r="E46" s="46">
        <f>+ยกมา!J46</f>
        <v>1</v>
      </c>
      <c r="F46" s="44">
        <f>ยกมา!F46+' 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8</v>
      </c>
      <c r="G46" s="43">
        <f t="shared" si="0"/>
        <v>9</v>
      </c>
      <c r="H46" s="77">
        <f>+ยกมา!H46+' 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+ยกมา!I46+' 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 1'!J46+'2'!J46+'3'!J46+'4'!J46+'5'!J46+'6'!J46+'7'!J46+'8'!J46+'9'!J46+'10'!J46+'11'!J46+'12'!J46+'13'!J46+'14'!J46+'15'!J46+'16'!J46+'17'!J46+'19'!J46+'19'!J46+'20'!J46+'21'!J46+'22'!J46+'23'!J46+'24'!J46+'25'!J46+'26'!J46+'27'!J46+'28'!J46+'29'!J46+'30'!J46+'31.'!J46</f>
        <v>59</v>
      </c>
      <c r="K46" s="44">
        <f>ยกมา!K46+' 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ยกมา!M46+' 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115">
        <v>20.059999999999999</v>
      </c>
      <c r="P46" s="78">
        <f t="shared" si="2"/>
        <v>120.35999999999999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42</v>
      </c>
      <c r="B47" s="10" t="s">
        <v>947</v>
      </c>
      <c r="C47" s="19" t="s">
        <v>331</v>
      </c>
      <c r="D47" s="10" t="s">
        <v>434</v>
      </c>
      <c r="E47" s="46">
        <f>+ยกมา!J47</f>
        <v>0</v>
      </c>
      <c r="F47" s="44">
        <f>ยกมา!F47+' 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5</v>
      </c>
      <c r="H47" s="77">
        <f>+ยกมา!H47+' 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+ยกมา!I47+' 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 1'!J47+'2'!J47+'3'!J47+'4'!J47+'5'!J47+'6'!J47+'7'!J47+'8'!J47+'9'!J47+'10'!J47+'11'!J47+'12'!J47+'13'!J47+'14'!J47+'15'!J47+'16'!J47+'17'!J47+'19'!J47+'19'!J47+'20'!J47+'21'!J47+'22'!J47+'23'!J47+'24'!J47+'25'!J47+'26'!J47+'27'!J47+'28'!J47+'29'!J47+'30'!J47+'31.'!J47</f>
        <v>60</v>
      </c>
      <c r="K47" s="44">
        <f>ยกมา!K47+' 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ยกมา!M47+' 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115">
        <v>20.32</v>
      </c>
      <c r="P47" s="78">
        <f t="shared" si="2"/>
        <v>40.64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43</v>
      </c>
      <c r="B48" s="10" t="s">
        <v>946</v>
      </c>
      <c r="C48" s="19" t="s">
        <v>330</v>
      </c>
      <c r="D48" s="10" t="s">
        <v>434</v>
      </c>
      <c r="E48" s="46">
        <f>+ยกมา!J48</f>
        <v>0</v>
      </c>
      <c r="F48" s="44">
        <f>ยกมา!F48+' 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+ยกมา!H48+' 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+ยกมา!I48+' 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 1'!J48+'2'!J48+'3'!J48+'4'!J48+'5'!J48+'6'!J48+'7'!J48+'8'!J48+'9'!J48+'10'!J48+'11'!J48+'12'!J48+'13'!J48+'14'!J48+'15'!J48+'16'!J48+'17'!J48+'19'!J48+'19'!J48+'20'!J48+'21'!J48+'22'!J48+'23'!J48+'24'!J48+'25'!J48+'26'!J48+'27'!J48+'28'!J48+'29'!J48+'30'!J48+'31.'!J48</f>
        <v>0</v>
      </c>
      <c r="K48" s="44">
        <f>ยกมา!K48+' 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ยกมา!M48+' 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32">
        <v>16.760000000000002</v>
      </c>
      <c r="P48" s="78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44</v>
      </c>
      <c r="B49" s="10" t="s">
        <v>1015</v>
      </c>
      <c r="C49" s="19" t="s">
        <v>339</v>
      </c>
      <c r="D49" s="10" t="s">
        <v>434</v>
      </c>
      <c r="E49" s="46">
        <f>+ยกมา!J49</f>
        <v>0</v>
      </c>
      <c r="F49" s="44">
        <f>ยกมา!F49+' 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+ยกมา!H49+' 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+ยกมา!I49+' 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 1'!J49+'2'!J49+'3'!J49+'4'!J49+'5'!J49+'6'!J49+'7'!J49+'8'!J49+'9'!J49+'10'!J49+'11'!J49+'12'!J49+'13'!J49+'14'!J49+'15'!J49+'16'!J49+'17'!J49+'19'!J49+'19'!J49+'20'!J49+'21'!J49+'22'!J49+'23'!J49+'24'!J49+'25'!J49+'26'!J49+'27'!J49+'28'!J49+'29'!J49+'30'!J49+'31.'!J49</f>
        <v>0</v>
      </c>
      <c r="K49" s="44">
        <f>ยกมา!K49+' 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ยกมา!M49+' 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32">
        <v>18.12</v>
      </c>
      <c r="P49" s="78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45</v>
      </c>
      <c r="B50" s="10" t="s">
        <v>994</v>
      </c>
      <c r="C50" s="19" t="s">
        <v>337</v>
      </c>
      <c r="D50" s="10" t="s">
        <v>434</v>
      </c>
      <c r="E50" s="46">
        <f>+ยกมา!J50</f>
        <v>1</v>
      </c>
      <c r="F50" s="44">
        <f>ยกมา!F50+' 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7</v>
      </c>
      <c r="G50" s="43">
        <f t="shared" si="0"/>
        <v>8</v>
      </c>
      <c r="H50" s="77">
        <f>+ยกมา!H50+' 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+ยกมา!I50+' 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 1'!J50+'2'!J50+'3'!J50+'4'!J50+'5'!J50+'6'!J50+'7'!J50+'8'!J50+'9'!J50+'10'!J50+'11'!J50+'12'!J50+'13'!J50+'14'!J50+'15'!J50+'16'!J50+'17'!J50+'19'!J50+'19'!J50+'20'!J50+'21'!J50+'22'!J50+'23'!J50+'24'!J50+'25'!J50+'26'!J50+'27'!J50+'28'!J50+'29'!J50+'30'!J50+'31.'!J50</f>
        <v>51</v>
      </c>
      <c r="K50" s="44">
        <f>ยกมา!K50+' 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ยกมา!M50+' 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350</v>
      </c>
      <c r="N50" s="19"/>
      <c r="O50" s="115">
        <v>16.37</v>
      </c>
      <c r="P50" s="78">
        <f t="shared" si="2"/>
        <v>114.59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46</v>
      </c>
      <c r="B51" s="10" t="s">
        <v>927</v>
      </c>
      <c r="C51" s="19" t="s">
        <v>324</v>
      </c>
      <c r="D51" s="10" t="s">
        <v>434</v>
      </c>
      <c r="E51" s="46">
        <f>+ยกมา!J51</f>
        <v>0</v>
      </c>
      <c r="F51" s="44">
        <f>ยกมา!F51+' 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+ยกมา!H51+' 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+ยกมา!I51+' 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 1'!J51+'2'!J51+'3'!J51+'4'!J51+'5'!J51+'6'!J51+'7'!J51+'8'!J51+'9'!J51+'10'!J51+'11'!J51+'12'!J51+'13'!J51+'14'!J51+'15'!J51+'16'!J51+'17'!J51+'19'!J51+'19'!J51+'20'!J51+'21'!J51+'22'!J51+'23'!J51+'24'!J51+'25'!J51+'26'!J51+'27'!J51+'28'!J51+'29'!J51+'30'!J51+'31.'!J51</f>
        <v>0</v>
      </c>
      <c r="K51" s="44">
        <f>ยกมา!K51+' 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120</v>
      </c>
      <c r="M51" s="44">
        <f>ยกมา!M51+' 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5">
        <v>25.99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47</v>
      </c>
      <c r="B52" s="10" t="s">
        <v>954</v>
      </c>
      <c r="C52" s="19" t="s">
        <v>333</v>
      </c>
      <c r="D52" s="10" t="s">
        <v>434</v>
      </c>
      <c r="E52" s="46">
        <f>+ยกมา!J52</f>
        <v>0</v>
      </c>
      <c r="F52" s="44">
        <f>ยกมา!F52+' 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</v>
      </c>
      <c r="G52" s="43">
        <f t="shared" si="0"/>
        <v>2</v>
      </c>
      <c r="H52" s="77">
        <f>+ยกมา!H52+' 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+ยกมา!I52+' 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 1'!J52+'2'!J52+'3'!J52+'4'!J52+'5'!J52+'6'!J52+'7'!J52+'8'!J52+'9'!J52+'10'!J52+'11'!J52+'12'!J52+'13'!J52+'14'!J52+'15'!J52+'16'!J52+'17'!J52+'19'!J52+'19'!J52+'20'!J52+'21'!J52+'22'!J52+'23'!J52+'24'!J52+'25'!J52+'26'!J52+'27'!J52+'28'!J52+'29'!J52+'30'!J52+'31.'!J52</f>
        <v>16</v>
      </c>
      <c r="K52" s="44">
        <f>ยกมา!K52+' 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2</v>
      </c>
      <c r="L52" s="20">
        <v>120</v>
      </c>
      <c r="M52" s="44">
        <f>ยกมา!M52+' 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120</v>
      </c>
      <c r="N52" s="19"/>
      <c r="O52" s="115">
        <v>28.31</v>
      </c>
      <c r="P52" s="78">
        <f t="shared" si="2"/>
        <v>56.62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48</v>
      </c>
      <c r="B53" s="10" t="s">
        <v>941</v>
      </c>
      <c r="C53" s="19" t="s">
        <v>327</v>
      </c>
      <c r="D53" s="10" t="s">
        <v>434</v>
      </c>
      <c r="E53" s="46">
        <f>+ยกมา!J53</f>
        <v>2</v>
      </c>
      <c r="F53" s="44">
        <f>ยกมา!F53+' 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</v>
      </c>
      <c r="G53" s="43">
        <f t="shared" si="0"/>
        <v>4</v>
      </c>
      <c r="H53" s="77">
        <f>+ยกมา!H53+' 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+ยกมา!I53+' 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 1'!J53+'2'!J53+'3'!J53+'4'!J53+'5'!J53+'6'!J53+'7'!J53+'8'!J53+'9'!J53+'10'!J53+'11'!J53+'12'!J53+'13'!J53+'14'!J53+'15'!J53+'16'!J53+'17'!J53+'19'!J53+'19'!J53+'20'!J53+'21'!J53+'22'!J53+'23'!J53+'24'!J53+'25'!J53+'26'!J53+'27'!J53+'28'!J53+'29'!J53+'30'!J53+'31.'!J53</f>
        <v>21</v>
      </c>
      <c r="K53" s="44">
        <f>ยกมา!K53+' 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</v>
      </c>
      <c r="L53" s="20">
        <v>120</v>
      </c>
      <c r="M53" s="44">
        <f>ยกมา!M53+' 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240</v>
      </c>
      <c r="N53" s="19"/>
      <c r="O53" s="115">
        <v>31.29</v>
      </c>
      <c r="P53" s="78">
        <f t="shared" si="2"/>
        <v>125.16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49</v>
      </c>
      <c r="B54" s="10" t="s">
        <v>942</v>
      </c>
      <c r="C54" s="19" t="s">
        <v>328</v>
      </c>
      <c r="D54" s="10" t="s">
        <v>434</v>
      </c>
      <c r="E54" s="46">
        <f>+ยกมา!J54</f>
        <v>1</v>
      </c>
      <c r="F54" s="44">
        <f>ยกมา!F54+' 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1</v>
      </c>
      <c r="G54" s="43">
        <f t="shared" si="0"/>
        <v>2</v>
      </c>
      <c r="H54" s="77">
        <f>+ยกมา!H54+' 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+ยกมา!I54+' 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 1'!J54+'2'!J54+'3'!J54+'4'!J54+'5'!J54+'6'!J54+'7'!J54+'8'!J54+'9'!J54+'10'!J54+'11'!J54+'12'!J54+'13'!J54+'14'!J54+'15'!J54+'16'!J54+'17'!J54+'19'!J54+'19'!J54+'20'!J54+'21'!J54+'22'!J54+'23'!J54+'24'!J54+'25'!J54+'26'!J54+'27'!J54+'28'!J54+'29'!J54+'30'!J54+'31.'!J54</f>
        <v>15</v>
      </c>
      <c r="K54" s="44">
        <f>ยกมา!K54+' 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</v>
      </c>
      <c r="L54" s="20">
        <v>120</v>
      </c>
      <c r="M54" s="44">
        <f>ยกมา!M54+' 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120</v>
      </c>
      <c r="N54" s="19"/>
      <c r="O54" s="115">
        <v>31.07</v>
      </c>
      <c r="P54" s="78">
        <f t="shared" si="2"/>
        <v>62.14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50</v>
      </c>
      <c r="B55" s="10" t="s">
        <v>939</v>
      </c>
      <c r="C55" s="19" t="s">
        <v>325</v>
      </c>
      <c r="D55" s="10" t="s">
        <v>434</v>
      </c>
      <c r="E55" s="46">
        <f>+ยกมา!J55</f>
        <v>0</v>
      </c>
      <c r="F55" s="44">
        <f>ยกมา!F55+' 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2</v>
      </c>
      <c r="H55" s="77">
        <f>+ยกมา!H55+' 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+ยกมา!I55+' 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 1'!J55+'2'!J55+'3'!J55+'4'!J55+'5'!J55+'6'!J55+'7'!J55+'8'!J55+'9'!J55+'10'!J55+'11'!J55+'12'!J55+'13'!J55+'14'!J55+'15'!J55+'16'!J55+'17'!J55+'19'!J55+'19'!J55+'20'!J55+'21'!J55+'22'!J55+'23'!J55+'24'!J55+'25'!J55+'26'!J55+'27'!J55+'28'!J55+'29'!J55+'30'!J55+'31.'!J55</f>
        <v>21</v>
      </c>
      <c r="K55" s="44">
        <f>ยกมา!K55+' 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ยกมา!M55+' 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115">
        <v>29.83</v>
      </c>
      <c r="P55" s="78">
        <f t="shared" si="2"/>
        <v>29.83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51</v>
      </c>
      <c r="B56" s="10" t="s">
        <v>960</v>
      </c>
      <c r="C56" s="19" t="s">
        <v>334</v>
      </c>
      <c r="D56" s="10" t="s">
        <v>434</v>
      </c>
      <c r="E56" s="46">
        <f>+ยกมา!J56</f>
        <v>0</v>
      </c>
      <c r="F56" s="44">
        <f>ยกมา!F56+' 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+ยกมา!H56+' 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+ยกมา!I56+' 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 1'!J56+'2'!J56+'3'!J56+'4'!J56+'5'!J56+'6'!J56+'7'!J56+'8'!J56+'9'!J56+'10'!J56+'11'!J56+'12'!J56+'13'!J56+'14'!J56+'15'!J56+'16'!J56+'17'!J56+'19'!J56+'19'!J56+'20'!J56+'21'!J56+'22'!J56+'23'!J56+'24'!J56+'25'!J56+'26'!J56+'27'!J56+'28'!J56+'29'!J56+'30'!J56+'31.'!J56</f>
        <v>0</v>
      </c>
      <c r="K56" s="44">
        <f>ยกมา!K56+' 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ยกมา!M56+' 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2">
        <v>27.06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52</v>
      </c>
      <c r="B57" s="10" t="s">
        <v>940</v>
      </c>
      <c r="C57" s="19" t="s">
        <v>326</v>
      </c>
      <c r="D57" s="10" t="s">
        <v>434</v>
      </c>
      <c r="E57" s="46">
        <f>+ยกมา!J57</f>
        <v>0</v>
      </c>
      <c r="F57" s="44">
        <f>ยกมา!F57+' 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+ยกมา!H57+' 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+ยกมา!I57+' 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 1'!J57+'2'!J57+'3'!J57+'4'!J57+'5'!J57+'6'!J57+'7'!J57+'8'!J57+'9'!J57+'10'!J57+'11'!J57+'12'!J57+'13'!J57+'14'!J57+'15'!J57+'16'!J57+'17'!J57+'19'!J57+'19'!J57+'20'!J57+'21'!J57+'22'!J57+'23'!J57+'24'!J57+'25'!J57+'26'!J57+'27'!J57+'28'!J57+'29'!J57+'30'!J57+'31.'!J57</f>
        <v>0</v>
      </c>
      <c r="K57" s="44">
        <f>ยกมา!K57+' 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ยกมา!M57+' 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32">
        <v>28.25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53</v>
      </c>
      <c r="B58" s="10" t="s">
        <v>970</v>
      </c>
      <c r="C58" s="19" t="s">
        <v>336</v>
      </c>
      <c r="D58" s="10" t="s">
        <v>434</v>
      </c>
      <c r="E58" s="46">
        <f>+ยกมา!J58</f>
        <v>1</v>
      </c>
      <c r="F58" s="44">
        <f>ยกมา!F58+' 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5</v>
      </c>
      <c r="H58" s="77">
        <f>+ยกมา!H58+' 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+ยกมา!I58+' 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 1'!J58+'2'!J58+'3'!J58+'4'!J58+'5'!J58+'6'!J58+'7'!J58+'8'!J58+'9'!J58+'10'!J58+'11'!J58+'12'!J58+'13'!J58+'14'!J58+'15'!J58+'16'!J58+'17'!J58+'19'!J58+'19'!J58+'20'!J58+'21'!J58+'22'!J58+'23'!J58+'24'!J58+'25'!J58+'26'!J58+'27'!J58+'28'!J58+'29'!J58+'30'!J58+'31.'!J58</f>
        <v>46</v>
      </c>
      <c r="K58" s="44">
        <f>ยกมา!K58+' 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ยกมา!M58+' 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15">
        <v>26.69</v>
      </c>
      <c r="P58" s="78">
        <f t="shared" si="2"/>
        <v>106.76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54</v>
      </c>
      <c r="B59" s="10" t="s">
        <v>1290</v>
      </c>
      <c r="C59" s="19" t="s">
        <v>343</v>
      </c>
      <c r="D59" s="10" t="s">
        <v>434</v>
      </c>
      <c r="E59" s="46">
        <f>+ยกมา!J59</f>
        <v>5</v>
      </c>
      <c r="F59" s="44">
        <f>ยกมา!F59+' 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15</v>
      </c>
      <c r="G59" s="43">
        <f t="shared" si="0"/>
        <v>20</v>
      </c>
      <c r="H59" s="77">
        <f>+ยกมา!H59+' 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+ยกมา!I59+' 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 1'!J59+'2'!J59+'3'!J59+'4'!J59+'5'!J59+'6'!J59+'7'!J59+'8'!J59+'9'!J59+'10'!J59+'11'!J59+'12'!J59+'13'!J59+'14'!J59+'15'!J59+'16'!J59+'17'!J59+'19'!J59+'19'!J59+'20'!J59+'21'!J59+'22'!J59+'23'!J59+'24'!J59+'25'!J59+'26'!J59+'27'!J59+'28'!J59+'29'!J59+'30'!J59+'31.'!J59</f>
        <v>73</v>
      </c>
      <c r="K59" s="44">
        <f>ยกมา!K59+' 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17</v>
      </c>
      <c r="L59" s="20">
        <v>50</v>
      </c>
      <c r="M59" s="44">
        <f>ยกมา!M59+' 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850</v>
      </c>
      <c r="N59" s="19"/>
      <c r="O59" s="115">
        <v>23.69</v>
      </c>
      <c r="P59" s="78">
        <f t="shared" si="2"/>
        <v>402.73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55</v>
      </c>
      <c r="B60" s="10" t="s">
        <v>950</v>
      </c>
      <c r="C60" s="19" t="s">
        <v>342</v>
      </c>
      <c r="D60" s="10" t="s">
        <v>434</v>
      </c>
      <c r="E60" s="46">
        <f>+ยกมา!J60</f>
        <v>5</v>
      </c>
      <c r="F60" s="44">
        <f>ยกมา!F60+' 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14</v>
      </c>
      <c r="G60" s="43">
        <f t="shared" si="0"/>
        <v>19</v>
      </c>
      <c r="H60" s="77">
        <f>+ยกมา!H60+' 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+ยกมา!I60+' 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 1'!J60+'2'!J60+'3'!J60+'4'!J60+'5'!J60+'6'!J60+'7'!J60+'8'!J60+'9'!J60+'10'!J60+'11'!J60+'12'!J60+'13'!J60+'14'!J60+'15'!J60+'16'!J60+'17'!J60+'19'!J60+'19'!J60+'20'!J60+'21'!J60+'22'!J60+'23'!J60+'24'!J60+'25'!J60+'26'!J60+'27'!J60+'28'!J60+'29'!J60+'30'!J60+'31.'!J60</f>
        <v>76</v>
      </c>
      <c r="K60" s="44">
        <f>ยกมา!K60+' 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17</v>
      </c>
      <c r="L60" s="20">
        <v>50</v>
      </c>
      <c r="M60" s="44">
        <f>ยกมา!M60+' 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850</v>
      </c>
      <c r="N60" s="19"/>
      <c r="O60" s="115">
        <v>22.49</v>
      </c>
      <c r="P60" s="78">
        <f t="shared" si="2"/>
        <v>382.33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56</v>
      </c>
      <c r="B61" s="10" t="s">
        <v>1289</v>
      </c>
      <c r="C61" s="19" t="s">
        <v>341</v>
      </c>
      <c r="D61" s="10" t="s">
        <v>434</v>
      </c>
      <c r="E61" s="46">
        <f>+ยกมา!J61</f>
        <v>2</v>
      </c>
      <c r="F61" s="44">
        <f>ยกมา!F61+' 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13</v>
      </c>
      <c r="G61" s="43">
        <f t="shared" si="0"/>
        <v>15</v>
      </c>
      <c r="H61" s="77">
        <f>+ยกมา!H61+' 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+ยกมา!I61+' 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 1'!J61+'2'!J61+'3'!J61+'4'!J61+'5'!J61+'6'!J61+'7'!J61+'8'!J61+'9'!J61+'10'!J61+'11'!J61+'12'!J61+'13'!J61+'14'!J61+'15'!J61+'16'!J61+'17'!J61+'19'!J61+'19'!J61+'20'!J61+'21'!J61+'22'!J61+'23'!J61+'24'!J61+'25'!J61+'26'!J61+'27'!J61+'28'!J61+'29'!J61+'30'!J61+'31.'!J61</f>
        <v>63</v>
      </c>
      <c r="K61" s="44">
        <f>ยกมา!K61+' 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12</v>
      </c>
      <c r="L61" s="20">
        <v>50</v>
      </c>
      <c r="M61" s="44">
        <f>ยกมา!M61+' 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500</v>
      </c>
      <c r="N61" s="19"/>
      <c r="O61" s="115">
        <v>23.12</v>
      </c>
      <c r="P61" s="78">
        <f t="shared" si="2"/>
        <v>277.44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57</v>
      </c>
      <c r="B62" s="10" t="s">
        <v>1328</v>
      </c>
      <c r="C62" s="19" t="s">
        <v>344</v>
      </c>
      <c r="D62" s="10" t="s">
        <v>434</v>
      </c>
      <c r="E62" s="46">
        <f>+ยกมา!J62</f>
        <v>0</v>
      </c>
      <c r="F62" s="44">
        <f>ยกมา!F62+' 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+ยกมา!H62+' 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+ยกมา!I62+' 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 1'!J62+'2'!J62+'3'!J62+'4'!J62+'5'!J62+'6'!J62+'7'!J62+'8'!J62+'9'!J62+'10'!J62+'11'!J62+'12'!J62+'13'!J62+'14'!J62+'15'!J62+'16'!J62+'17'!J62+'19'!J62+'19'!J62+'20'!J62+'21'!J62+'22'!J62+'23'!J62+'24'!J62+'25'!J62+'26'!J62+'27'!J62+'28'!J62+'29'!J62+'30'!J62+'31.'!J62</f>
        <v>0</v>
      </c>
      <c r="K62" s="44">
        <f>ยกมา!K62+' 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ยกมา!M62+' 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9"/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58</v>
      </c>
      <c r="B63" s="10" t="s">
        <v>1329</v>
      </c>
      <c r="C63" s="19" t="s">
        <v>345</v>
      </c>
      <c r="D63" s="10" t="s">
        <v>434</v>
      </c>
      <c r="E63" s="46">
        <f>+ยกมา!J63</f>
        <v>0</v>
      </c>
      <c r="F63" s="44">
        <f>ยกมา!F63+' 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+ยกมา!H63+' 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+ยกมา!I63+' 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 1'!J63+'2'!J63+'3'!J63+'4'!J63+'5'!J63+'6'!J63+'7'!J63+'8'!J63+'9'!J63+'10'!J63+'11'!J63+'12'!J63+'13'!J63+'14'!J63+'15'!J63+'16'!J63+'17'!J63+'19'!J63+'19'!J63+'20'!J63+'21'!J63+'22'!J63+'23'!J63+'24'!J63+'25'!J63+'26'!J63+'27'!J63+'28'!J63+'29'!J63+'30'!J63+'31.'!J63</f>
        <v>0</v>
      </c>
      <c r="K63" s="44">
        <f>ยกมา!K63+' 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ยกมา!M63+' 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/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59</v>
      </c>
      <c r="B64" s="10">
        <v>1004072</v>
      </c>
      <c r="C64" s="19" t="s">
        <v>1434</v>
      </c>
      <c r="D64" s="10" t="s">
        <v>434</v>
      </c>
      <c r="E64" s="46">
        <f>+ยกมา!J64</f>
        <v>0</v>
      </c>
      <c r="F64" s="44">
        <f>ยกมา!F64+' 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+ยกมา!H64+' 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+ยกมา!I64+' 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 1'!J64+'2'!J64+'3'!J64+'4'!J64+'5'!J64+'6'!J64+'7'!J64+'8'!J64+'9'!J64+'10'!J64+'11'!J64+'12'!J64+'13'!J64+'14'!J64+'15'!J64+'16'!J64+'17'!J64+'19'!J64+'19'!J64+'20'!J64+'21'!J64+'22'!J64+'23'!J64+'24'!J64+'25'!J64+'26'!J64+'27'!J64+'28'!J64+'29'!J64+'30'!J64+'31.'!J64</f>
        <v>0</v>
      </c>
      <c r="K64" s="44">
        <f>ยกมา!K64+' 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22</v>
      </c>
      <c r="M64" s="44">
        <f>ยกมา!M64+' 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68.37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60</v>
      </c>
      <c r="B65" s="10">
        <v>1004073</v>
      </c>
      <c r="C65" s="19" t="s">
        <v>1435</v>
      </c>
      <c r="D65" s="10" t="s">
        <v>434</v>
      </c>
      <c r="E65" s="46">
        <f>+ยกมา!J65</f>
        <v>0</v>
      </c>
      <c r="F65" s="44">
        <f>ยกมา!F65+' 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+ยกมา!H65+' 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+ยกมา!I65+' 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 1'!J65+'2'!J65+'3'!J65+'4'!J65+'5'!J65+'6'!J65+'7'!J65+'8'!J65+'9'!J65+'10'!J65+'11'!J65+'12'!J65+'13'!J65+'14'!J65+'15'!J65+'16'!J65+'17'!J65+'19'!J65+'19'!J65+'20'!J65+'21'!J65+'22'!J65+'23'!J65+'24'!J65+'25'!J65+'26'!J65+'27'!J65+'28'!J65+'29'!J65+'30'!J65+'31.'!J65</f>
        <v>0</v>
      </c>
      <c r="K65" s="44">
        <f>ยกมา!K65+' 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5">
        <v>22</v>
      </c>
      <c r="M65" s="44">
        <f>ยกมา!M65+' 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67.17</v>
      </c>
      <c r="P65" s="78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61</v>
      </c>
      <c r="B66" s="10">
        <v>1004071</v>
      </c>
      <c r="C66" s="19" t="s">
        <v>146</v>
      </c>
      <c r="D66" s="10" t="s">
        <v>434</v>
      </c>
      <c r="E66" s="46">
        <f>+ยกมา!J66</f>
        <v>0</v>
      </c>
      <c r="F66" s="44">
        <f>ยกมา!F66+' 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+ยกมา!H66+' 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+ยกมา!I66+' 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 1'!J66+'2'!J66+'3'!J66+'4'!J66+'5'!J66+'6'!J66+'7'!J66+'8'!J66+'9'!J66+'10'!J66+'11'!J66+'12'!J66+'13'!J66+'14'!J66+'15'!J66+'16'!J66+'17'!J66+'19'!J66+'19'!J66+'20'!J66+'21'!J66+'22'!J66+'23'!J66+'24'!J66+'25'!J66+'26'!J66+'27'!J66+'28'!J66+'29'!J66+'30'!J66+'31.'!J66</f>
        <v>0</v>
      </c>
      <c r="K66" s="44">
        <f>ยกมา!K66+' 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1">
        <v>24</v>
      </c>
      <c r="M66" s="44">
        <f>ยกมา!M66+' 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62</v>
      </c>
      <c r="B67" s="10">
        <v>1004070</v>
      </c>
      <c r="C67" s="19" t="s">
        <v>1437</v>
      </c>
      <c r="D67" s="10" t="s">
        <v>434</v>
      </c>
      <c r="E67" s="46">
        <f>+ยกมา!J67</f>
        <v>0</v>
      </c>
      <c r="F67" s="44">
        <f>ยกมา!F67+' 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+ยกมา!H67+' 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+ยกมา!I67+' 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 1'!J67+'2'!J67+'3'!J67+'4'!J67+'5'!J67+'6'!J67+'7'!J67+'8'!J67+'9'!J67+'10'!J67+'11'!J67+'12'!J67+'13'!J67+'14'!J67+'15'!J67+'16'!J67+'17'!J67+'19'!J67+'19'!J67+'20'!J67+'21'!J67+'22'!J67+'23'!J67+'24'!J67+'25'!J67+'26'!J67+'27'!J67+'28'!J67+'29'!J67+'30'!J67+'31.'!J67</f>
        <v>0</v>
      </c>
      <c r="K67" s="44">
        <f>ยกมา!K67+' 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1">
        <v>24</v>
      </c>
      <c r="M67" s="44">
        <f>ยกมา!M67+' 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63</v>
      </c>
      <c r="B68" s="10" t="s">
        <v>1291</v>
      </c>
      <c r="C68" s="19" t="s">
        <v>352</v>
      </c>
      <c r="D68" s="10" t="s">
        <v>434</v>
      </c>
      <c r="E68" s="46">
        <f>+ยกมา!J68</f>
        <v>2</v>
      </c>
      <c r="F68" s="44">
        <f>ยกมา!F68+' 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18</v>
      </c>
      <c r="G68" s="43">
        <f t="shared" si="0"/>
        <v>20</v>
      </c>
      <c r="H68" s="77">
        <f>+ยกมา!H68+' 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+ยกมา!I68+' 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 1'!J68+'2'!J68+'3'!J68+'4'!J68+'5'!J68+'6'!J68+'7'!J68+'8'!J68+'9'!J68+'10'!J68+'11'!J68+'12'!J68+'13'!J68+'14'!J68+'15'!J68+'16'!J68+'17'!J68+'19'!J68+'19'!J68+'20'!J68+'21'!J68+'22'!J68+'23'!J68+'24'!J68+'25'!J68+'26'!J68+'27'!J68+'28'!J68+'29'!J68+'30'!J68+'31.'!J68</f>
        <v>37</v>
      </c>
      <c r="K68" s="44">
        <f>ยกมา!K68+' 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18</v>
      </c>
      <c r="L68" s="20">
        <v>50</v>
      </c>
      <c r="M68" s="44">
        <f>ยกมา!M68+' 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900</v>
      </c>
      <c r="N68" s="19"/>
      <c r="O68" s="115">
        <v>17.09</v>
      </c>
      <c r="P68" s="78">
        <f t="shared" si="2"/>
        <v>307.62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64</v>
      </c>
      <c r="B69" s="112" t="s">
        <v>1380</v>
      </c>
      <c r="C69" s="19" t="s">
        <v>1379</v>
      </c>
      <c r="D69" s="10" t="s">
        <v>434</v>
      </c>
      <c r="E69" s="46">
        <f>+ยกมา!J69</f>
        <v>0</v>
      </c>
      <c r="F69" s="44">
        <f>ยกมา!F69+' 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0">+E69+F69</f>
        <v>0</v>
      </c>
      <c r="H69" s="77">
        <f>+ยกมา!H69+' 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+ยกมา!I69+' 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 1'!J69+'2'!J69+'3'!J69+'4'!J69+'5'!J69+'6'!J69+'7'!J69+'8'!J69+'9'!J69+'10'!J69+'11'!J69+'12'!J69+'13'!J69+'14'!J69+'15'!J69+'16'!J69+'17'!J69+'19'!J69+'19'!J69+'20'!J69+'21'!J69+'22'!J69+'23'!J69+'24'!J69+'25'!J69+'26'!J69+'27'!J69+'28'!J69+'29'!J69+'30'!J69+'31.'!J69</f>
        <v>0</v>
      </c>
      <c r="K69" s="44">
        <f>ยกมา!K69+' 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39</v>
      </c>
      <c r="M69" s="44">
        <f>ยกมา!M69+' 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65</v>
      </c>
      <c r="B70" s="10" t="s">
        <v>944</v>
      </c>
      <c r="C70" s="19" t="s">
        <v>280</v>
      </c>
      <c r="D70" s="10" t="s">
        <v>434</v>
      </c>
      <c r="E70" s="46">
        <f>+ยกมา!J70</f>
        <v>4</v>
      </c>
      <c r="F70" s="44">
        <f>ยกมา!F70+' 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16</v>
      </c>
      <c r="G70" s="43">
        <f t="shared" si="10"/>
        <v>20</v>
      </c>
      <c r="H70" s="77">
        <f>+ยกมา!H70+' 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+ยกมา!I70+' 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 1'!J70+'2'!J70+'3'!J70+'4'!J70+'5'!J70+'6'!J70+'7'!J70+'8'!J70+'9'!J70+'10'!J70+'11'!J70+'12'!J70+'13'!J70+'14'!J70+'15'!J70+'16'!J70+'17'!J70+'19'!J70+'19'!J70+'20'!J70+'21'!J70+'22'!J70+'23'!J70+'24'!J70+'25'!J70+'26'!J70+'27'!J70+'28'!J70+'29'!J70+'30'!J70+'31.'!J70</f>
        <v>78</v>
      </c>
      <c r="K70" s="44">
        <f>ยกมา!K70+' 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19</v>
      </c>
      <c r="L70" s="20">
        <v>50</v>
      </c>
      <c r="M70" s="44">
        <f>ยกมา!M70+' 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850</v>
      </c>
      <c r="N70" s="19"/>
      <c r="O70" s="115">
        <v>25.15</v>
      </c>
      <c r="P70" s="78">
        <f t="shared" si="2"/>
        <v>477.84999999999997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66</v>
      </c>
      <c r="B71" s="19"/>
      <c r="C71" s="19" t="s">
        <v>1395</v>
      </c>
      <c r="D71" s="10" t="s">
        <v>434</v>
      </c>
      <c r="E71" s="46">
        <f>+ยกมา!J71</f>
        <v>0</v>
      </c>
      <c r="F71" s="44">
        <f>ยกมา!F71+' 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0"/>
        <v>0</v>
      </c>
      <c r="H71" s="77">
        <f>+ยกมา!H71+' 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+ยกมา!I71+' 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 1'!J71+'2'!J71+'3'!J71+'4'!J71+'5'!J71+'6'!J71+'7'!J71+'8'!J71+'9'!J71+'10'!J71+'11'!J71+'12'!J71+'13'!J71+'14'!J71+'15'!J71+'16'!J71+'17'!J71+'19'!J71+'19'!J71+'20'!J71+'21'!J71+'22'!J71+'23'!J71+'24'!J71+'25'!J71+'26'!J71+'27'!J71+'28'!J71+'29'!J71+'30'!J71+'31.'!J71</f>
        <v>0</v>
      </c>
      <c r="K71" s="44">
        <f>ยกมา!K71+' 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35</v>
      </c>
      <c r="M71" s="44">
        <f>ยกมา!M71+' 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/>
      <c r="P71" s="78">
        <f t="shared" si="2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67</v>
      </c>
      <c r="B72" s="10" t="s">
        <v>851</v>
      </c>
      <c r="C72" s="19" t="s">
        <v>355</v>
      </c>
      <c r="D72" s="10" t="s">
        <v>434</v>
      </c>
      <c r="E72" s="46">
        <f>+ยกมา!J72</f>
        <v>0</v>
      </c>
      <c r="F72" s="44">
        <f>ยกมา!F72+' 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0"/>
        <v>0</v>
      </c>
      <c r="H72" s="77">
        <f>+ยกมา!H72+' 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+ยกมา!I72+' 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 1'!J72+'2'!J72+'3'!J72+'4'!J72+'5'!J72+'6'!J72+'7'!J72+'8'!J72+'9'!J72+'10'!J72+'11'!J72+'12'!J72+'13'!J72+'14'!J72+'15'!J72+'16'!J72+'17'!J72+'19'!J72+'19'!J72+'20'!J72+'21'!J72+'22'!J72+'23'!J72+'24'!J72+'25'!J72+'26'!J72+'27'!J72+'28'!J72+'29'!J72+'30'!J72+'31.'!J72</f>
        <v>0</v>
      </c>
      <c r="K72" s="44">
        <f>ยกมา!K72+' 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35</v>
      </c>
      <c r="M72" s="44">
        <f>ยกมา!M72+' 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30.84</v>
      </c>
      <c r="P72" s="78">
        <f t="shared" ref="P72:P153" si="11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68</v>
      </c>
      <c r="B73" s="10" t="s">
        <v>972</v>
      </c>
      <c r="C73" s="19" t="s">
        <v>356</v>
      </c>
      <c r="D73" s="10" t="s">
        <v>434</v>
      </c>
      <c r="E73" s="46">
        <f>+ยกมา!J73</f>
        <v>0</v>
      </c>
      <c r="F73" s="44">
        <f>ยกมา!F73+' 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0"/>
        <v>0</v>
      </c>
      <c r="H73" s="77">
        <f>+ยกมา!H73+' 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+ยกมา!I73+' 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 1'!J73+'2'!J73+'3'!J73+'4'!J73+'5'!J73+'6'!J73+'7'!J73+'8'!J73+'9'!J73+'10'!J73+'11'!J73+'12'!J73+'13'!J73+'14'!J73+'15'!J73+'16'!J73+'17'!J73+'19'!J73+'19'!J73+'20'!J73+'21'!J73+'22'!J73+'23'!J73+'24'!J73+'25'!J73+'26'!J73+'27'!J73+'28'!J73+'29'!J73+'30'!J73+'31.'!J73</f>
        <v>0</v>
      </c>
      <c r="K73" s="44">
        <f>ยกมา!K73+' 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ยกมา!M73+' 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5">
        <v>11.58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69</v>
      </c>
      <c r="B74" s="10" t="s">
        <v>973</v>
      </c>
      <c r="C74" s="19" t="s">
        <v>312</v>
      </c>
      <c r="D74" s="10" t="s">
        <v>434</v>
      </c>
      <c r="E74" s="46">
        <f>+ยกมา!J74</f>
        <v>0</v>
      </c>
      <c r="F74" s="44">
        <f>ยกมา!F74+' 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0"/>
        <v>0</v>
      </c>
      <c r="H74" s="77">
        <f>+ยกมา!H74+' 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+ยกมา!I74+' 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 1'!J74+'2'!J74+'3'!J74+'4'!J74+'5'!J74+'6'!J74+'7'!J74+'8'!J74+'9'!J74+'10'!J74+'11'!J74+'12'!J74+'13'!J74+'14'!J74+'15'!J74+'16'!J74+'17'!J74+'19'!J74+'19'!J74+'20'!J74+'21'!J74+'22'!J74+'23'!J74+'24'!J74+'25'!J74+'26'!J74+'27'!J74+'28'!J74+'29'!J74+'30'!J74+'31.'!J74</f>
        <v>0</v>
      </c>
      <c r="K74" s="44">
        <f>ยกมา!K74+' 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55</v>
      </c>
      <c r="M74" s="44">
        <f>ยกมา!M74+' 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5">
        <v>14.35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70</v>
      </c>
      <c r="B75" s="112" t="s">
        <v>1318</v>
      </c>
      <c r="C75" s="19" t="s">
        <v>1373</v>
      </c>
      <c r="D75" s="10" t="s">
        <v>564</v>
      </c>
      <c r="E75" s="46">
        <f>+ยกมา!J75</f>
        <v>0</v>
      </c>
      <c r="F75" s="44">
        <f>ยกมา!F75+' 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0"/>
        <v>0</v>
      </c>
      <c r="H75" s="77">
        <f>+ยกมา!H75+' 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+ยกมา!I75+' 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 1'!J75+'2'!J75+'3'!J75+'4'!J75+'5'!J75+'6'!J75+'7'!J75+'8'!J75+'9'!J75+'10'!J75+'11'!J75+'12'!J75+'13'!J75+'14'!J75+'15'!J75+'16'!J75+'17'!J75+'19'!J75+'19'!J75+'20'!J75+'21'!J75+'22'!J75+'23'!J75+'24'!J75+'25'!J75+'26'!J75+'27'!J75+'28'!J75+'29'!J75+'30'!J75+'31.'!J75</f>
        <v>0</v>
      </c>
      <c r="K75" s="44">
        <f>ยกมา!K75+' 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55</v>
      </c>
      <c r="M75" s="44">
        <f>ยกมา!M75+' 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18.95</v>
      </c>
      <c r="P75" s="78">
        <f t="shared" si="11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71</v>
      </c>
      <c r="B76" s="10" t="s">
        <v>971</v>
      </c>
      <c r="C76" s="19" t="s">
        <v>101</v>
      </c>
      <c r="D76" s="10" t="s">
        <v>434</v>
      </c>
      <c r="E76" s="46">
        <f>+ยกมา!J76</f>
        <v>0</v>
      </c>
      <c r="F76" s="44">
        <f>ยกมา!F76+' 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0"/>
        <v>0</v>
      </c>
      <c r="H76" s="77">
        <f>+ยกมา!H76+' 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+ยกมา!I76+' 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 1'!J76+'2'!J76+'3'!J76+'4'!J76+'5'!J76+'6'!J76+'7'!J76+'8'!J76+'9'!J76+'10'!J76+'11'!J76+'12'!J76+'13'!J76+'14'!J76+'15'!J76+'16'!J76+'17'!J76+'19'!J76+'19'!J76+'20'!J76+'21'!J76+'22'!J76+'23'!J76+'24'!J76+'25'!J76+'26'!J76+'27'!J76+'28'!J76+'29'!J76+'30'!J76+'31.'!J76</f>
        <v>0</v>
      </c>
      <c r="K76" s="44">
        <f>ยกมา!K76+' 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50</v>
      </c>
      <c r="M76" s="44">
        <f>ยกมา!M76+' 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18.14</v>
      </c>
      <c r="P76" s="78">
        <f t="shared" si="11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72</v>
      </c>
      <c r="B77" s="10" t="s">
        <v>999</v>
      </c>
      <c r="C77" s="19" t="s">
        <v>102</v>
      </c>
      <c r="D77" s="10" t="s">
        <v>434</v>
      </c>
      <c r="E77" s="46">
        <f>+ยกมา!J77</f>
        <v>0</v>
      </c>
      <c r="F77" s="44">
        <f>ยกมา!F77+' 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0"/>
        <v>0</v>
      </c>
      <c r="H77" s="77">
        <f>+ยกมา!H77+' 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+ยกมา!I77+' 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 1'!J77+'2'!J77+'3'!J77+'4'!J77+'5'!J77+'6'!J77+'7'!J77+'8'!J77+'9'!J77+'10'!J77+'11'!J77+'12'!J77+'13'!J77+'14'!J77+'15'!J77+'16'!J77+'17'!J77+'19'!J77+'19'!J77+'20'!J77+'21'!J77+'22'!J77+'23'!J77+'24'!J77+'25'!J77+'26'!J77+'27'!J77+'28'!J77+'29'!J77+'30'!J77+'31.'!J77</f>
        <v>0</v>
      </c>
      <c r="K77" s="44">
        <f>ยกมา!K77+' 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ยกมา!M77+' 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12.94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73</v>
      </c>
      <c r="B78" s="112" t="s">
        <v>1382</v>
      </c>
      <c r="C78" s="19" t="s">
        <v>1381</v>
      </c>
      <c r="D78" s="10" t="s">
        <v>434</v>
      </c>
      <c r="E78" s="46">
        <f>+ยกมา!J78</f>
        <v>0</v>
      </c>
      <c r="F78" s="44">
        <f>ยกมา!F78+' 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0"/>
        <v>0</v>
      </c>
      <c r="H78" s="77">
        <f>+ยกมา!H78+' 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+ยกมา!I78+' 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 1'!J78+'2'!J78+'3'!J78+'4'!J78+'5'!J78+'6'!J78+'7'!J78+'8'!J78+'9'!J78+'10'!J78+'11'!J78+'12'!J78+'13'!J78+'14'!J78+'15'!J78+'16'!J78+'17'!J78+'19'!J78+'19'!J78+'20'!J78+'21'!J78+'22'!J78+'23'!J78+'24'!J78+'25'!J78+'26'!J78+'27'!J78+'28'!J78+'29'!J78+'30'!J78+'31.'!J78</f>
        <v>0</v>
      </c>
      <c r="K78" s="44">
        <f>ยกมา!K78+' 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ยกมา!M78+' 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33">
        <v>8.98</v>
      </c>
      <c r="P78" s="78">
        <f t="shared" si="11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74</v>
      </c>
      <c r="B79" s="10" t="s">
        <v>637</v>
      </c>
      <c r="C79" s="19" t="s">
        <v>420</v>
      </c>
      <c r="D79" s="10" t="s">
        <v>434</v>
      </c>
      <c r="E79" s="46">
        <f>+ยกมา!J79</f>
        <v>0</v>
      </c>
      <c r="F79" s="44">
        <f>ยกมา!F79+' 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0"/>
        <v>0</v>
      </c>
      <c r="H79" s="77">
        <f>+ยกมา!H79+' 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+ยกมา!I79+' 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 1'!J79+'2'!J79+'3'!J79+'4'!J79+'5'!J79+'6'!J79+'7'!J79+'8'!J79+'9'!J79+'10'!J79+'11'!J79+'12'!J79+'13'!J79+'14'!J79+'15'!J79+'16'!J79+'17'!J79+'19'!J79+'19'!J79+'20'!J79+'21'!J79+'22'!J79+'23'!J79+'24'!J79+'25'!J79+'26'!J79+'27'!J79+'28'!J79+'29'!J79+'30'!J79+'31.'!J79</f>
        <v>0</v>
      </c>
      <c r="K79" s="44">
        <f>ยกมา!K79+' 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ยกมา!M79+' 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18.28</v>
      </c>
      <c r="P79" s="78">
        <f t="shared" si="11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75</v>
      </c>
      <c r="B80" s="10" t="s">
        <v>1320</v>
      </c>
      <c r="C80" s="19" t="s">
        <v>357</v>
      </c>
      <c r="D80" s="10" t="s">
        <v>434</v>
      </c>
      <c r="E80" s="46">
        <f>+ยกมา!J80</f>
        <v>0</v>
      </c>
      <c r="F80" s="44">
        <f>ยกมา!F80+' 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0"/>
        <v>0</v>
      </c>
      <c r="H80" s="77">
        <f>+ยกมา!H80+' 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+ยกมา!I80+' 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 1'!J80+'2'!J80+'3'!J80+'4'!J80+'5'!J80+'6'!J80+'7'!J80+'8'!J80+'9'!J80+'10'!J80+'11'!J80+'12'!J80+'13'!J80+'14'!J80+'15'!J80+'16'!J80+'17'!J80+'19'!J80+'19'!J80+'20'!J80+'21'!J80+'22'!J80+'23'!J80+'24'!J80+'25'!J80+'26'!J80+'27'!J80+'28'!J80+'29'!J80+'30'!J80+'31.'!J80</f>
        <v>0</v>
      </c>
      <c r="K80" s="44">
        <f>ยกมา!K80+' 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ยกมา!M80+' 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5">
        <v>18.63</v>
      </c>
      <c r="P80" s="78">
        <f t="shared" si="11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76</v>
      </c>
      <c r="B81" s="10" t="s">
        <v>1322</v>
      </c>
      <c r="C81" s="19" t="s">
        <v>360</v>
      </c>
      <c r="D81" s="10" t="s">
        <v>434</v>
      </c>
      <c r="E81" s="46">
        <f>+ยกมา!J81</f>
        <v>0</v>
      </c>
      <c r="F81" s="44">
        <f>ยกมา!F81+' 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0"/>
        <v>0</v>
      </c>
      <c r="H81" s="77">
        <f>+ยกมา!H81+' 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+ยกมา!I81+' 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 1'!J81+'2'!J81+'3'!J81+'4'!J81+'5'!J81+'6'!J81+'7'!J81+'8'!J81+'9'!J81+'10'!J81+'11'!J81+'12'!J81+'13'!J81+'14'!J81+'15'!J81+'16'!J81+'17'!J81+'19'!J81+'19'!J81+'20'!J81+'21'!J81+'22'!J81+'23'!J81+'24'!J81+'25'!J81+'26'!J81+'27'!J81+'28'!J81+'29'!J81+'30'!J81+'31.'!J81</f>
        <v>0</v>
      </c>
      <c r="K81" s="44">
        <f>ยกมา!K81+' 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45</v>
      </c>
      <c r="M81" s="44">
        <f>ยกมา!M81+' 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5"/>
      <c r="P81" s="78">
        <f t="shared" si="11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77</v>
      </c>
      <c r="B82" s="112" t="s">
        <v>1383</v>
      </c>
      <c r="C82" s="19" t="s">
        <v>1356</v>
      </c>
      <c r="D82" s="10" t="s">
        <v>564</v>
      </c>
      <c r="E82" s="46">
        <f>+ยกมา!J82</f>
        <v>0</v>
      </c>
      <c r="F82" s="44">
        <f>ยกมา!F82+' 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0"/>
        <v>0</v>
      </c>
      <c r="H82" s="77">
        <f>+ยกมา!H82+' 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+ยกมา!I82+' 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 1'!J82+'2'!J82+'3'!J82+'4'!J82+'5'!J82+'6'!J82+'7'!J82+'8'!J82+'9'!J82+'10'!J82+'11'!J82+'12'!J82+'13'!J82+'14'!J82+'15'!J82+'16'!J82+'17'!J82+'19'!J82+'19'!J82+'20'!J82+'21'!J82+'22'!J82+'23'!J82+'24'!J82+'25'!J82+'26'!J82+'27'!J82+'28'!J82+'29'!J82+'30'!J82+'31.'!J82</f>
        <v>0</v>
      </c>
      <c r="K82" s="44">
        <f>ยกมา!K82+' 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ยกมา!M82+' 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4">
        <v>20.350000000000001</v>
      </c>
      <c r="P82" s="78">
        <f t="shared" si="11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78</v>
      </c>
      <c r="B83" s="10">
        <v>20057679</v>
      </c>
      <c r="C83" s="19" t="s">
        <v>1377</v>
      </c>
      <c r="D83" s="10" t="s">
        <v>564</v>
      </c>
      <c r="E83" s="46">
        <f>+ยกมา!J83</f>
        <v>0</v>
      </c>
      <c r="F83" s="44">
        <f>ยกมา!F83+' 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0"/>
        <v>0</v>
      </c>
      <c r="H83" s="77">
        <f>+ยกมา!H83+' 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+ยกมา!I83+' 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 1'!J83+'2'!J83+'3'!J83+'4'!J83+'5'!J83+'6'!J83+'7'!J83+'8'!J83+'9'!J83+'10'!J83+'11'!J83+'12'!J83+'13'!J83+'14'!J83+'15'!J83+'16'!J83+'17'!J83+'19'!J83+'19'!J83+'20'!J83+'21'!J83+'22'!J83+'23'!J83+'24'!J83+'25'!J83+'26'!J83+'27'!J83+'28'!J83+'29'!J83+'30'!J83+'31.'!J83</f>
        <v>0</v>
      </c>
      <c r="K83" s="44">
        <f>ยกมา!K83+' 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49</v>
      </c>
      <c r="M83" s="44">
        <f>ยกมา!M83+' 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79</v>
      </c>
      <c r="B84" s="10" t="s">
        <v>1301</v>
      </c>
      <c r="C84" s="19" t="s">
        <v>363</v>
      </c>
      <c r="D84" s="10" t="s">
        <v>564</v>
      </c>
      <c r="E84" s="46">
        <f>+ยกมา!J84</f>
        <v>0</v>
      </c>
      <c r="F84" s="44">
        <f>ยกมา!F84+' 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0"/>
        <v>0</v>
      </c>
      <c r="H84" s="77">
        <f>+ยกมา!H84+' 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+ยกมา!I84+' 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 1'!J84+'2'!J84+'3'!J84+'4'!J84+'5'!J84+'6'!J84+'7'!J84+'8'!J84+'9'!J84+'10'!J84+'11'!J84+'12'!J84+'13'!J84+'14'!J84+'15'!J84+'16'!J84+'17'!J84+'19'!J84+'19'!J84+'20'!J84+'21'!J84+'22'!J84+'23'!J84+'24'!J84+'25'!J84+'26'!J84+'27'!J84+'28'!J84+'29'!J84+'30'!J84+'31.'!J84</f>
        <v>0</v>
      </c>
      <c r="K84" s="44">
        <f>ยกมา!K84+' 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ยกมา!M84+' 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/>
      <c r="P84" s="78">
        <f t="shared" si="11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80</v>
      </c>
      <c r="B85" s="10" t="s">
        <v>1141</v>
      </c>
      <c r="C85" s="19" t="s">
        <v>364</v>
      </c>
      <c r="D85" s="10" t="s">
        <v>564</v>
      </c>
      <c r="E85" s="46">
        <f>+ยกมา!J85</f>
        <v>0</v>
      </c>
      <c r="F85" s="44">
        <f>ยกมา!F85+' 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0"/>
        <v>0</v>
      </c>
      <c r="H85" s="77">
        <f>+ยกมา!H85+' 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+ยกมา!I85+' 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 1'!J85+'2'!J85+'3'!J85+'4'!J85+'5'!J85+'6'!J85+'7'!J85+'8'!J85+'9'!J85+'10'!J85+'11'!J85+'12'!J85+'13'!J85+'14'!J85+'15'!J85+'16'!J85+'17'!J85+'19'!J85+'19'!J85+'20'!J85+'21'!J85+'22'!J85+'23'!J85+'24'!J85+'25'!J85+'26'!J85+'27'!J85+'28'!J85+'29'!J85+'30'!J85+'31.'!J85</f>
        <v>0</v>
      </c>
      <c r="K85" s="44">
        <f>ยกมา!K85+' 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ยกมา!M85+' 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1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81</v>
      </c>
      <c r="B86" s="10" t="s">
        <v>1253</v>
      </c>
      <c r="C86" s="19" t="s">
        <v>367</v>
      </c>
      <c r="D86" s="10" t="s">
        <v>564</v>
      </c>
      <c r="E86" s="46">
        <f>+ยกมา!J86</f>
        <v>0</v>
      </c>
      <c r="F86" s="44">
        <f>ยกมา!F86+' 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3">
        <f t="shared" si="10"/>
        <v>5</v>
      </c>
      <c r="H86" s="77">
        <f>+ยกมา!H86+' 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+ยกมา!I86+' 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 1'!J86+'2'!J86+'3'!J86+'4'!J86+'5'!J86+'6'!J86+'7'!J86+'8'!J86+'9'!J86+'10'!J86+'11'!J86+'12'!J86+'13'!J86+'14'!J86+'15'!J86+'16'!J86+'17'!J86+'19'!J86+'19'!J86+'20'!J86+'21'!J86+'22'!J86+'23'!J86+'24'!J86+'25'!J86+'26'!J86+'27'!J86+'28'!J86+'29'!J86+'30'!J86+'31.'!J86</f>
        <v>19</v>
      </c>
      <c r="K86" s="44">
        <f>ยกมา!K86+' 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5</v>
      </c>
      <c r="L86" s="20">
        <v>120</v>
      </c>
      <c r="M86" s="44">
        <f>ยกมา!M86+' 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600</v>
      </c>
      <c r="N86" s="19"/>
      <c r="O86" s="89"/>
      <c r="P86" s="78">
        <f t="shared" si="11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82</v>
      </c>
      <c r="B87" s="10" t="s">
        <v>592</v>
      </c>
      <c r="C87" s="19" t="s">
        <v>368</v>
      </c>
      <c r="D87" s="10" t="s">
        <v>564</v>
      </c>
      <c r="E87" s="46">
        <f>+ยกมา!J87</f>
        <v>0</v>
      </c>
      <c r="F87" s="44">
        <f>ยกมา!F87+' 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0"/>
        <v>0</v>
      </c>
      <c r="H87" s="77">
        <f>+ยกมา!H87+' 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+ยกมา!I87+' 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 1'!J87+'2'!J87+'3'!J87+'4'!J87+'5'!J87+'6'!J87+'7'!J87+'8'!J87+'9'!J87+'10'!J87+'11'!J87+'12'!J87+'13'!J87+'14'!J87+'15'!J87+'16'!J87+'17'!J87+'19'!J87+'19'!J87+'20'!J87+'21'!J87+'22'!J87+'23'!J87+'24'!J87+'25'!J87+'26'!J87+'27'!J87+'28'!J87+'29'!J87+'30'!J87+'31.'!J87</f>
        <v>0</v>
      </c>
      <c r="K87" s="44">
        <f>ยกมา!K87+' 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250</v>
      </c>
      <c r="M87" s="44">
        <f>ยกมา!M87+' 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83</v>
      </c>
      <c r="B88" s="10" t="s">
        <v>949</v>
      </c>
      <c r="C88" s="19" t="s">
        <v>248</v>
      </c>
      <c r="D88" s="10" t="s">
        <v>441</v>
      </c>
      <c r="E88" s="46">
        <f>+ยกมา!J88</f>
        <v>20</v>
      </c>
      <c r="F88" s="44">
        <f>ยกมา!F88+' 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0"/>
        <v>20</v>
      </c>
      <c r="H88" s="77">
        <f>+ยกมา!H88+' 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+ยกมา!I88+' 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 1'!J88+'2'!J88+'3'!J88+'4'!J88+'5'!J88+'6'!J88+'7'!J88+'8'!J88+'9'!J88+'10'!J88+'11'!J88+'12'!J88+'13'!J88+'14'!J88+'15'!J88+'16'!J88+'17'!J88+'19'!J88+'19'!J88+'20'!J88+'21'!J88+'22'!J88+'23'!J88+'24'!J88+'25'!J88+'26'!J88+'27'!J88+'28'!J88+'29'!J88+'30'!J88+'31.'!J88</f>
        <v>468</v>
      </c>
      <c r="K88" s="44">
        <f>ยกมา!K88+' 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11</v>
      </c>
      <c r="L88" s="20">
        <v>100</v>
      </c>
      <c r="M88" s="44">
        <f>ยกมา!M88+' 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950</v>
      </c>
      <c r="N88" s="19"/>
      <c r="O88" s="115">
        <v>34.25</v>
      </c>
      <c r="P88" s="78">
        <f t="shared" ref="P88" si="12">+K88*O88</f>
        <v>376.75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84</v>
      </c>
      <c r="B89" s="10" t="s">
        <v>951</v>
      </c>
      <c r="C89" s="19" t="s">
        <v>249</v>
      </c>
      <c r="D89" s="10" t="s">
        <v>434</v>
      </c>
      <c r="E89" s="46">
        <f>+ยกมา!J89</f>
        <v>20</v>
      </c>
      <c r="F89" s="44">
        <f>ยกมา!F89+' 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0"/>
        <v>20</v>
      </c>
      <c r="H89" s="77">
        <f>+ยกมา!H89+' 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+ยกมา!I89+' 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 1'!J89+'2'!J89+'3'!J89+'4'!J89+'5'!J89+'6'!J89+'7'!J89+'8'!J89+'9'!J89+'10'!J89+'11'!J89+'12'!J89+'13'!J89+'14'!J89+'15'!J89+'16'!J89+'17'!J89+'19'!J89+'19'!J89+'20'!J89+'21'!J89+'22'!J89+'23'!J89+'24'!J89+'25'!J89+'26'!J89+'27'!J89+'28'!J89+'29'!J89+'30'!J89+'31.'!J89</f>
        <v>619</v>
      </c>
      <c r="K89" s="44">
        <f>ยกมา!K89+' 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</v>
      </c>
      <c r="L89" s="20">
        <v>55</v>
      </c>
      <c r="M89" s="44">
        <f>ยกมา!M89+' 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55</v>
      </c>
      <c r="N89" s="19"/>
      <c r="O89" s="115">
        <v>22.55</v>
      </c>
      <c r="P89" s="78">
        <f t="shared" ref="P89" si="13">+K89*O89</f>
        <v>22.55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85</v>
      </c>
      <c r="B90" s="10" t="s">
        <v>962</v>
      </c>
      <c r="C90" s="19" t="s">
        <v>370</v>
      </c>
      <c r="D90" s="10" t="s">
        <v>601</v>
      </c>
      <c r="E90" s="46">
        <f>+ยกมา!J90</f>
        <v>14</v>
      </c>
      <c r="F90" s="44">
        <f>ยกมา!F90+' 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10</v>
      </c>
      <c r="G90" s="43">
        <f t="shared" si="10"/>
        <v>24</v>
      </c>
      <c r="H90" s="77">
        <f>+ยกมา!H90+' 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+ยกมา!I90+' 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 1'!J90+'2'!J90+'3'!J90+'4'!J90+'5'!J90+'6'!J90+'7'!J90+'8'!J90+'9'!J90+'10'!J90+'11'!J90+'12'!J90+'13'!J90+'14'!J90+'15'!J90+'16'!J90+'17'!J90+'19'!J90+'19'!J90+'20'!J90+'21'!J90+'22'!J90+'23'!J90+'24'!J90+'25'!J90+'26'!J90+'27'!J90+'28'!J90+'29'!J90+'30'!J90+'31.'!J90</f>
        <v>374</v>
      </c>
      <c r="K90" s="44">
        <f>ยกมา!K90+' 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13</v>
      </c>
      <c r="L90" s="20">
        <v>60</v>
      </c>
      <c r="M90" s="44">
        <f>ยกมา!M90+' 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780</v>
      </c>
      <c r="N90" s="19"/>
      <c r="O90" s="115">
        <v>23.61</v>
      </c>
      <c r="P90" s="78">
        <f>+K90*O90</f>
        <v>306.93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86</v>
      </c>
      <c r="B91" s="10" t="s">
        <v>934</v>
      </c>
      <c r="C91" s="19" t="s">
        <v>372</v>
      </c>
      <c r="D91" s="10" t="s">
        <v>613</v>
      </c>
      <c r="E91" s="46">
        <f>+ยกมา!J91</f>
        <v>11</v>
      </c>
      <c r="F91" s="44">
        <f>ยกมา!F91+' 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2</v>
      </c>
      <c r="G91" s="43">
        <f t="shared" si="10"/>
        <v>13</v>
      </c>
      <c r="H91" s="77">
        <f>+ยกมา!H91+' 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+ยกมา!I91+' 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 1'!J91+'2'!J91+'3'!J91+'4'!J91+'5'!J91+'6'!J91+'7'!J91+'8'!J91+'9'!J91+'10'!J91+'11'!J91+'12'!J91+'13'!J91+'14'!J91+'15'!J91+'16'!J91+'17'!J91+'19'!J91+'19'!J91+'20'!J91+'21'!J91+'22'!J91+'23'!J91+'24'!J91+'25'!J91+'26'!J91+'27'!J91+'28'!J91+'29'!J91+'30'!J91+'31.'!J91</f>
        <v>194</v>
      </c>
      <c r="K91" s="44">
        <f>ยกมา!K91+' 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9</v>
      </c>
      <c r="L91" s="20">
        <v>100</v>
      </c>
      <c r="M91" s="44">
        <f>ยกมา!M91+' 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900</v>
      </c>
      <c r="N91" s="19"/>
      <c r="O91" s="115">
        <v>13.03</v>
      </c>
      <c r="P91" s="78">
        <f>+K91*O91</f>
        <v>117.27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87</v>
      </c>
      <c r="B92" s="10" t="s">
        <v>961</v>
      </c>
      <c r="C92" s="19" t="s">
        <v>371</v>
      </c>
      <c r="D92" s="10" t="s">
        <v>601</v>
      </c>
      <c r="E92" s="46">
        <f>+ยกมา!J92</f>
        <v>5</v>
      </c>
      <c r="F92" s="44">
        <f>ยกมา!F92+' 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0"/>
        <v>5</v>
      </c>
      <c r="H92" s="77">
        <f>+ยกมา!H92+' 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+ยกมา!I92+' 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 1'!J92+'2'!J92+'3'!J92+'4'!J92+'5'!J92+'6'!J92+'7'!J92+'8'!J92+'9'!J92+'10'!J92+'11'!J92+'12'!J92+'13'!J92+'14'!J92+'15'!J92+'16'!J92+'17'!J92+'19'!J92+'19'!J92+'20'!J92+'21'!J92+'22'!J92+'23'!J92+'24'!J92+'25'!J92+'26'!J92+'27'!J92+'28'!J92+'29'!J92+'30'!J92+'31.'!J92</f>
        <v>119</v>
      </c>
      <c r="K92" s="44">
        <f>ยกมา!K92+' 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4</v>
      </c>
      <c r="L92" s="20">
        <v>55</v>
      </c>
      <c r="M92" s="44">
        <f>ยกมา!M92+' 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165</v>
      </c>
      <c r="N92" s="19"/>
      <c r="O92" s="115">
        <v>11.91</v>
      </c>
      <c r="P92" s="78">
        <f t="shared" si="11"/>
        <v>47.64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88</v>
      </c>
      <c r="B93" s="10" t="s">
        <v>1193</v>
      </c>
      <c r="C93" s="19" t="s">
        <v>375</v>
      </c>
      <c r="D93" s="10" t="s">
        <v>434</v>
      </c>
      <c r="E93" s="46">
        <f>+ยกมา!J93</f>
        <v>3</v>
      </c>
      <c r="F93" s="44">
        <f>ยกมา!F93+' 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0"/>
        <v>3</v>
      </c>
      <c r="H93" s="77">
        <f>+ยกมา!H93+' 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+ยกมา!I93+' 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 1'!J93+'2'!J93+'3'!J93+'4'!J93+'5'!J93+'6'!J93+'7'!J93+'8'!J93+'9'!J93+'10'!J93+'11'!J93+'12'!J93+'13'!J93+'14'!J93+'15'!J93+'16'!J93+'17'!J93+'19'!J93+'19'!J93+'20'!J93+'21'!J93+'22'!J93+'23'!J93+'24'!J93+'25'!J93+'26'!J93+'27'!J93+'28'!J93+'29'!J93+'30'!J93+'31.'!J93</f>
        <v>7</v>
      </c>
      <c r="K93" s="44">
        <f>ยกมา!K93+' 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3</v>
      </c>
      <c r="L93" s="20">
        <v>40</v>
      </c>
      <c r="M93" s="44">
        <f>ยกมา!M93+' 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150</v>
      </c>
      <c r="N93" s="19"/>
      <c r="O93" s="89">
        <v>30</v>
      </c>
      <c r="P93" s="78">
        <f t="shared" si="11"/>
        <v>90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89</v>
      </c>
      <c r="B94" s="10" t="s">
        <v>871</v>
      </c>
      <c r="C94" s="19" t="s">
        <v>378</v>
      </c>
      <c r="D94" s="10" t="s">
        <v>434</v>
      </c>
      <c r="E94" s="46">
        <f>+ยกมา!J94</f>
        <v>0</v>
      </c>
      <c r="F94" s="44">
        <f>ยกมา!F94+' 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0"/>
        <v>0</v>
      </c>
      <c r="H94" s="77">
        <f>+ยกมา!H94+' 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+ยกมา!I94+' 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 1'!J94+'2'!J94+'3'!J94+'4'!J94+'5'!J94+'6'!J94+'7'!J94+'8'!J94+'9'!J94+'10'!J94+'11'!J94+'12'!J94+'13'!J94+'14'!J94+'15'!J94+'16'!J94+'17'!J94+'19'!J94+'19'!J94+'20'!J94+'21'!J94+'22'!J94+'23'!J94+'24'!J94+'25'!J94+'26'!J94+'27'!J94+'28'!J94+'29'!J94+'30'!J94+'31.'!J94</f>
        <v>0</v>
      </c>
      <c r="K94" s="44">
        <f>ยกมา!K94+' 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60</v>
      </c>
      <c r="M94" s="44">
        <f>ยกมา!M94+' 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30</v>
      </c>
      <c r="P94" s="78">
        <f t="shared" si="11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90</v>
      </c>
      <c r="B95" s="10" t="s">
        <v>1337</v>
      </c>
      <c r="C95" s="19" t="s">
        <v>379</v>
      </c>
      <c r="D95" s="10" t="s">
        <v>584</v>
      </c>
      <c r="E95" s="46">
        <f>+ยกมา!J95</f>
        <v>0</v>
      </c>
      <c r="F95" s="44">
        <f>ยกมา!F95+' 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0"/>
        <v>0</v>
      </c>
      <c r="H95" s="77">
        <f>+ยกมา!H95+' 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+ยกมา!I95+' 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 1'!J95+'2'!J95+'3'!J95+'4'!J95+'5'!J95+'6'!J95+'7'!J95+'8'!J95+'9'!J95+'10'!J95+'11'!J95+'12'!J95+'13'!J95+'14'!J95+'15'!J95+'16'!J95+'17'!J95+'19'!J95+'19'!J95+'20'!J95+'21'!J95+'22'!J95+'23'!J95+'24'!J95+'25'!J95+'26'!J95+'27'!J95+'28'!J95+'29'!J95+'30'!J95+'31.'!J95</f>
        <v>0</v>
      </c>
      <c r="K95" s="44">
        <f>ยกมา!K95+' 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50</v>
      </c>
      <c r="M95" s="44">
        <f>ยกมา!M95+' 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33</v>
      </c>
      <c r="P95" s="78">
        <f t="shared" si="11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91</v>
      </c>
      <c r="B96" s="10" t="s">
        <v>1338</v>
      </c>
      <c r="C96" s="19" t="s">
        <v>380</v>
      </c>
      <c r="D96" s="10" t="s">
        <v>584</v>
      </c>
      <c r="E96" s="46">
        <f>+ยกมา!J96</f>
        <v>0</v>
      </c>
      <c r="F96" s="44">
        <f>ยกมา!F96+' 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0"/>
        <v>0</v>
      </c>
      <c r="H96" s="77">
        <f>+ยกมา!H96+' 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+ยกมา!I96+' 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 1'!J96+'2'!J96+'3'!J96+'4'!J96+'5'!J96+'6'!J96+'7'!J96+'8'!J96+'9'!J96+'10'!J96+'11'!J96+'12'!J96+'13'!J96+'14'!J96+'15'!J96+'16'!J96+'17'!J96+'19'!J96+'19'!J96+'20'!J96+'21'!J96+'22'!J96+'23'!J96+'24'!J96+'25'!J96+'26'!J96+'27'!J96+'28'!J96+'29'!J96+'30'!J96+'31.'!J96</f>
        <v>0</v>
      </c>
      <c r="K96" s="44">
        <f>ยกมา!K96+' 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100</v>
      </c>
      <c r="M96" s="44">
        <f>ยกมา!M96+' 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68</v>
      </c>
      <c r="P96" s="78">
        <f t="shared" si="11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92</v>
      </c>
      <c r="B97" s="10" t="s">
        <v>604</v>
      </c>
      <c r="C97" s="19" t="s">
        <v>381</v>
      </c>
      <c r="D97" s="10" t="s">
        <v>434</v>
      </c>
      <c r="E97" s="46">
        <f>+ยกมา!J97</f>
        <v>0</v>
      </c>
      <c r="F97" s="44">
        <f>ยกมา!F97+' 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0"/>
        <v>0</v>
      </c>
      <c r="H97" s="77">
        <f>+ยกมา!H97+' 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+ยกมา!I97+' 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 1'!J97+'2'!J97+'3'!J97+'4'!J97+'5'!J97+'6'!J97+'7'!J97+'8'!J97+'9'!J97+'10'!J97+'11'!J97+'12'!J97+'13'!J97+'14'!J97+'15'!J97+'16'!J97+'17'!J97+'19'!J97+'19'!J97+'20'!J97+'21'!J97+'22'!J97+'23'!J97+'24'!J97+'25'!J97+'26'!J97+'27'!J97+'28'!J97+'29'!J97+'30'!J97+'31.'!J97</f>
        <v>0</v>
      </c>
      <c r="K97" s="44">
        <f>ยกมา!K97+' 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39</v>
      </c>
      <c r="M97" s="44">
        <f>ยกมา!M97+' 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13.67</v>
      </c>
      <c r="P97" s="78">
        <f t="shared" si="11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93</v>
      </c>
      <c r="B98" s="10" t="s">
        <v>606</v>
      </c>
      <c r="C98" s="19" t="s">
        <v>382</v>
      </c>
      <c r="D98" s="10" t="s">
        <v>434</v>
      </c>
      <c r="E98" s="46">
        <f>+ยกมา!J98</f>
        <v>0</v>
      </c>
      <c r="F98" s="44">
        <f>ยกมา!F98+' 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0"/>
        <v>0</v>
      </c>
      <c r="H98" s="77">
        <f>+ยกมา!H98+' 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+ยกมา!I98+' 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 1'!J98+'2'!J98+'3'!J98+'4'!J98+'5'!J98+'6'!J98+'7'!J98+'8'!J98+'9'!J98+'10'!J98+'11'!J98+'12'!J98+'13'!J98+'14'!J98+'15'!J98+'16'!J98+'17'!J98+'19'!J98+'19'!J98+'20'!J98+'21'!J98+'22'!J98+'23'!J98+'24'!J98+'25'!J98+'26'!J98+'27'!J98+'28'!J98+'29'!J98+'30'!J98+'31.'!J98</f>
        <v>0</v>
      </c>
      <c r="K98" s="44">
        <f>ยกมา!K98+' 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ยกมา!M98+' 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11.48</v>
      </c>
      <c r="P98" s="78">
        <f t="shared" si="11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94</v>
      </c>
      <c r="B99" s="10" t="s">
        <v>1045</v>
      </c>
      <c r="C99" s="19" t="s">
        <v>385</v>
      </c>
      <c r="D99" s="10" t="s">
        <v>434</v>
      </c>
      <c r="E99" s="46">
        <f>+ยกมา!J99</f>
        <v>0</v>
      </c>
      <c r="F99" s="44">
        <f>ยกมา!F99+' 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0"/>
        <v>0</v>
      </c>
      <c r="H99" s="77">
        <f>+ยกมา!H99+' 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+ยกมา!I99+' 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 1'!J99+'2'!J99+'3'!J99+'4'!J99+'5'!J99+'6'!J99+'7'!J99+'8'!J99+'9'!J99+'10'!J99+'11'!J99+'12'!J99+'13'!J99+'14'!J99+'15'!J99+'16'!J99+'17'!J99+'19'!J99+'19'!J99+'20'!J99+'21'!J99+'22'!J99+'23'!J99+'24'!J99+'25'!J99+'26'!J99+'27'!J99+'28'!J99+'29'!J99+'30'!J99+'31.'!J99</f>
        <v>0</v>
      </c>
      <c r="K99" s="44">
        <f>ยกมา!K99+' 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25</v>
      </c>
      <c r="M99" s="44">
        <f>ยกมา!M99+' 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89">
        <v>5.86</v>
      </c>
      <c r="P99" s="78">
        <f t="shared" si="11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95</v>
      </c>
      <c r="B100" s="10" t="s">
        <v>963</v>
      </c>
      <c r="C100" s="19" t="s">
        <v>384</v>
      </c>
      <c r="D100" s="10" t="s">
        <v>613</v>
      </c>
      <c r="E100" s="46">
        <f>+ยกมา!J100</f>
        <v>0</v>
      </c>
      <c r="F100" s="44">
        <f>ยกมา!F100+' 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8</v>
      </c>
      <c r="G100" s="43">
        <f t="shared" si="10"/>
        <v>8</v>
      </c>
      <c r="H100" s="77">
        <f>+ยกมา!H100+' 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+ยกมา!I100+' 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 1'!J100+'2'!J100+'3'!J100+'4'!J100+'5'!J100+'6'!J100+'7'!J100+'8'!J100+'9'!J100+'10'!J100+'11'!J100+'12'!J100+'13'!J100+'14'!J100+'15'!J100+'16'!J100+'17'!J100+'19'!J100+'19'!J100+'20'!J100+'21'!J100+'22'!J100+'23'!J100+'24'!J100+'25'!J100+'26'!J100+'27'!J100+'28'!J100+'29'!J100+'30'!J100+'31.'!J100</f>
        <v>32</v>
      </c>
      <c r="K100" s="44">
        <f>ยกมา!K100+' 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8</v>
      </c>
      <c r="L100" s="20">
        <v>50</v>
      </c>
      <c r="M100" s="44">
        <f>ยกมา!M100+' 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400</v>
      </c>
      <c r="N100" s="19"/>
      <c r="O100" s="115">
        <v>9.91</v>
      </c>
      <c r="P100" s="78">
        <f t="shared" ref="P100:P106" si="14">+K100*O100</f>
        <v>79.28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96</v>
      </c>
      <c r="B101" s="10" t="s">
        <v>1067</v>
      </c>
      <c r="C101" s="19" t="s">
        <v>386</v>
      </c>
      <c r="D101" s="10" t="s">
        <v>434</v>
      </c>
      <c r="E101" s="46">
        <f>+ยกมา!J101</f>
        <v>5</v>
      </c>
      <c r="F101" s="44">
        <f>ยกมา!F101+' 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15</v>
      </c>
      <c r="G101" s="43">
        <f t="shared" si="10"/>
        <v>20</v>
      </c>
      <c r="H101" s="77">
        <f>+ยกมา!H101+' 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+ยกมา!I101+' 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 1'!J101+'2'!J101+'3'!J101+'4'!J101+'5'!J101+'6'!J101+'7'!J101+'8'!J101+'9'!J101+'10'!J101+'11'!J101+'12'!J101+'13'!J101+'14'!J101+'15'!J101+'16'!J101+'17'!J101+'19'!J101+'19'!J101+'20'!J101+'21'!J101+'22'!J101+'23'!J101+'24'!J101+'25'!J101+'26'!J101+'27'!J101+'28'!J101+'29'!J101+'30'!J101+'31.'!J101</f>
        <v>86</v>
      </c>
      <c r="K101" s="44">
        <f>ยกมา!K101+' 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15</v>
      </c>
      <c r="L101" s="20">
        <v>60</v>
      </c>
      <c r="M101" s="44">
        <f>ยกมา!M101+' 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900</v>
      </c>
      <c r="N101" s="19"/>
      <c r="O101" s="115">
        <v>16.690000000000001</v>
      </c>
      <c r="P101" s="78">
        <f t="shared" si="14"/>
        <v>250.35000000000002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97</v>
      </c>
      <c r="B102" s="10" t="s">
        <v>996</v>
      </c>
      <c r="C102" s="19" t="s">
        <v>250</v>
      </c>
      <c r="D102" s="10" t="s">
        <v>434</v>
      </c>
      <c r="E102" s="46">
        <f>+ยกมา!J102</f>
        <v>4</v>
      </c>
      <c r="F102" s="44">
        <f>ยกมา!F102+' 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30</v>
      </c>
      <c r="G102" s="43">
        <f t="shared" si="10"/>
        <v>34</v>
      </c>
      <c r="H102" s="77">
        <f>+ยกมา!H102+' 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+ยกมา!I102+' 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 1'!J102+'2'!J102+'3'!J102+'4'!J102+'5'!J102+'6'!J102+'7'!J102+'8'!J102+'9'!J102+'10'!J102+'11'!J102+'12'!J102+'13'!J102+'14'!J102+'15'!J102+'16'!J102+'17'!J102+'19'!J102+'19'!J102+'20'!J102+'21'!J102+'22'!J102+'23'!J102+'24'!J102+'25'!J102+'26'!J102+'27'!J102+'28'!J102+'29'!J102+'30'!J102+'31.'!J102</f>
        <v>113</v>
      </c>
      <c r="K102" s="44">
        <f>ยกมา!K102+' 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31</v>
      </c>
      <c r="L102" s="20">
        <v>50</v>
      </c>
      <c r="M102" s="44">
        <f>ยกมา!M102+' 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1550</v>
      </c>
      <c r="N102" s="19"/>
      <c r="O102" s="115">
        <v>24.21</v>
      </c>
      <c r="P102" s="78">
        <f t="shared" si="14"/>
        <v>750.51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98</v>
      </c>
      <c r="B103" s="112" t="s">
        <v>1385</v>
      </c>
      <c r="C103" s="19" t="s">
        <v>1384</v>
      </c>
      <c r="D103" s="10" t="s">
        <v>434</v>
      </c>
      <c r="E103" s="46">
        <f>+ยกมา!J103</f>
        <v>0</v>
      </c>
      <c r="F103" s="44">
        <f>ยกมา!F103+' 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0"/>
        <v>0</v>
      </c>
      <c r="H103" s="77">
        <f>+ยกมา!H103+' 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+ยกมา!I103+' 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 1'!J103+'2'!J103+'3'!J103+'4'!J103+'5'!J103+'6'!J103+'7'!J103+'8'!J103+'9'!J103+'10'!J103+'11'!J103+'12'!J103+'13'!J103+'14'!J103+'15'!J103+'16'!J103+'17'!J103+'19'!J103+'19'!J103+'20'!J103+'21'!J103+'22'!J103+'23'!J103+'24'!J103+'25'!J103+'26'!J103+'27'!J103+'28'!J103+'29'!J103+'30'!J103+'31.'!J103</f>
        <v>0</v>
      </c>
      <c r="K103" s="44">
        <f>ยกมา!K103+' 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ยกมา!M103+' 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4"/>
      <c r="P103" s="78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99</v>
      </c>
      <c r="B104" s="10" t="s">
        <v>977</v>
      </c>
      <c r="C104" s="19" t="s">
        <v>279</v>
      </c>
      <c r="D104" s="10" t="s">
        <v>434</v>
      </c>
      <c r="E104" s="46">
        <f>+ยกมา!J104</f>
        <v>0</v>
      </c>
      <c r="F104" s="44">
        <f>ยกมา!F104+' 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0"/>
        <v>0</v>
      </c>
      <c r="H104" s="77">
        <f>+ยกมา!H104+' 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+ยกมา!I104+' 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 1'!J104+'2'!J104+'3'!J104+'4'!J104+'5'!J104+'6'!J104+'7'!J104+'8'!J104+'9'!J104+'10'!J104+'11'!J104+'12'!J104+'13'!J104+'14'!J104+'15'!J104+'16'!J104+'17'!J104+'19'!J104+'19'!J104+'20'!J104+'21'!J104+'22'!J104+'23'!J104+'24'!J104+'25'!J104+'26'!J104+'27'!J104+'28'!J104+'29'!J104+'30'!J104+'31.'!J104</f>
        <v>0</v>
      </c>
      <c r="K104" s="44">
        <f>ยกมา!K104+' 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50</v>
      </c>
      <c r="M104" s="44">
        <f>ยกมา!M104+' 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22.91</v>
      </c>
      <c r="P104" s="78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100</v>
      </c>
      <c r="B105" s="10" t="s">
        <v>1075</v>
      </c>
      <c r="C105" s="19" t="s">
        <v>134</v>
      </c>
      <c r="D105" s="10" t="s">
        <v>434</v>
      </c>
      <c r="E105" s="46">
        <f>+ยกมา!J105</f>
        <v>0</v>
      </c>
      <c r="F105" s="44">
        <f>ยกมา!F105+' 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0"/>
        <v>0</v>
      </c>
      <c r="H105" s="77">
        <f>+ยกมา!H105+' 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+ยกมา!I105+' 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 1'!J105+'2'!J105+'3'!J105+'4'!J105+'5'!J105+'6'!J105+'7'!J105+'8'!J105+'9'!J105+'10'!J105+'11'!J105+'12'!J105+'13'!J105+'14'!J105+'15'!J105+'16'!J105+'17'!J105+'19'!J105+'19'!J105+'20'!J105+'21'!J105+'22'!J105+'23'!J105+'24'!J105+'25'!J105+'26'!J105+'27'!J105+'28'!J105+'29'!J105+'30'!J105+'31.'!J105</f>
        <v>0</v>
      </c>
      <c r="K105" s="44">
        <f>ยกมา!K105+' 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35</v>
      </c>
      <c r="M105" s="44">
        <f>ยกมา!M105+' 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3.8</v>
      </c>
      <c r="P105" s="78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101</v>
      </c>
      <c r="B106" s="10" t="s">
        <v>626</v>
      </c>
      <c r="C106" s="19" t="s">
        <v>390</v>
      </c>
      <c r="D106" s="10" t="s">
        <v>564</v>
      </c>
      <c r="E106" s="46">
        <f>+ยกมา!J106</f>
        <v>0</v>
      </c>
      <c r="F106" s="44">
        <f>ยกมา!F106+' 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0"/>
        <v>0</v>
      </c>
      <c r="H106" s="77">
        <f>+ยกมา!H106+' 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+ยกมา!I106+' 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 1'!J106+'2'!J106+'3'!J106+'4'!J106+'5'!J106+'6'!J106+'7'!J106+'8'!J106+'9'!J106+'10'!J106+'11'!J106+'12'!J106+'13'!J106+'14'!J106+'15'!J106+'16'!J106+'17'!J106+'19'!J106+'19'!J106+'20'!J106+'21'!J106+'22'!J106+'23'!J106+'24'!J106+'25'!J106+'26'!J106+'27'!J106+'28'!J106+'29'!J106+'30'!J106+'31.'!J106</f>
        <v>0</v>
      </c>
      <c r="K106" s="44">
        <f>ยกมา!K106+' 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ยกมา!M106+' 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2.2200000000000002</v>
      </c>
      <c r="P106" s="78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102</v>
      </c>
      <c r="B107" s="10" t="s">
        <v>625</v>
      </c>
      <c r="C107" s="19" t="s">
        <v>389</v>
      </c>
      <c r="D107" s="10" t="s">
        <v>564</v>
      </c>
      <c r="E107" s="46">
        <f>+ยกมา!J107</f>
        <v>0</v>
      </c>
      <c r="F107" s="44">
        <f>ยกมา!F107+' 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0"/>
        <v>0</v>
      </c>
      <c r="H107" s="77">
        <f>+ยกมา!H107+' 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+ยกมา!I107+' 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 1'!J107+'2'!J107+'3'!J107+'4'!J107+'5'!J107+'6'!J107+'7'!J107+'8'!J107+'9'!J107+'10'!J107+'11'!J107+'12'!J107+'13'!J107+'14'!J107+'15'!J107+'16'!J107+'17'!J107+'19'!J107+'19'!J107+'20'!J107+'21'!J107+'22'!J107+'23'!J107+'24'!J107+'25'!J107+'26'!J107+'27'!J107+'28'!J107+'29'!J107+'30'!J107+'31.'!J107</f>
        <v>0</v>
      </c>
      <c r="K107" s="44">
        <f>ยกมา!K107+' 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ยกมา!M107+' 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2.2200000000000002</v>
      </c>
      <c r="P107" s="78">
        <f t="shared" si="11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103</v>
      </c>
      <c r="B108" s="10" t="s">
        <v>1175</v>
      </c>
      <c r="C108" s="19" t="s">
        <v>388</v>
      </c>
      <c r="D108" s="10" t="s">
        <v>564</v>
      </c>
      <c r="E108" s="46">
        <f>+ยกมา!J108</f>
        <v>0</v>
      </c>
      <c r="F108" s="44">
        <f>ยกมา!F108+' 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0"/>
        <v>0</v>
      </c>
      <c r="H108" s="77">
        <f>+ยกมา!H108+' 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+ยกมา!I108+' 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 1'!J108+'2'!J108+'3'!J108+'4'!J108+'5'!J108+'6'!J108+'7'!J108+'8'!J108+'9'!J108+'10'!J108+'11'!J108+'12'!J108+'13'!J108+'14'!J108+'15'!J108+'16'!J108+'17'!J108+'19'!J108+'19'!J108+'20'!J108+'21'!J108+'22'!J108+'23'!J108+'24'!J108+'25'!J108+'26'!J108+'27'!J108+'28'!J108+'29'!J108+'30'!J108+'31.'!J108</f>
        <v>0</v>
      </c>
      <c r="K108" s="44">
        <f>ยกมา!K108+' 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ยกมา!M108+' 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2.17</v>
      </c>
      <c r="P108" s="78">
        <f t="shared" si="11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104</v>
      </c>
      <c r="B109" s="10" t="s">
        <v>1178</v>
      </c>
      <c r="C109" s="19" t="s">
        <v>387</v>
      </c>
      <c r="D109" s="10" t="s">
        <v>564</v>
      </c>
      <c r="E109" s="46">
        <f>+ยกมา!J109</f>
        <v>0</v>
      </c>
      <c r="F109" s="44">
        <f>ยกมา!F109+' 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0"/>
        <v>0</v>
      </c>
      <c r="H109" s="77">
        <f>+ยกมา!H109+' 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+ยกมา!I109+' 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 1'!J109+'2'!J109+'3'!J109+'4'!J109+'5'!J109+'6'!J109+'7'!J109+'8'!J109+'9'!J109+'10'!J109+'11'!J109+'12'!J109+'13'!J109+'14'!J109+'15'!J109+'16'!J109+'17'!J109+'19'!J109+'19'!J109+'20'!J109+'21'!J109+'22'!J109+'23'!J109+'24'!J109+'25'!J109+'26'!J109+'27'!J109+'28'!J109+'29'!J109+'30'!J109+'31.'!J109</f>
        <v>0</v>
      </c>
      <c r="K109" s="44">
        <f>ยกมา!K109+' 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ยกมา!M109+' 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2.35</v>
      </c>
      <c r="P109" s="78">
        <f t="shared" si="11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105</v>
      </c>
      <c r="B110" s="10" t="s">
        <v>1177</v>
      </c>
      <c r="C110" s="19" t="s">
        <v>391</v>
      </c>
      <c r="D110" s="10" t="s">
        <v>564</v>
      </c>
      <c r="E110" s="46">
        <f>+ยกมา!J110</f>
        <v>0</v>
      </c>
      <c r="F110" s="44">
        <f>ยกมา!F110+' 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0"/>
        <v>0</v>
      </c>
      <c r="H110" s="77">
        <f>+ยกมา!H110+' 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+ยกมา!I110+' 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 1'!J110+'2'!J110+'3'!J110+'4'!J110+'5'!J110+'6'!J110+'7'!J110+'8'!J110+'9'!J110+'10'!J110+'11'!J110+'12'!J110+'13'!J110+'14'!J110+'15'!J110+'16'!J110+'17'!J110+'19'!J110+'19'!J110+'20'!J110+'21'!J110+'22'!J110+'23'!J110+'24'!J110+'25'!J110+'26'!J110+'27'!J110+'28'!J110+'29'!J110+'30'!J110+'31.'!J110</f>
        <v>0</v>
      </c>
      <c r="K110" s="44">
        <f>ยกมา!K110+' 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ยกมา!M110+' 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2.12</v>
      </c>
      <c r="P110" s="78">
        <f t="shared" si="11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106</v>
      </c>
      <c r="B111" s="10" t="s">
        <v>1179</v>
      </c>
      <c r="C111" s="19" t="s">
        <v>392</v>
      </c>
      <c r="D111" s="10" t="s">
        <v>564</v>
      </c>
      <c r="E111" s="46">
        <f>+ยกมา!J111</f>
        <v>0</v>
      </c>
      <c r="F111" s="44">
        <f>ยกมา!F111+' 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0"/>
        <v>0</v>
      </c>
      <c r="H111" s="77">
        <f>+ยกมา!H111+' 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+ยกมา!I111+' 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 1'!J111+'2'!J111+'3'!J111+'4'!J111+'5'!J111+'6'!J111+'7'!J111+'8'!J111+'9'!J111+'10'!J111+'11'!J111+'12'!J111+'13'!J111+'14'!J111+'15'!J111+'16'!J111+'17'!J111+'19'!J111+'19'!J111+'20'!J111+'21'!J111+'22'!J111+'23'!J111+'24'!J111+'25'!J111+'26'!J111+'27'!J111+'28'!J111+'29'!J111+'30'!J111+'31.'!J111</f>
        <v>0</v>
      </c>
      <c r="K111" s="44">
        <f>ยกมา!K111+' 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ยกมา!M111+' 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2.17</v>
      </c>
      <c r="P111" s="78">
        <f t="shared" si="11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107</v>
      </c>
      <c r="B112" s="10" t="s">
        <v>1176</v>
      </c>
      <c r="C112" s="19" t="s">
        <v>393</v>
      </c>
      <c r="D112" s="10" t="s">
        <v>564</v>
      </c>
      <c r="E112" s="46">
        <f>+ยกมา!J112</f>
        <v>0</v>
      </c>
      <c r="F112" s="44">
        <f>ยกมา!F112+' 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0"/>
        <v>0</v>
      </c>
      <c r="H112" s="77">
        <f>+ยกมา!H112+' 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+ยกมา!I112+' 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 1'!J112+'2'!J112+'3'!J112+'4'!J112+'5'!J112+'6'!J112+'7'!J112+'8'!J112+'9'!J112+'10'!J112+'11'!J112+'12'!J112+'13'!J112+'14'!J112+'15'!J112+'16'!J112+'17'!J112+'19'!J112+'19'!J112+'20'!J112+'21'!J112+'22'!J112+'23'!J112+'24'!J112+'25'!J112+'26'!J112+'27'!J112+'28'!J112+'29'!J112+'30'!J112+'31.'!J112</f>
        <v>0</v>
      </c>
      <c r="K112" s="44">
        <f>ยกมา!K112+' 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ยกมา!M112+' 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2.17</v>
      </c>
      <c r="P112" s="78">
        <f t="shared" si="11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108</v>
      </c>
      <c r="B113" s="10">
        <v>1115298</v>
      </c>
      <c r="C113" s="19" t="s">
        <v>251</v>
      </c>
      <c r="D113" s="10" t="s">
        <v>564</v>
      </c>
      <c r="E113" s="46">
        <f>+ยกมา!J113</f>
        <v>0</v>
      </c>
      <c r="F113" s="44">
        <f>ยกมา!F113+' 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0"/>
        <v>0</v>
      </c>
      <c r="H113" s="77">
        <f>+ยกมา!H113+' 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+ยกมา!I113+' 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 1'!J113+'2'!J113+'3'!J113+'4'!J113+'5'!J113+'6'!J113+'7'!J113+'8'!J113+'9'!J113+'10'!J113+'11'!J113+'12'!J113+'13'!J113+'14'!J113+'15'!J113+'16'!J113+'17'!J113+'19'!J113+'19'!J113+'20'!J113+'21'!J113+'22'!J113+'23'!J113+'24'!J113+'25'!J113+'26'!J113+'27'!J113+'28'!J113+'29'!J113+'30'!J113+'31.'!J113</f>
        <v>0</v>
      </c>
      <c r="K113" s="44">
        <f>ยกมา!K113+' 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10</v>
      </c>
      <c r="M113" s="44">
        <f>ยกมา!M113+' 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2.2200000000000002</v>
      </c>
      <c r="P113" s="78">
        <f t="shared" si="11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109</v>
      </c>
      <c r="B114" s="10" t="s">
        <v>985</v>
      </c>
      <c r="C114" s="19" t="s">
        <v>142</v>
      </c>
      <c r="D114" s="10" t="s">
        <v>434</v>
      </c>
      <c r="E114" s="46">
        <f>+ยกมา!J114</f>
        <v>0</v>
      </c>
      <c r="F114" s="44">
        <f>ยกมา!F114+' 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0"/>
        <v>0</v>
      </c>
      <c r="H114" s="77">
        <f>+ยกมา!H114+' 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+ยกมา!I114+' 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 1'!J114+'2'!J114+'3'!J114+'4'!J114+'5'!J114+'6'!J114+'7'!J114+'8'!J114+'9'!J114+'10'!J114+'11'!J114+'12'!J114+'13'!J114+'14'!J114+'15'!J114+'16'!J114+'17'!J114+'19'!J114+'19'!J114+'20'!J114+'21'!J114+'22'!J114+'23'!J114+'24'!J114+'25'!J114+'26'!J114+'27'!J114+'28'!J114+'29'!J114+'30'!J114+'31.'!J114</f>
        <v>0</v>
      </c>
      <c r="K114" s="44">
        <f>ยกมา!K114+' 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50</v>
      </c>
      <c r="M114" s="44">
        <f>ยกมา!M114+' 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10.48</v>
      </c>
      <c r="P114" s="78">
        <f t="shared" si="11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110</v>
      </c>
      <c r="B115" s="10" t="s">
        <v>986</v>
      </c>
      <c r="C115" s="19" t="s">
        <v>135</v>
      </c>
      <c r="D115" s="10" t="s">
        <v>434</v>
      </c>
      <c r="E115" s="46">
        <f>+ยกมา!J115</f>
        <v>0</v>
      </c>
      <c r="F115" s="44">
        <f>ยกมา!F115+' 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0"/>
        <v>0</v>
      </c>
      <c r="H115" s="77">
        <f>+ยกมา!H115+' 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+ยกมา!I115+' 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 1'!J115+'2'!J115+'3'!J115+'4'!J115+'5'!J115+'6'!J115+'7'!J115+'8'!J115+'9'!J115+'10'!J115+'11'!J115+'12'!J115+'13'!J115+'14'!J115+'15'!J115+'16'!J115+'17'!J115+'19'!J115+'19'!J115+'20'!J115+'21'!J115+'22'!J115+'23'!J115+'24'!J115+'25'!J115+'26'!J115+'27'!J115+'28'!J115+'29'!J115+'30'!J115+'31.'!J115</f>
        <v>0</v>
      </c>
      <c r="K115" s="44">
        <f>ยกมา!K115+' 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ยกมา!M115+' 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15.28</v>
      </c>
      <c r="P115" s="78">
        <f t="shared" si="11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111</v>
      </c>
      <c r="B116" s="10" t="s">
        <v>988</v>
      </c>
      <c r="C116" s="19" t="s">
        <v>144</v>
      </c>
      <c r="D116" s="10" t="s">
        <v>434</v>
      </c>
      <c r="E116" s="46">
        <f>+ยกมา!J116</f>
        <v>0</v>
      </c>
      <c r="F116" s="44">
        <f>ยกมา!F116+' 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0"/>
        <v>0</v>
      </c>
      <c r="H116" s="77">
        <f>+ยกมา!H116+' 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+ยกมา!I116+' 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 1'!J116+'2'!J116+'3'!J116+'4'!J116+'5'!J116+'6'!J116+'7'!J116+'8'!J116+'9'!J116+'10'!J116+'11'!J116+'12'!J116+'13'!J116+'14'!J116+'15'!J116+'16'!J116+'17'!J116+'19'!J116+'19'!J116+'20'!J116+'21'!J116+'22'!J116+'23'!J116+'24'!J116+'25'!J116+'26'!J116+'27'!J116+'28'!J116+'29'!J116+'30'!J116+'31.'!J116</f>
        <v>0</v>
      </c>
      <c r="K116" s="44">
        <f>ยกมา!K116+' 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ยกมา!M116+' 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89">
        <v>15.28</v>
      </c>
      <c r="P116" s="78">
        <f t="shared" si="11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112</v>
      </c>
      <c r="B117" s="10" t="s">
        <v>987</v>
      </c>
      <c r="C117" s="19" t="s">
        <v>143</v>
      </c>
      <c r="D117" s="10" t="s">
        <v>434</v>
      </c>
      <c r="E117" s="46">
        <f>+ยกมา!J117</f>
        <v>0</v>
      </c>
      <c r="F117" s="44">
        <f>ยกมา!F117+' 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0"/>
        <v>0</v>
      </c>
      <c r="H117" s="77">
        <f>+ยกมา!H117+' 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+ยกมา!I117+' 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 1'!J117+'2'!J117+'3'!J117+'4'!J117+'5'!J117+'6'!J117+'7'!J117+'8'!J117+'9'!J117+'10'!J117+'11'!J117+'12'!J117+'13'!J117+'14'!J117+'15'!J117+'16'!J117+'17'!J117+'19'!J117+'19'!J117+'20'!J117+'21'!J117+'22'!J117+'23'!J117+'24'!J117+'25'!J117+'26'!J117+'27'!J117+'28'!J117+'29'!J117+'30'!J117+'31.'!J117</f>
        <v>0</v>
      </c>
      <c r="K117" s="44">
        <f>ยกมา!K117+' 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ยกมา!M117+' 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10.55</v>
      </c>
      <c r="P117" s="78">
        <f t="shared" si="11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113</v>
      </c>
      <c r="B118" s="10" t="s">
        <v>1324</v>
      </c>
      <c r="C118" s="19" t="s">
        <v>396</v>
      </c>
      <c r="D118" s="10" t="s">
        <v>434</v>
      </c>
      <c r="E118" s="46">
        <f>+ยกมา!J118</f>
        <v>0</v>
      </c>
      <c r="F118" s="44">
        <f>ยกมา!F118+' 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5</v>
      </c>
      <c r="G118" s="43">
        <f t="shared" si="10"/>
        <v>5</v>
      </c>
      <c r="H118" s="77">
        <f>+ยกมา!H118+' 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+ยกมา!I118+' 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 1'!J118+'2'!J118+'3'!J118+'4'!J118+'5'!J118+'6'!J118+'7'!J118+'8'!J118+'9'!J118+'10'!J118+'11'!J118+'12'!J118+'13'!J118+'14'!J118+'15'!J118+'16'!J118+'17'!J118+'19'!J118+'19'!J118+'20'!J118+'21'!J118+'22'!J118+'23'!J118+'24'!J118+'25'!J118+'26'!J118+'27'!J118+'28'!J118+'29'!J118+'30'!J118+'31.'!J118</f>
        <v>24</v>
      </c>
      <c r="K118" s="44">
        <f>ยกมา!K118+' 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2</v>
      </c>
      <c r="L118" s="20">
        <v>25</v>
      </c>
      <c r="M118" s="44">
        <f>ยกมา!M118+' 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25</v>
      </c>
      <c r="N118" s="19"/>
      <c r="O118" s="115">
        <v>16.16</v>
      </c>
      <c r="P118" s="78">
        <f t="shared" si="11"/>
        <v>32.32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114</v>
      </c>
      <c r="B119" s="10" t="s">
        <v>619</v>
      </c>
      <c r="C119" s="19" t="s">
        <v>398</v>
      </c>
      <c r="D119" s="10" t="s">
        <v>434</v>
      </c>
      <c r="E119" s="46">
        <f>+ยกมา!J119</f>
        <v>0</v>
      </c>
      <c r="F119" s="44">
        <f>ยกมา!F119+' 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0"/>
        <v>0</v>
      </c>
      <c r="H119" s="77">
        <f>+ยกมา!H119+' 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+ยกมา!I119+' 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 1'!J119+'2'!J119+'3'!J119+'4'!J119+'5'!J119+'6'!J119+'7'!J119+'8'!J119+'9'!J119+'10'!J119+'11'!J119+'12'!J119+'13'!J119+'14'!J119+'15'!J119+'16'!J119+'17'!J119+'19'!J119+'19'!J119+'20'!J119+'21'!J119+'22'!J119+'23'!J119+'24'!J119+'25'!J119+'26'!J119+'27'!J119+'28'!J119+'29'!J119+'30'!J119+'31.'!J119</f>
        <v>0</v>
      </c>
      <c r="K119" s="44">
        <f>ยกมา!K119+' 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ยกมา!M119+' 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1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115</v>
      </c>
      <c r="B120" s="10" t="s">
        <v>617</v>
      </c>
      <c r="C120" s="19" t="s">
        <v>399</v>
      </c>
      <c r="D120" s="10" t="s">
        <v>434</v>
      </c>
      <c r="E120" s="46">
        <f>+ยกมา!J120</f>
        <v>0</v>
      </c>
      <c r="F120" s="44">
        <f>ยกมา!F120+' 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0"/>
        <v>0</v>
      </c>
      <c r="H120" s="77">
        <f>+ยกมา!H120+' 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+ยกมา!I120+' 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 1'!J120+'2'!J120+'3'!J120+'4'!J120+'5'!J120+'6'!J120+'7'!J120+'8'!J120+'9'!J120+'10'!J120+'11'!J120+'12'!J120+'13'!J120+'14'!J120+'15'!J120+'16'!J120+'17'!J120+'19'!J120+'19'!J120+'20'!J120+'21'!J120+'22'!J120+'23'!J120+'24'!J120+'25'!J120+'26'!J120+'27'!J120+'28'!J120+'29'!J120+'30'!J120+'31.'!J120</f>
        <v>0</v>
      </c>
      <c r="K120" s="44">
        <f>ยกมา!K120+' 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50</v>
      </c>
      <c r="M120" s="44">
        <f>ยกมา!M120+' 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1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116</v>
      </c>
      <c r="B121" s="10" t="s">
        <v>618</v>
      </c>
      <c r="C121" s="19" t="s">
        <v>401</v>
      </c>
      <c r="D121" s="10" t="s">
        <v>434</v>
      </c>
      <c r="E121" s="46">
        <f>+ยกมา!J121</f>
        <v>0</v>
      </c>
      <c r="F121" s="44">
        <f>ยกมา!F121+' 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0"/>
        <v>0</v>
      </c>
      <c r="H121" s="77">
        <f>+ยกมา!H121+' 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+ยกมา!I121+' 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 1'!J121+'2'!J121+'3'!J121+'4'!J121+'5'!J121+'6'!J121+'7'!J121+'8'!J121+'9'!J121+'10'!J121+'11'!J121+'12'!J121+'13'!J121+'14'!J121+'15'!J121+'16'!J121+'17'!J121+'19'!J121+'19'!J121+'20'!J121+'21'!J121+'22'!J121+'23'!J121+'24'!J121+'25'!J121+'26'!J121+'27'!J121+'28'!J121+'29'!J121+'30'!J121+'31.'!J121</f>
        <v>0</v>
      </c>
      <c r="K121" s="44">
        <f>ยกมา!K121+' 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ยกมา!M121+' 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/>
      <c r="P121" s="78">
        <f t="shared" si="11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117</v>
      </c>
      <c r="B122" s="10" t="s">
        <v>616</v>
      </c>
      <c r="C122" s="19" t="s">
        <v>400</v>
      </c>
      <c r="D122" s="10" t="s">
        <v>434</v>
      </c>
      <c r="E122" s="46">
        <f>+ยกมา!J122</f>
        <v>0</v>
      </c>
      <c r="F122" s="44">
        <f>ยกมา!F122+' 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0"/>
        <v>0</v>
      </c>
      <c r="H122" s="77">
        <f>+ยกมา!H122+' 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+ยกมา!I122+' 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 1'!J122+'2'!J122+'3'!J122+'4'!J122+'5'!J122+'6'!J122+'7'!J122+'8'!J122+'9'!J122+'10'!J122+'11'!J122+'12'!J122+'13'!J122+'14'!J122+'15'!J122+'16'!J122+'17'!J122+'19'!J122+'19'!J122+'20'!J122+'21'!J122+'22'!J122+'23'!J122+'24'!J122+'25'!J122+'26'!J122+'27'!J122+'28'!J122+'29'!J122+'30'!J122+'31.'!J122</f>
        <v>0</v>
      </c>
      <c r="K122" s="44">
        <f>ยกมา!K122+' 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60</v>
      </c>
      <c r="M122" s="44">
        <f>ยกมา!M122+' 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/>
      <c r="P122" s="78">
        <f t="shared" si="11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118</v>
      </c>
      <c r="B123" s="10" t="s">
        <v>904</v>
      </c>
      <c r="C123" s="19" t="s">
        <v>316</v>
      </c>
      <c r="D123" s="10" t="s">
        <v>434</v>
      </c>
      <c r="E123" s="46">
        <f>+ยกมา!J123</f>
        <v>0</v>
      </c>
      <c r="F123" s="44">
        <f>ยกมา!F123+' 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0"/>
        <v>0</v>
      </c>
      <c r="H123" s="77">
        <f>+ยกมา!H123+' 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+ยกมา!I123+' 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 1'!J123+'2'!J123+'3'!J123+'4'!J123+'5'!J123+'6'!J123+'7'!J123+'8'!J123+'9'!J123+'10'!J123+'11'!J123+'12'!J123+'13'!J123+'14'!J123+'15'!J123+'16'!J123+'17'!J123+'19'!J123+'19'!J123+'20'!J123+'21'!J123+'22'!J123+'23'!J123+'24'!J123+'25'!J123+'26'!J123+'27'!J123+'28'!J123+'29'!J123+'30'!J123+'31.'!J123</f>
        <v>0</v>
      </c>
      <c r="K123" s="44">
        <f>ยกมา!K123+' 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25</v>
      </c>
      <c r="M123" s="44">
        <f>ยกมา!M123+' 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5">
        <v>12.14</v>
      </c>
      <c r="P123" s="78">
        <f t="shared" si="11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119</v>
      </c>
      <c r="B124" s="10" t="s">
        <v>990</v>
      </c>
      <c r="C124" s="19" t="s">
        <v>317</v>
      </c>
      <c r="D124" s="10" t="s">
        <v>564</v>
      </c>
      <c r="E124" s="46">
        <f>+ยกมา!J124</f>
        <v>0</v>
      </c>
      <c r="F124" s="44">
        <f>ยกมา!F124+' 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0"/>
        <v>0</v>
      </c>
      <c r="H124" s="77">
        <f>+ยกมา!H124+' 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+ยกมา!I124+' 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 1'!J124+'2'!J124+'3'!J124+'4'!J124+'5'!J124+'6'!J124+'7'!J124+'8'!J124+'9'!J124+'10'!J124+'11'!J124+'12'!J124+'13'!J124+'14'!J124+'15'!J124+'16'!J124+'17'!J124+'19'!J124+'19'!J124+'20'!J124+'21'!J124+'22'!J124+'23'!J124+'24'!J124+'25'!J124+'26'!J124+'27'!J124+'28'!J124+'29'!J124+'30'!J124+'31.'!J124</f>
        <v>0</v>
      </c>
      <c r="K124" s="44">
        <f>ยกมา!K124+' 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ยกมา!M124+' 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12.95</v>
      </c>
      <c r="P124" s="78">
        <f t="shared" si="11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993</v>
      </c>
      <c r="C125" s="19" t="s">
        <v>318</v>
      </c>
      <c r="D125" s="10" t="s">
        <v>564</v>
      </c>
      <c r="E125" s="46">
        <f>+ยกมา!J125</f>
        <v>0</v>
      </c>
      <c r="F125" s="44">
        <f>ยกมา!F125+' 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0"/>
        <v>0</v>
      </c>
      <c r="H125" s="77">
        <f>+ยกมา!H125+' 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+ยกมา!I125+' 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 1'!J125+'2'!J125+'3'!J125+'4'!J125+'5'!J125+'6'!J125+'7'!J125+'8'!J125+'9'!J125+'10'!J125+'11'!J125+'12'!J125+'13'!J125+'14'!J125+'15'!J125+'16'!J125+'17'!J125+'19'!J125+'19'!J125+'20'!J125+'21'!J125+'22'!J125+'23'!J125+'24'!J125+'25'!J125+'26'!J125+'27'!J125+'28'!J125+'29'!J125+'30'!J125+'31.'!J125</f>
        <v>0</v>
      </c>
      <c r="K125" s="44">
        <f>ยกมา!K125+' 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ยกมา!M125+' 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10.61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121</v>
      </c>
      <c r="B126" s="10" t="s">
        <v>991</v>
      </c>
      <c r="C126" s="19" t="s">
        <v>150</v>
      </c>
      <c r="D126" s="10" t="s">
        <v>564</v>
      </c>
      <c r="E126" s="46">
        <f>+ยกมา!J126</f>
        <v>0</v>
      </c>
      <c r="F126" s="44">
        <f>ยกมา!F126+' 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0"/>
        <v>0</v>
      </c>
      <c r="H126" s="77">
        <f>+ยกมา!H126+' 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+ยกมา!I126+' 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 1'!J126+'2'!J126+'3'!J126+'4'!J126+'5'!J126+'6'!J126+'7'!J126+'8'!J126+'9'!J126+'10'!J126+'11'!J126+'12'!J126+'13'!J126+'14'!J126+'15'!J126+'16'!J126+'17'!J126+'19'!J126+'19'!J126+'20'!J126+'21'!J126+'22'!J126+'23'!J126+'24'!J126+'25'!J126+'26'!J126+'27'!J126+'28'!J126+'29'!J126+'30'!J126+'31.'!J126</f>
        <v>0</v>
      </c>
      <c r="K126" s="44">
        <f>ยกมา!K126+' 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ยกมา!M126+' 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11.97</v>
      </c>
      <c r="P126" s="78">
        <f t="shared" si="11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122</v>
      </c>
      <c r="B127" s="10" t="s">
        <v>992</v>
      </c>
      <c r="C127" s="19" t="s">
        <v>152</v>
      </c>
      <c r="D127" s="10" t="s">
        <v>434</v>
      </c>
      <c r="E127" s="46">
        <f>+ยกมา!J127</f>
        <v>0</v>
      </c>
      <c r="F127" s="44">
        <f>ยกมา!F127+' 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0"/>
        <v>0</v>
      </c>
      <c r="H127" s="77">
        <f>+ยกมา!H127+' 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+ยกมา!I127+' 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 1'!J127+'2'!J127+'3'!J127+'4'!J127+'5'!J127+'6'!J127+'7'!J127+'8'!J127+'9'!J127+'10'!J127+'11'!J127+'12'!J127+'13'!J127+'14'!J127+'15'!J127+'16'!J127+'17'!J127+'19'!J127+'19'!J127+'20'!J127+'21'!J127+'22'!J127+'23'!J127+'24'!J127+'25'!J127+'26'!J127+'27'!J127+'28'!J127+'29'!J127+'30'!J127+'31.'!J127</f>
        <v>0</v>
      </c>
      <c r="K127" s="44">
        <f>ยกมา!K127+' 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ยกมา!M127+' 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12.21</v>
      </c>
      <c r="P127" s="78">
        <f t="shared" si="11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123</v>
      </c>
      <c r="B128" s="10" t="s">
        <v>1055</v>
      </c>
      <c r="C128" s="19" t="s">
        <v>151</v>
      </c>
      <c r="D128" s="10" t="s">
        <v>564</v>
      </c>
      <c r="E128" s="46">
        <f>+ยกมา!J128</f>
        <v>0</v>
      </c>
      <c r="F128" s="44">
        <f>ยกมา!F128+' 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0"/>
        <v>0</v>
      </c>
      <c r="H128" s="77">
        <f>+ยกมา!H128+' 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+ยกมา!I128+' 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 1'!J128+'2'!J128+'3'!J128+'4'!J128+'5'!J128+'6'!J128+'7'!J128+'8'!J128+'9'!J128+'10'!J128+'11'!J128+'12'!J128+'13'!J128+'14'!J128+'15'!J128+'16'!J128+'17'!J128+'19'!J128+'19'!J128+'20'!J128+'21'!J128+'22'!J128+'23'!J128+'24'!J128+'25'!J128+'26'!J128+'27'!J128+'28'!J128+'29'!J128+'30'!J128+'31.'!J128</f>
        <v>0</v>
      </c>
      <c r="K128" s="44">
        <f>ยกมา!K128+' 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ยกมา!M128+' 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14.27</v>
      </c>
      <c r="P128" s="78">
        <f t="shared" si="11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124</v>
      </c>
      <c r="B129" s="112" t="s">
        <v>1053</v>
      </c>
      <c r="C129" s="19" t="s">
        <v>1054</v>
      </c>
      <c r="D129" s="10" t="s">
        <v>564</v>
      </c>
      <c r="E129" s="46">
        <f>+ยกมา!J129</f>
        <v>0</v>
      </c>
      <c r="F129" s="44">
        <f>ยกมา!F129+' 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0"/>
        <v>0</v>
      </c>
      <c r="H129" s="77">
        <f>+ยกมา!H129+' 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+ยกมา!I129+' 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 1'!J129+'2'!J129+'3'!J129+'4'!J129+'5'!J129+'6'!J129+'7'!J129+'8'!J129+'9'!J129+'10'!J129+'11'!J129+'12'!J129+'13'!J129+'14'!J129+'15'!J129+'16'!J129+'17'!J129+'19'!J129+'19'!J129+'20'!J129+'21'!J129+'22'!J129+'23'!J129+'24'!J129+'25'!J129+'26'!J129+'27'!J129+'28'!J129+'29'!J129+'30'!J129+'31.'!J129</f>
        <v>0</v>
      </c>
      <c r="K129" s="44">
        <f>ยกมา!K129+' 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45</v>
      </c>
      <c r="M129" s="44">
        <f>ยกมา!M129+' 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14.95</v>
      </c>
      <c r="P129" s="78">
        <f t="shared" si="11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125</v>
      </c>
      <c r="B130" s="10" t="s">
        <v>638</v>
      </c>
      <c r="C130" s="19" t="s">
        <v>402</v>
      </c>
      <c r="D130" s="10" t="s">
        <v>434</v>
      </c>
      <c r="E130" s="46">
        <f>+ยกมา!J130</f>
        <v>0</v>
      </c>
      <c r="F130" s="44">
        <f>ยกมา!F130+' 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0"/>
        <v>0</v>
      </c>
      <c r="H130" s="77">
        <f>+ยกมา!H130+' 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+ยกมา!I130+' 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 1'!J130+'2'!J130+'3'!J130+'4'!J130+'5'!J130+'6'!J130+'7'!J130+'8'!J130+'9'!J130+'10'!J130+'11'!J130+'12'!J130+'13'!J130+'14'!J130+'15'!J130+'16'!J130+'17'!J130+'19'!J130+'19'!J130+'20'!J130+'21'!J130+'22'!J130+'23'!J130+'24'!J130+'25'!J130+'26'!J130+'27'!J130+'28'!J130+'29'!J130+'30'!J130+'31.'!J130</f>
        <v>0</v>
      </c>
      <c r="K130" s="44">
        <f>ยกมา!K130+' 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ยกมา!M130+' 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17.36</v>
      </c>
      <c r="P130" s="78">
        <f t="shared" si="11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126</v>
      </c>
      <c r="B131" s="10">
        <v>20049130</v>
      </c>
      <c r="C131" s="19" t="s">
        <v>1405</v>
      </c>
      <c r="D131" s="10" t="s">
        <v>434</v>
      </c>
      <c r="E131" s="46">
        <f>+ยกมา!J131</f>
        <v>1</v>
      </c>
      <c r="F131" s="44">
        <f>ยกมา!F131+' 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</v>
      </c>
      <c r="G131" s="43">
        <f t="shared" si="10"/>
        <v>3</v>
      </c>
      <c r="H131" s="77">
        <f>+ยกมา!H131+' 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+ยกมา!I131+' 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 1'!J131+'2'!J131+'3'!J131+'4'!J131+'5'!J131+'6'!J131+'7'!J131+'8'!J131+'9'!J131+'10'!J131+'11'!J131+'12'!J131+'13'!J131+'14'!J131+'15'!J131+'16'!J131+'17'!J131+'19'!J131+'19'!J131+'20'!J131+'21'!J131+'22'!J131+'23'!J131+'24'!J131+'25'!J131+'26'!J131+'27'!J131+'28'!J131+'29'!J131+'30'!J131+'31.'!J131</f>
        <v>14</v>
      </c>
      <c r="K131" s="44">
        <f>ยกมา!K131+' 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</v>
      </c>
      <c r="L131" s="20">
        <v>35</v>
      </c>
      <c r="M131" s="44">
        <f>ยกมา!M131+' 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105</v>
      </c>
      <c r="N131" s="19"/>
      <c r="O131" s="89">
        <v>16.29</v>
      </c>
      <c r="P131" s="78">
        <f t="shared" si="11"/>
        <v>48.87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127</v>
      </c>
      <c r="B132" s="10">
        <v>20051101</v>
      </c>
      <c r="C132" s="19" t="s">
        <v>1406</v>
      </c>
      <c r="D132" s="10" t="s">
        <v>434</v>
      </c>
      <c r="E132" s="46">
        <f>+ยกมา!J132</f>
        <v>2</v>
      </c>
      <c r="F132" s="44">
        <f>ยกมา!F132+' 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</v>
      </c>
      <c r="G132" s="43">
        <f t="shared" si="10"/>
        <v>4</v>
      </c>
      <c r="H132" s="77">
        <f>+ยกมา!H132+' 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+ยกมา!I132+' 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 1'!J132+'2'!J132+'3'!J132+'4'!J132+'5'!J132+'6'!J132+'7'!J132+'8'!J132+'9'!J132+'10'!J132+'11'!J132+'12'!J132+'13'!J132+'14'!J132+'15'!J132+'16'!J132+'17'!J132+'19'!J132+'19'!J132+'20'!J132+'21'!J132+'22'!J132+'23'!J132+'24'!J132+'25'!J132+'26'!J132+'27'!J132+'28'!J132+'29'!J132+'30'!J132+'31.'!J132</f>
        <v>23</v>
      </c>
      <c r="K132" s="44">
        <f>ยกมา!K132+' 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4</v>
      </c>
      <c r="L132" s="20">
        <v>35</v>
      </c>
      <c r="M132" s="44">
        <f>ยกมา!M132+' 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140</v>
      </c>
      <c r="N132" s="19"/>
      <c r="O132" s="89">
        <v>12.41</v>
      </c>
      <c r="P132" s="78">
        <f t="shared" si="11"/>
        <v>49.64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128</v>
      </c>
      <c r="B133" s="10">
        <v>20059796</v>
      </c>
      <c r="C133" s="19" t="s">
        <v>1407</v>
      </c>
      <c r="D133" s="10" t="s">
        <v>434</v>
      </c>
      <c r="E133" s="46">
        <f>+ยกมา!J133</f>
        <v>0</v>
      </c>
      <c r="F133" s="44">
        <f>ยกมา!F133+' 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5">+E133+F133</f>
        <v>0</v>
      </c>
      <c r="H133" s="77">
        <f>+ยกมา!H133+' 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+ยกมา!I133+' 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 1'!J133+'2'!J133+'3'!J133+'4'!J133+'5'!J133+'6'!J133+'7'!J133+'8'!J133+'9'!J133+'10'!J133+'11'!J133+'12'!J133+'13'!J133+'14'!J133+'15'!J133+'16'!J133+'17'!J133+'19'!J133+'19'!J133+'20'!J133+'21'!J133+'22'!J133+'23'!J133+'24'!J133+'25'!J133+'26'!J133+'27'!J133+'28'!J133+'29'!J133+'30'!J133+'31.'!J133</f>
        <v>0</v>
      </c>
      <c r="K133" s="44">
        <f>ยกมา!K133+' 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22</v>
      </c>
      <c r="M133" s="44">
        <f>ยกมา!M133+' 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6.86</v>
      </c>
      <c r="P133" s="78">
        <f t="shared" si="11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129</v>
      </c>
      <c r="B134" s="10">
        <v>20060974</v>
      </c>
      <c r="C134" s="19" t="s">
        <v>1408</v>
      </c>
      <c r="D134" s="10" t="s">
        <v>434</v>
      </c>
      <c r="E134" s="46">
        <f>+ยกมา!J134</f>
        <v>0</v>
      </c>
      <c r="F134" s="44">
        <f>ยกมา!F134+' 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77">
        <f>+ยกมา!H134+' 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+ยกมา!I134+' 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 1'!J134+'2'!J134+'3'!J134+'4'!J134+'5'!J134+'6'!J134+'7'!J134+'8'!J134+'9'!J134+'10'!J134+'11'!J134+'12'!J134+'13'!J134+'14'!J134+'15'!J134+'16'!J134+'17'!J134+'19'!J134+'19'!J134+'20'!J134+'21'!J134+'22'!J134+'23'!J134+'24'!J134+'25'!J134+'26'!J134+'27'!J134+'28'!J134+'29'!J134+'30'!J134+'31.'!J134</f>
        <v>0</v>
      </c>
      <c r="K134" s="44">
        <f>ยกมา!K134+' 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ยกมา!M134+' 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11.86</v>
      </c>
      <c r="P134" s="78">
        <f t="shared" si="11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>
        <v>1004050</v>
      </c>
      <c r="C135" s="19" t="s">
        <v>135</v>
      </c>
      <c r="D135" s="10" t="s">
        <v>434</v>
      </c>
      <c r="E135" s="46">
        <f>+ยกมา!J135</f>
        <v>0</v>
      </c>
      <c r="F135" s="44">
        <f>ยกมา!F135+' 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77">
        <f>+ยกมา!H135+' 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+ยกมา!I135+' 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 1'!J135+'2'!J135+'3'!J135+'4'!J135+'5'!J135+'6'!J135+'7'!J135+'8'!J135+'9'!J135+'10'!J135+'11'!J135+'12'!J135+'13'!J135+'14'!J135+'15'!J135+'16'!J135+'17'!J135+'19'!J135+'19'!J135+'20'!J135+'21'!J135+'22'!J135+'23'!J135+'24'!J135+'25'!J135+'26'!J135+'27'!J135+'28'!J135+'29'!J135+'30'!J135+'31.'!J135</f>
        <v>0</v>
      </c>
      <c r="K135" s="44">
        <f>ยกมา!K135+' 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40</v>
      </c>
      <c r="M135" s="44">
        <f>ยกมา!M135+' 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10.75</v>
      </c>
      <c r="P135" s="78">
        <f t="shared" si="11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131</v>
      </c>
      <c r="B136" s="10">
        <v>20060764</v>
      </c>
      <c r="C136" s="19" t="s">
        <v>1409</v>
      </c>
      <c r="D136" s="10" t="s">
        <v>434</v>
      </c>
      <c r="E136" s="46">
        <f>+ยกมา!J136</f>
        <v>0</v>
      </c>
      <c r="F136" s="44">
        <f>ยกมา!F136+' 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4</v>
      </c>
      <c r="G136" s="43">
        <f t="shared" si="15"/>
        <v>4</v>
      </c>
      <c r="H136" s="77">
        <f>+ยกมา!H136+' 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+ยกมา!I136+' 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 1'!J136+'2'!J136+'3'!J136+'4'!J136+'5'!J136+'6'!J136+'7'!J136+'8'!J136+'9'!J136+'10'!J136+'11'!J136+'12'!J136+'13'!J136+'14'!J136+'15'!J136+'16'!J136+'17'!J136+'19'!J136+'19'!J136+'20'!J136+'21'!J136+'22'!J136+'23'!J136+'24'!J136+'25'!J136+'26'!J136+'27'!J136+'28'!J136+'29'!J136+'30'!J136+'31.'!J136</f>
        <v>3</v>
      </c>
      <c r="K136" s="44">
        <f>ยกมา!K136+' 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</v>
      </c>
      <c r="L136" s="20">
        <v>15</v>
      </c>
      <c r="M136" s="44">
        <f>ยกมา!M136+' 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35</v>
      </c>
      <c r="N136" s="19"/>
      <c r="O136" s="89">
        <v>8.1300000000000008</v>
      </c>
      <c r="P136" s="78">
        <f t="shared" si="11"/>
        <v>8.1300000000000008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132</v>
      </c>
      <c r="B137" s="112" t="s">
        <v>1389</v>
      </c>
      <c r="C137" s="19" t="s">
        <v>1386</v>
      </c>
      <c r="D137" s="10" t="s">
        <v>564</v>
      </c>
      <c r="E137" s="46">
        <f>+ยกมา!J137</f>
        <v>0</v>
      </c>
      <c r="F137" s="44">
        <f>ยกมา!F137+' 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7">
        <f>+ยกมา!H137+' 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+ยกมา!I137+' 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 1'!J137+'2'!J137+'3'!J137+'4'!J137+'5'!J137+'6'!J137+'7'!J137+'8'!J137+'9'!J137+'10'!J137+'11'!J137+'12'!J137+'13'!J137+'14'!J137+'15'!J137+'16'!J137+'17'!J137+'19'!J137+'19'!J137+'20'!J137+'21'!J137+'22'!J137+'23'!J137+'24'!J137+'25'!J137+'26'!J137+'27'!J137+'28'!J137+'29'!J137+'30'!J137+'31.'!J137</f>
        <v>0</v>
      </c>
      <c r="K137" s="44">
        <f>ยกมา!K137+' 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ยกมา!M137+' 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89">
        <v>19.29</v>
      </c>
      <c r="P137" s="78">
        <f t="shared" si="11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133</v>
      </c>
      <c r="B138" s="10" t="s">
        <v>964</v>
      </c>
      <c r="C138" s="19" t="s">
        <v>1378</v>
      </c>
      <c r="D138" s="10" t="s">
        <v>564</v>
      </c>
      <c r="E138" s="46">
        <f>+ยกมา!J138</f>
        <v>0</v>
      </c>
      <c r="F138" s="44">
        <f>ยกมา!F138+' 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7">
        <f>+ยกมา!H138+' 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+ยกมา!I138+' 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 1'!J138+'2'!J138+'3'!J138+'4'!J138+'5'!J138+'6'!J138+'7'!J138+'8'!J138+'9'!J138+'10'!J138+'11'!J138+'12'!J138+'13'!J138+'14'!J138+'15'!J138+'16'!J138+'17'!J138+'19'!J138+'19'!J138+'20'!J138+'21'!J138+'22'!J138+'23'!J138+'24'!J138+'25'!J138+'26'!J138+'27'!J138+'28'!J138+'29'!J138+'30'!J138+'31.'!J138</f>
        <v>0</v>
      </c>
      <c r="K138" s="44">
        <f>ยกมา!K138+' 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65</v>
      </c>
      <c r="M138" s="44">
        <f>ยกมา!M138+' 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5">
        <v>29.96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134</v>
      </c>
      <c r="B139" s="10" t="s">
        <v>964</v>
      </c>
      <c r="C139" s="19" t="s">
        <v>349</v>
      </c>
      <c r="D139" s="10" t="s">
        <v>434</v>
      </c>
      <c r="E139" s="46">
        <f>+ยกมา!J139</f>
        <v>11</v>
      </c>
      <c r="F139" s="44">
        <f>ยกมา!F139+' 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10</v>
      </c>
      <c r="G139" s="43">
        <f t="shared" si="15"/>
        <v>21</v>
      </c>
      <c r="H139" s="77">
        <f>+ยกมา!H139+' 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+ยกมา!I139+' 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 1'!J139+'2'!J139+'3'!J139+'4'!J139+'5'!J139+'6'!J139+'7'!J139+'8'!J139+'9'!J139+'10'!J139+'11'!J139+'12'!J139+'13'!J139+'14'!J139+'15'!J139+'16'!J139+'17'!J139+'19'!J139+'19'!J139+'20'!J139+'21'!J139+'22'!J139+'23'!J139+'24'!J139+'25'!J139+'26'!J139+'27'!J139+'28'!J139+'29'!J139+'30'!J139+'31.'!J139</f>
        <v>368</v>
      </c>
      <c r="K139" s="44">
        <f>ยกมา!K139+' 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9</v>
      </c>
      <c r="L139" s="20">
        <v>50</v>
      </c>
      <c r="M139" s="44">
        <f>ยกมา!M139+' 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400</v>
      </c>
      <c r="N139" s="19"/>
      <c r="O139" s="115">
        <v>23.02</v>
      </c>
      <c r="P139" s="78">
        <f t="shared" si="11"/>
        <v>207.18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135</v>
      </c>
      <c r="B140" s="112" t="s">
        <v>1388</v>
      </c>
      <c r="C140" s="19" t="s">
        <v>1387</v>
      </c>
      <c r="D140" s="10" t="s">
        <v>434</v>
      </c>
      <c r="E140" s="46">
        <f>+ยกมา!J140</f>
        <v>0</v>
      </c>
      <c r="F140" s="44">
        <f>ยกมา!F140+' 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7">
        <f>+ยกมา!H140+' 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+ยกมา!I140+' 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 1'!J140+'2'!J140+'3'!J140+'4'!J140+'5'!J140+'6'!J140+'7'!J140+'8'!J140+'9'!J140+'10'!J140+'11'!J140+'12'!J140+'13'!J140+'14'!J140+'15'!J140+'16'!J140+'17'!J140+'19'!J140+'19'!J140+'20'!J140+'21'!J140+'22'!J140+'23'!J140+'24'!J140+'25'!J140+'26'!J140+'27'!J140+'28'!J140+'29'!J140+'30'!J140+'31.'!J140</f>
        <v>0</v>
      </c>
      <c r="K140" s="44">
        <f>ยกมา!K140+' 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35</v>
      </c>
      <c r="M140" s="44">
        <f>ยกมา!M140+' 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4"/>
      <c r="P140" s="78">
        <f t="shared" si="11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136</v>
      </c>
      <c r="B141" s="10" t="s">
        <v>879</v>
      </c>
      <c r="C141" s="19" t="s">
        <v>238</v>
      </c>
      <c r="D141" s="10" t="s">
        <v>434</v>
      </c>
      <c r="E141" s="46">
        <f>+ยกมา!J141</f>
        <v>0</v>
      </c>
      <c r="F141" s="44">
        <f>ยกมา!F141+' 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10</v>
      </c>
      <c r="G141" s="43">
        <f t="shared" si="15"/>
        <v>10</v>
      </c>
      <c r="H141" s="77">
        <f>+ยกมา!H141+' 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+ยกมา!I141+' 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 1'!J141+'2'!J141+'3'!J141+'4'!J141+'5'!J141+'6'!J141+'7'!J141+'8'!J141+'9'!J141+'10'!J141+'11'!J141+'12'!J141+'13'!J141+'14'!J141+'15'!J141+'16'!J141+'17'!J141+'19'!J141+'19'!J141+'20'!J141+'21'!J141+'22'!J141+'23'!J141+'24'!J141+'25'!J141+'26'!J141+'27'!J141+'28'!J141+'29'!J141+'30'!J141+'31.'!J141</f>
        <v>120</v>
      </c>
      <c r="K141" s="44">
        <f>ยกมา!K141+' 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4</v>
      </c>
      <c r="L141" s="20">
        <v>55</v>
      </c>
      <c r="M141" s="44">
        <f>ยกมา!M141+' 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220</v>
      </c>
      <c r="N141" s="19"/>
      <c r="O141" s="115">
        <v>38</v>
      </c>
      <c r="P141" s="78">
        <f t="shared" si="11"/>
        <v>152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137</v>
      </c>
      <c r="B142" s="10" t="s">
        <v>1122</v>
      </c>
      <c r="C142" s="19" t="s">
        <v>246</v>
      </c>
      <c r="D142" s="10" t="s">
        <v>613</v>
      </c>
      <c r="E142" s="46">
        <f>+ยกมา!J142</f>
        <v>25</v>
      </c>
      <c r="F142" s="44">
        <f>ยกมา!F142+' 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25</v>
      </c>
      <c r="H142" s="77">
        <f>+ยกมา!H142+' 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+ยกมา!I142+' 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 1'!J142+'2'!J142+'3'!J142+'4'!J142+'5'!J142+'6'!J142+'7'!J142+'8'!J142+'9'!J142+'10'!J142+'11'!J142+'12'!J142+'13'!J142+'14'!J142+'15'!J142+'16'!J142+'17'!J142+'19'!J142+'19'!J142+'20'!J142+'21'!J142+'22'!J142+'23'!J142+'24'!J142+'25'!J142+'26'!J142+'27'!J142+'28'!J142+'29'!J142+'30'!J142+'31.'!J142</f>
        <v>392</v>
      </c>
      <c r="K142" s="44">
        <f>ยกมา!K142+' 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22</v>
      </c>
      <c r="L142" s="20">
        <v>35</v>
      </c>
      <c r="M142" s="44">
        <f>ยกมา!M142+' 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630</v>
      </c>
      <c r="N142" s="19"/>
      <c r="O142" s="115">
        <v>11.81</v>
      </c>
      <c r="P142" s="78">
        <f t="shared" si="11"/>
        <v>259.82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138</v>
      </c>
      <c r="B143" s="10">
        <v>1112400</v>
      </c>
      <c r="C143" s="19" t="s">
        <v>1432</v>
      </c>
      <c r="D143" s="10" t="s">
        <v>601</v>
      </c>
      <c r="E143" s="46">
        <f>+ยกมา!J143</f>
        <v>0</v>
      </c>
      <c r="F143" s="44">
        <f>ยกมา!F143+' 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77">
        <f>+ยกมา!H143+' 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+ยกมา!I143+' 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 1'!J143+'2'!J143+'3'!J143+'4'!J143+'5'!J143+'6'!J143+'7'!J143+'8'!J143+'9'!J143+'10'!J143+'11'!J143+'12'!J143+'13'!J143+'14'!J143+'15'!J143+'16'!J143+'17'!J143+'19'!J143+'19'!J143+'20'!J143+'21'!J143+'22'!J143+'23'!J143+'24'!J143+'25'!J143+'26'!J143+'27'!J143+'28'!J143+'29'!J143+'30'!J143+'31.'!J143</f>
        <v>0</v>
      </c>
      <c r="K143" s="44">
        <f>ยกมา!K143+' 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ยกมา!M143+' 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28.14</v>
      </c>
      <c r="P143" s="78">
        <f t="shared" si="11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139</v>
      </c>
      <c r="B144" s="10" t="s">
        <v>1172</v>
      </c>
      <c r="C144" s="19" t="s">
        <v>406</v>
      </c>
      <c r="D144" s="10" t="s">
        <v>601</v>
      </c>
      <c r="E144" s="46">
        <f>+ยกมา!J144</f>
        <v>0</v>
      </c>
      <c r="F144" s="44">
        <f>ยกมา!F144+' 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10</v>
      </c>
      <c r="G144" s="43">
        <f t="shared" si="15"/>
        <v>10</v>
      </c>
      <c r="H144" s="77">
        <f>+ยกมา!H144+' 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+ยกมา!I144+' 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 1'!J144+'2'!J144+'3'!J144+'4'!J144+'5'!J144+'6'!J144+'7'!J144+'8'!J144+'9'!J144+'10'!J144+'11'!J144+'12'!J144+'13'!J144+'14'!J144+'15'!J144+'16'!J144+'17'!J144+'19'!J144+'19'!J144+'20'!J144+'21'!J144+'22'!J144+'23'!J144+'24'!J144+'25'!J144+'26'!J144+'27'!J144+'28'!J144+'29'!J144+'30'!J144+'31.'!J144</f>
        <v>178</v>
      </c>
      <c r="K144" s="44">
        <f>ยกมา!K144+' 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1</v>
      </c>
      <c r="L144" s="20">
        <v>80</v>
      </c>
      <c r="M144" s="44">
        <f>ยกมา!M144+' 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80</v>
      </c>
      <c r="N144" s="19"/>
      <c r="O144" s="115">
        <v>63</v>
      </c>
      <c r="P144" s="78">
        <f t="shared" si="11"/>
        <v>63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</v>
      </c>
      <c r="B145" s="10"/>
      <c r="C145" s="19" t="s">
        <v>1371</v>
      </c>
      <c r="D145" s="10" t="s">
        <v>564</v>
      </c>
      <c r="E145" s="46">
        <f>+ยกมา!J145</f>
        <v>0</v>
      </c>
      <c r="F145" s="44">
        <f>ยกมา!F145+' 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77">
        <f>+ยกมา!H145+' 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+ยกมา!I145+' 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 1'!J145+'2'!J145+'3'!J145+'4'!J145+'5'!J145+'6'!J145+'7'!J145+'8'!J145+'9'!J145+'10'!J145+'11'!J145+'12'!J145+'13'!J145+'14'!J145+'15'!J145+'16'!J145+'17'!J145+'19'!J145+'19'!J145+'20'!J145+'21'!J145+'22'!J145+'23'!J145+'24'!J145+'25'!J145+'26'!J145+'27'!J145+'28'!J145+'29'!J145+'30'!J145+'31.'!J145</f>
        <v>0</v>
      </c>
      <c r="K145" s="44">
        <f>ยกมา!K145+' 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ยกมา!M145+' 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3.5</v>
      </c>
      <c r="P145" s="78">
        <f t="shared" si="11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141</v>
      </c>
      <c r="B146" s="112" t="s">
        <v>1390</v>
      </c>
      <c r="C146" s="19" t="s">
        <v>1374</v>
      </c>
      <c r="D146" s="10" t="s">
        <v>564</v>
      </c>
      <c r="E146" s="46">
        <f>+ยกมา!J146</f>
        <v>0</v>
      </c>
      <c r="F146" s="44">
        <f>ยกมา!F146+' 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77">
        <f>+ยกมา!H146+' 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+ยกมา!I146+' 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 1'!J146+'2'!J146+'3'!J146+'4'!J146+'5'!J146+'6'!J146+'7'!J146+'8'!J146+'9'!J146+'10'!J146+'11'!J146+'12'!J146+'13'!J146+'14'!J146+'15'!J146+'16'!J146+'17'!J146+'19'!J146+'19'!J146+'20'!J146+'21'!J146+'22'!J146+'23'!J146+'24'!J146+'25'!J146+'26'!J146+'27'!J146+'28'!J146+'29'!J146+'30'!J146+'31.'!J146</f>
        <v>0</v>
      </c>
      <c r="K146" s="44">
        <f>ยกมา!K146+' 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ยกมา!M146+' 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1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142</v>
      </c>
      <c r="B147" s="112" t="s">
        <v>1391</v>
      </c>
      <c r="C147" s="19" t="s">
        <v>1375</v>
      </c>
      <c r="D147" s="10" t="s">
        <v>564</v>
      </c>
      <c r="E147" s="46">
        <f>+ยกมา!J147</f>
        <v>0</v>
      </c>
      <c r="F147" s="44">
        <f>ยกมา!F147+' 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77">
        <f>+ยกมา!H147+' 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+ยกมา!I147+' 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 1'!J147+'2'!J147+'3'!J147+'4'!J147+'5'!J147+'6'!J147+'7'!J147+'8'!J147+'9'!J147+'10'!J147+'11'!J147+'12'!J147+'13'!J147+'14'!J147+'15'!J147+'16'!J147+'17'!J147+'19'!J147+'19'!J147+'20'!J147+'21'!J147+'22'!J147+'23'!J147+'24'!J147+'25'!J147+'26'!J147+'27'!J147+'28'!J147+'29'!J147+'30'!J147+'31.'!J147</f>
        <v>0</v>
      </c>
      <c r="K147" s="44">
        <f>ยกมา!K147+' 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15</v>
      </c>
      <c r="M147" s="44">
        <f>ยกมา!M147+' 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5">
        <v>3.5</v>
      </c>
      <c r="P147" s="78">
        <f t="shared" si="11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143</v>
      </c>
      <c r="B148" s="112" t="s">
        <v>1392</v>
      </c>
      <c r="C148" s="19" t="s">
        <v>1376</v>
      </c>
      <c r="D148" s="10" t="s">
        <v>564</v>
      </c>
      <c r="E148" s="46">
        <f>+ยกมา!J148</f>
        <v>0</v>
      </c>
      <c r="F148" s="44">
        <f>ยกมา!F148+' 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77">
        <f>+ยกมา!H148+' 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+ยกมา!I148+' 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 1'!J148+'2'!J148+'3'!J148+'4'!J148+'5'!J148+'6'!J148+'7'!J148+'8'!J148+'9'!J148+'10'!J148+'11'!J148+'12'!J148+'13'!J148+'14'!J148+'15'!J148+'16'!J148+'17'!J148+'19'!J148+'19'!J148+'20'!J148+'21'!J148+'22'!J148+'23'!J148+'24'!J148+'25'!J148+'26'!J148+'27'!J148+'28'!J148+'29'!J148+'30'!J148+'31.'!J148</f>
        <v>0</v>
      </c>
      <c r="K148" s="44">
        <f>ยกมา!K148+' 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15</v>
      </c>
      <c r="M148" s="44">
        <f>ยกมา!M148+' 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>
        <v>3.5</v>
      </c>
      <c r="P148" s="78">
        <f t="shared" si="11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144</v>
      </c>
      <c r="B149" s="112" t="s">
        <v>1192</v>
      </c>
      <c r="C149" s="19" t="s">
        <v>1370</v>
      </c>
      <c r="D149" s="10" t="s">
        <v>601</v>
      </c>
      <c r="E149" s="46">
        <f>+ยกมา!J149</f>
        <v>0</v>
      </c>
      <c r="F149" s="44">
        <f>ยกมา!F149+' 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10</v>
      </c>
      <c r="G149" s="43">
        <f t="shared" si="15"/>
        <v>10</v>
      </c>
      <c r="H149" s="77">
        <f>+ยกมา!H149+' 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+ยกมา!I149+' 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 1'!J149+'2'!J149+'3'!J149+'4'!J149+'5'!J149+'6'!J149+'7'!J149+'8'!J149+'9'!J149+'10'!J149+'11'!J149+'12'!J149+'13'!J149+'14'!J149+'15'!J149+'16'!J149+'17'!J149+'19'!J149+'19'!J149+'20'!J149+'21'!J149+'22'!J149+'23'!J149+'24'!J149+'25'!J149+'26'!J149+'27'!J149+'28'!J149+'29'!J149+'30'!J149+'31.'!J149</f>
        <v>200</v>
      </c>
      <c r="K149" s="44">
        <f>ยกมา!K149+' 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80</v>
      </c>
      <c r="M149" s="44">
        <f>ยกมา!M149+' 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/>
      <c r="P149" s="78">
        <f t="shared" si="11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145</v>
      </c>
      <c r="B150" s="10" t="s">
        <v>1333</v>
      </c>
      <c r="C150" s="19" t="s">
        <v>408</v>
      </c>
      <c r="D150" s="10" t="s">
        <v>584</v>
      </c>
      <c r="E150" s="46">
        <f>+ยกมา!J150</f>
        <v>3</v>
      </c>
      <c r="F150" s="44">
        <f>ยกมา!F150+' 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si="15"/>
        <v>8</v>
      </c>
      <c r="H150" s="77">
        <f>+ยกมา!H150+' 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+ยกมา!I150+' 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 1'!J150+'2'!J150+'3'!J150+'4'!J150+'5'!J150+'6'!J150+'7'!J150+'8'!J150+'9'!J150+'10'!J150+'11'!J150+'12'!J150+'13'!J150+'14'!J150+'15'!J150+'16'!J150+'17'!J150+'19'!J150+'19'!J150+'20'!J150+'21'!J150+'22'!J150+'23'!J150+'24'!J150+'25'!J150+'26'!J150+'27'!J150+'28'!J150+'29'!J150+'30'!J150+'31.'!J150</f>
        <v>56</v>
      </c>
      <c r="K150" s="44">
        <f>ยกมา!K150+' 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7</v>
      </c>
      <c r="L150" s="20">
        <v>60</v>
      </c>
      <c r="M150" s="44">
        <f>ยกมา!M150+' 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420</v>
      </c>
      <c r="N150" s="19"/>
      <c r="O150" s="115">
        <v>38</v>
      </c>
      <c r="P150" s="78">
        <f t="shared" si="11"/>
        <v>266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146</v>
      </c>
      <c r="B151" s="10" t="s">
        <v>1332</v>
      </c>
      <c r="C151" s="19" t="s">
        <v>409</v>
      </c>
      <c r="D151" s="10" t="s">
        <v>584</v>
      </c>
      <c r="E151" s="46">
        <f>+ยกมา!J151</f>
        <v>9</v>
      </c>
      <c r="F151" s="44">
        <f>ยกมา!F151+' 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25</v>
      </c>
      <c r="G151" s="43">
        <f t="shared" si="15"/>
        <v>34</v>
      </c>
      <c r="H151" s="77">
        <f>+ยกมา!H151+' 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+ยกมา!I151+' 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 1'!J151+'2'!J151+'3'!J151+'4'!J151+'5'!J151+'6'!J151+'7'!J151+'8'!J151+'9'!J151+'10'!J151+'11'!J151+'12'!J151+'13'!J151+'14'!J151+'15'!J151+'16'!J151+'17'!J151+'19'!J151+'19'!J151+'20'!J151+'21'!J151+'22'!J151+'23'!J151+'24'!J151+'25'!J151+'26'!J151+'27'!J151+'28'!J151+'29'!J151+'30'!J151+'31.'!J151</f>
        <v>286</v>
      </c>
      <c r="K151" s="44">
        <f>ยกมา!K151+' 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23</v>
      </c>
      <c r="L151" s="20">
        <v>120</v>
      </c>
      <c r="M151" s="44">
        <f>ยกมา!M151+' 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2760</v>
      </c>
      <c r="N151" s="19"/>
      <c r="O151" s="115">
        <v>73</v>
      </c>
      <c r="P151" s="78">
        <f t="shared" si="11"/>
        <v>1679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147</v>
      </c>
      <c r="B152" s="10" t="s">
        <v>1261</v>
      </c>
      <c r="C152" s="19" t="s">
        <v>410</v>
      </c>
      <c r="D152" s="10" t="s">
        <v>584</v>
      </c>
      <c r="E152" s="46">
        <f>+ยกมา!J152</f>
        <v>4</v>
      </c>
      <c r="F152" s="44">
        <f>ยกมา!F152+' 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5</v>
      </c>
      <c r="G152" s="43">
        <f t="shared" si="15"/>
        <v>9</v>
      </c>
      <c r="H152" s="77">
        <f>+ยกมา!H152+' 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+ยกมา!I152+' 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 1'!J152+'2'!J152+'3'!J152+'4'!J152+'5'!J152+'6'!J152+'7'!J152+'8'!J152+'9'!J152+'10'!J152+'11'!J152+'12'!J152+'13'!J152+'14'!J152+'15'!J152+'16'!J152+'17'!J152+'19'!J152+'19'!J152+'20'!J152+'21'!J152+'22'!J152+'23'!J152+'24'!J152+'25'!J152+'26'!J152+'27'!J152+'28'!J152+'29'!J152+'30'!J152+'31.'!J152</f>
        <v>68</v>
      </c>
      <c r="K152" s="44">
        <f>ยกมา!K152+' 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6</v>
      </c>
      <c r="L152" s="20">
        <v>60</v>
      </c>
      <c r="M152" s="44">
        <f>ยกมา!M152+' 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360</v>
      </c>
      <c r="N152" s="19"/>
      <c r="O152" s="89">
        <v>38</v>
      </c>
      <c r="P152" s="78">
        <f t="shared" si="11"/>
        <v>228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148</v>
      </c>
      <c r="B153" s="10" t="s">
        <v>1262</v>
      </c>
      <c r="C153" s="19" t="s">
        <v>411</v>
      </c>
      <c r="D153" s="10" t="s">
        <v>434</v>
      </c>
      <c r="E153" s="46">
        <f>+ยกมา!J153</f>
        <v>0</v>
      </c>
      <c r="F153" s="44">
        <f>ยกมา!F153+' 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7">
        <f>+ยกมา!H153+' 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+ยกมา!I153+' 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 1'!J153+'2'!J153+'3'!J153+'4'!J153+'5'!J153+'6'!J153+'7'!J153+'8'!J153+'9'!J153+'10'!J153+'11'!J153+'12'!J153+'13'!J153+'14'!J153+'15'!J153+'16'!J153+'17'!J153+'19'!J153+'19'!J153+'20'!J153+'21'!J153+'22'!J153+'23'!J153+'24'!J153+'25'!J153+'26'!J153+'27'!J153+'28'!J153+'29'!J153+'30'!J153+'31.'!J153</f>
        <v>0</v>
      </c>
      <c r="K153" s="44">
        <f>ยกมา!K153+' 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120</v>
      </c>
      <c r="M153" s="44">
        <f>ยกมา!M153+' 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73</v>
      </c>
      <c r="P153" s="78">
        <f t="shared" si="11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149</v>
      </c>
      <c r="B154" s="10" t="s">
        <v>1106</v>
      </c>
      <c r="C154" s="19" t="s">
        <v>412</v>
      </c>
      <c r="D154" s="10" t="s">
        <v>584</v>
      </c>
      <c r="E154" s="46">
        <f>+ยกมา!J154</f>
        <v>0</v>
      </c>
      <c r="F154" s="44">
        <f>ยกมา!F154+' 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5"/>
        <v>0</v>
      </c>
      <c r="H154" s="77">
        <f>+ยกมา!H154+' 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+ยกมา!I154+' 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 1'!J154+'2'!J154+'3'!J154+'4'!J154+'5'!J154+'6'!J154+'7'!J154+'8'!J154+'9'!J154+'10'!J154+'11'!J154+'12'!J154+'13'!J154+'14'!J154+'15'!J154+'16'!J154+'17'!J154+'19'!J154+'19'!J154+'20'!J154+'21'!J154+'22'!J154+'23'!J154+'24'!J154+'25'!J154+'26'!J154+'27'!J154+'28'!J154+'29'!J154+'30'!J154+'31.'!J154</f>
        <v>0</v>
      </c>
      <c r="K154" s="44">
        <f>ยกมา!K154+' 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ยกมา!M154+' 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23.74</v>
      </c>
      <c r="P154" s="78">
        <f t="shared" ref="P154:P218" si="16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150</v>
      </c>
      <c r="B155" s="10" t="s">
        <v>1084</v>
      </c>
      <c r="C155" s="19" t="s">
        <v>413</v>
      </c>
      <c r="D155" s="10" t="s">
        <v>434</v>
      </c>
      <c r="E155" s="46">
        <f>+ยกมา!J155</f>
        <v>6</v>
      </c>
      <c r="F155" s="44">
        <f>ยกมา!F155+' 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5</v>
      </c>
      <c r="G155" s="43">
        <f t="shared" si="15"/>
        <v>11</v>
      </c>
      <c r="H155" s="77">
        <f>+ยกมา!H155+' 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+ยกมา!I155+' 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 1'!J155+'2'!J155+'3'!J155+'4'!J155+'5'!J155+'6'!J155+'7'!J155+'8'!J155+'9'!J155+'10'!J155+'11'!J155+'12'!J155+'13'!J155+'14'!J155+'15'!J155+'16'!J155+'17'!J155+'19'!J155+'19'!J155+'20'!J155+'21'!J155+'22'!J155+'23'!J155+'24'!J155+'25'!J155+'26'!J155+'27'!J155+'28'!J155+'29'!J155+'30'!J155+'31.'!J155</f>
        <v>82</v>
      </c>
      <c r="K155" s="44">
        <f>ยกมา!K155+' 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10</v>
      </c>
      <c r="L155" s="20">
        <v>150</v>
      </c>
      <c r="M155" s="44">
        <f>ยกมา!M155+' 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1500</v>
      </c>
      <c r="N155" s="19"/>
      <c r="O155" s="115">
        <v>64.38</v>
      </c>
      <c r="P155" s="78">
        <f t="shared" si="16"/>
        <v>643.79999999999995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151</v>
      </c>
      <c r="B156" s="10"/>
      <c r="C156" s="19" t="s">
        <v>1403</v>
      </c>
      <c r="D156" s="10" t="s">
        <v>613</v>
      </c>
      <c r="E156" s="46">
        <f>+ยกมา!J156</f>
        <v>0</v>
      </c>
      <c r="F156" s="44">
        <f>ยกมา!F156+' 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7">
        <f>+ยกมา!H156+' 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+ยกมา!I156+' 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 1'!J156+'2'!J156+'3'!J156+'4'!J156+'5'!J156+'6'!J156+'7'!J156+'8'!J156+'9'!J156+'10'!J156+'11'!J156+'12'!J156+'13'!J156+'14'!J156+'15'!J156+'16'!J156+'17'!J156+'19'!J156+'19'!J156+'20'!J156+'21'!J156+'22'!J156+'23'!J156+'24'!J156+'25'!J156+'26'!J156+'27'!J156+'28'!J156+'29'!J156+'30'!J156+'31.'!J156</f>
        <v>0</v>
      </c>
      <c r="K156" s="44">
        <f>ยกมา!K156+' 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35</v>
      </c>
      <c r="M156" s="44">
        <f>ยกมา!M156+' 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105</v>
      </c>
      <c r="P156" s="78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152</v>
      </c>
      <c r="B157" s="10" t="s">
        <v>1341</v>
      </c>
      <c r="C157" s="19" t="s">
        <v>115</v>
      </c>
      <c r="D157" s="10" t="s">
        <v>584</v>
      </c>
      <c r="E157" s="46">
        <f>+ยกมา!J157</f>
        <v>0</v>
      </c>
      <c r="F157" s="44">
        <f>ยกมา!F157+' 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7">
        <f>+ยกมา!H157+' 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+ยกมา!I157+' 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 1'!J157+'2'!J157+'3'!J157+'4'!J157+'5'!J157+'6'!J157+'7'!J157+'8'!J157+'9'!J157+'10'!J157+'11'!J157+'12'!J157+'13'!J157+'14'!J157+'15'!J157+'16'!J157+'17'!J157+'19'!J157+'19'!J157+'20'!J157+'21'!J157+'22'!J157+'23'!J157+'24'!J157+'25'!J157+'26'!J157+'27'!J157+'28'!J157+'29'!J157+'30'!J157+'31.'!J157</f>
        <v>0</v>
      </c>
      <c r="K157" s="44">
        <f>ยกมา!K157+' 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100</v>
      </c>
      <c r="M157" s="44">
        <f>ยกมา!M157+' 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73</v>
      </c>
      <c r="P157" s="78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153</v>
      </c>
      <c r="B158" s="10" t="s">
        <v>1156</v>
      </c>
      <c r="C158" s="19" t="s">
        <v>1157</v>
      </c>
      <c r="D158" s="10" t="s">
        <v>613</v>
      </c>
      <c r="E158" s="46">
        <f>+ยกมา!J158</f>
        <v>0</v>
      </c>
      <c r="F158" s="44">
        <f>ยกมา!F158+' 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7">
        <f>+ยกมา!H158+' 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+ยกมา!I158+' 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 1'!J158+'2'!J158+'3'!J158+'4'!J158+'5'!J158+'6'!J158+'7'!J158+'8'!J158+'9'!J158+'10'!J158+'11'!J158+'12'!J158+'13'!J158+'14'!J158+'15'!J158+'16'!J158+'17'!J158+'19'!J158+'19'!J158+'20'!J158+'21'!J158+'22'!J158+'23'!J158+'24'!J158+'25'!J158+'26'!J158+'27'!J158+'28'!J158+'29'!J158+'30'!J158+'31.'!J158</f>
        <v>0</v>
      </c>
      <c r="K158" s="44">
        <f>ยกมา!K158+' 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ยกมา!M158+' 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5">
        <v>60</v>
      </c>
      <c r="P158" s="78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154</v>
      </c>
      <c r="B159" s="10" t="s">
        <v>1159</v>
      </c>
      <c r="C159" s="19" t="s">
        <v>1160</v>
      </c>
      <c r="D159" s="10" t="s">
        <v>613</v>
      </c>
      <c r="E159" s="46">
        <f>+ยกมา!J159</f>
        <v>0</v>
      </c>
      <c r="F159" s="44">
        <f>ยกมา!F159+' 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7">
        <f>+ยกมา!H159+' 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+ยกมา!I159+' 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 1'!J159+'2'!J159+'3'!J159+'4'!J159+'5'!J159+'6'!J159+'7'!J159+'8'!J159+'9'!J159+'10'!J159+'11'!J159+'12'!J159+'13'!J159+'14'!J159+'15'!J159+'16'!J159+'17'!J159+'19'!J159+'19'!J159+'20'!J159+'21'!J159+'22'!J159+'23'!J159+'24'!J159+'25'!J159+'26'!J159+'27'!J159+'28'!J159+'29'!J159+'30'!J159+'31.'!J159</f>
        <v>0</v>
      </c>
      <c r="K159" s="44">
        <f>ยกมา!K159+' 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ยกมา!M159+' 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155</v>
      </c>
      <c r="B160" s="10" t="s">
        <v>1161</v>
      </c>
      <c r="C160" s="19" t="s">
        <v>173</v>
      </c>
      <c r="D160" s="10" t="s">
        <v>613</v>
      </c>
      <c r="E160" s="46">
        <f>+ยกมา!J160</f>
        <v>0</v>
      </c>
      <c r="F160" s="44">
        <f>ยกมา!F160+' 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7">
        <f>+ยกมา!H160+' 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+ยกมา!I160+' 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 1'!J160+'2'!J160+'3'!J160+'4'!J160+'5'!J160+'6'!J160+'7'!J160+'8'!J160+'9'!J160+'10'!J160+'11'!J160+'12'!J160+'13'!J160+'14'!J160+'15'!J160+'16'!J160+'17'!J160+'19'!J160+'19'!J160+'20'!J160+'21'!J160+'22'!J160+'23'!J160+'24'!J160+'25'!J160+'26'!J160+'27'!J160+'28'!J160+'29'!J160+'30'!J160+'31.'!J160</f>
        <v>0</v>
      </c>
      <c r="K160" s="44">
        <f>ยกมา!K160+' 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ยกมา!M160+' 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156</v>
      </c>
      <c r="B161" s="10" t="s">
        <v>1164</v>
      </c>
      <c r="C161" s="19" t="s">
        <v>174</v>
      </c>
      <c r="D161" s="10" t="s">
        <v>584</v>
      </c>
      <c r="E161" s="46">
        <f>+ยกมา!J161</f>
        <v>0</v>
      </c>
      <c r="F161" s="44">
        <f>ยกมา!F161+' 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7">
        <f>+ยกมา!H161+' 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+ยกมา!I161+' 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 1'!J161+'2'!J161+'3'!J161+'4'!J161+'5'!J161+'6'!J161+'7'!J161+'8'!J161+'9'!J161+'10'!J161+'11'!J161+'12'!J161+'13'!J161+'14'!J161+'15'!J161+'16'!J161+'17'!J161+'19'!J161+'19'!J161+'20'!J161+'21'!J161+'22'!J161+'23'!J161+'24'!J161+'25'!J161+'26'!J161+'27'!J161+'28'!J161+'29'!J161+'30'!J161+'31.'!J161</f>
        <v>0</v>
      </c>
      <c r="K161" s="44">
        <f>ยกมา!K161+' 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90</v>
      </c>
      <c r="M161" s="44">
        <f>ยกมา!M161+' 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>
        <v>60</v>
      </c>
      <c r="P161" s="78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157</v>
      </c>
      <c r="B162" s="10" t="s">
        <v>1170</v>
      </c>
      <c r="C162" s="19" t="s">
        <v>180</v>
      </c>
      <c r="D162" s="10" t="s">
        <v>441</v>
      </c>
      <c r="E162" s="46">
        <f>+ยกมา!J162</f>
        <v>0</v>
      </c>
      <c r="F162" s="44">
        <f>ยกมา!F162+' 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60</v>
      </c>
      <c r="G162" s="43">
        <f t="shared" si="15"/>
        <v>60</v>
      </c>
      <c r="H162" s="77">
        <f>+ยกมา!H162+' 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+ยกมา!I162+' 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 1'!J162+'2'!J162+'3'!J162+'4'!J162+'5'!J162+'6'!J162+'7'!J162+'8'!J162+'9'!J162+'10'!J162+'11'!J162+'12'!J162+'13'!J162+'14'!J162+'15'!J162+'16'!J162+'17'!J162+'19'!J162+'19'!J162+'20'!J162+'21'!J162+'22'!J162+'23'!J162+'24'!J162+'25'!J162+'26'!J162+'27'!J162+'28'!J162+'29'!J162+'30'!J162+'31.'!J162</f>
        <v>1049</v>
      </c>
      <c r="K162" s="44">
        <f>ยกมา!K162+' 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14</v>
      </c>
      <c r="L162" s="20">
        <v>55</v>
      </c>
      <c r="M162" s="44">
        <f>ยกมา!M162+' 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605</v>
      </c>
      <c r="N162" s="19"/>
      <c r="O162" s="115">
        <v>40</v>
      </c>
      <c r="P162" s="78">
        <f t="shared" si="16"/>
        <v>560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158</v>
      </c>
      <c r="B163" s="10" t="s">
        <v>1336</v>
      </c>
      <c r="C163" s="19" t="s">
        <v>188</v>
      </c>
      <c r="D163" s="10" t="s">
        <v>434</v>
      </c>
      <c r="E163" s="46">
        <f>+ยกมา!J163</f>
        <v>0</v>
      </c>
      <c r="F163" s="44">
        <f>ยกมา!F163+' 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7">
        <f>+ยกมา!H163+' 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+ยกมา!I163+' 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 1'!J163+'2'!J163+'3'!J163+'4'!J163+'5'!J163+'6'!J163+'7'!J163+'8'!J163+'9'!J163+'10'!J163+'11'!J163+'12'!J163+'13'!J163+'14'!J163+'15'!J163+'16'!J163+'17'!J163+'19'!J163+'19'!J163+'20'!J163+'21'!J163+'22'!J163+'23'!J163+'24'!J163+'25'!J163+'26'!J163+'27'!J163+'28'!J163+'29'!J163+'30'!J163+'31.'!J163</f>
        <v>0</v>
      </c>
      <c r="K163" s="44">
        <f>ยกมา!K163+' 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ยกมา!M163+' 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5">
        <v>33</v>
      </c>
      <c r="P163" s="78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159</v>
      </c>
      <c r="B164" s="10" t="s">
        <v>1335</v>
      </c>
      <c r="C164" s="19" t="s">
        <v>253</v>
      </c>
      <c r="D164" s="10" t="s">
        <v>434</v>
      </c>
      <c r="E164" s="46">
        <f>+ยกมา!J164</f>
        <v>2</v>
      </c>
      <c r="F164" s="44">
        <f>ยกมา!F164+' 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15</v>
      </c>
      <c r="G164" s="43">
        <f t="shared" si="15"/>
        <v>17</v>
      </c>
      <c r="H164" s="77">
        <f>+ยกมา!H164+' 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+ยกมา!I164+' 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 1'!J164+'2'!J164+'3'!J164+'4'!J164+'5'!J164+'6'!J164+'7'!J164+'8'!J164+'9'!J164+'10'!J164+'11'!J164+'12'!J164+'13'!J164+'14'!J164+'15'!J164+'16'!J164+'17'!J164+'19'!J164+'19'!J164+'20'!J164+'21'!J164+'22'!J164+'23'!J164+'24'!J164+'25'!J164+'26'!J164+'27'!J164+'28'!J164+'29'!J164+'30'!J164+'31.'!J164</f>
        <v>40</v>
      </c>
      <c r="K164" s="44">
        <f>ยกมา!K164+' 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17</v>
      </c>
      <c r="L164" s="20">
        <v>120</v>
      </c>
      <c r="M164" s="44">
        <f>ยกมา!M164+' 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1560</v>
      </c>
      <c r="N164" s="19"/>
      <c r="O164" s="115">
        <v>83</v>
      </c>
      <c r="P164" s="78">
        <f t="shared" si="16"/>
        <v>1411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160</v>
      </c>
      <c r="B165" s="10">
        <v>1113228</v>
      </c>
      <c r="C165" s="19" t="s">
        <v>1431</v>
      </c>
      <c r="D165" s="10" t="s">
        <v>434</v>
      </c>
      <c r="E165" s="46">
        <f>+ยกมา!J165</f>
        <v>0</v>
      </c>
      <c r="F165" s="44">
        <f>ยกมา!F165+' 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7">
        <f>+ยกมา!H165+' 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+ยกมา!I165+' 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 1'!J165+'2'!J165+'3'!J165+'4'!J165+'5'!J165+'6'!J165+'7'!J165+'8'!J165+'9'!J165+'10'!J165+'11'!J165+'12'!J165+'13'!J165+'14'!J165+'15'!J165+'16'!J165+'17'!J165+'19'!J165+'19'!J165+'20'!J165+'21'!J165+'22'!J165+'23'!J165+'24'!J165+'25'!J165+'26'!J165+'27'!J165+'28'!J165+'29'!J165+'30'!J165+'31.'!J165</f>
        <v>0</v>
      </c>
      <c r="K165" s="44">
        <f>ยกมา!K165+' 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ยกมา!M165+' 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161</v>
      </c>
      <c r="B166" s="10">
        <v>1113226</v>
      </c>
      <c r="C166" s="19" t="s">
        <v>1426</v>
      </c>
      <c r="D166" s="10" t="s">
        <v>434</v>
      </c>
      <c r="E166" s="46">
        <f>+ยกมา!J166</f>
        <v>0</v>
      </c>
      <c r="F166" s="44">
        <f>ยกมา!F166+' 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7">
        <f>+ยกมา!H166+' 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+ยกมา!I166+' 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 1'!J166+'2'!J166+'3'!J166+'4'!J166+'5'!J166+'6'!J166+'7'!J166+'8'!J166+'9'!J166+'10'!J166+'11'!J166+'12'!J166+'13'!J166+'14'!J166+'15'!J166+'16'!J166+'17'!J166+'19'!J166+'19'!J166+'20'!J166+'21'!J166+'22'!J166+'23'!J166+'24'!J166+'25'!J166+'26'!J166+'27'!J166+'28'!J166+'29'!J166+'30'!J166+'31.'!J166</f>
        <v>0</v>
      </c>
      <c r="K166" s="44">
        <f>ยกมา!K166+' 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ยกมา!M166+' 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162</v>
      </c>
      <c r="B167" s="10">
        <v>1113227</v>
      </c>
      <c r="C167" s="19" t="s">
        <v>1427</v>
      </c>
      <c r="D167" s="10" t="s">
        <v>434</v>
      </c>
      <c r="E167" s="46">
        <f>+ยกมา!J167</f>
        <v>0</v>
      </c>
      <c r="F167" s="44">
        <f>ยกมา!F167+' 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7">
        <f>+ยกมา!H167+' 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+ยกมา!I167+' 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 1'!J167+'2'!J167+'3'!J167+'4'!J167+'5'!J167+'6'!J167+'7'!J167+'8'!J167+'9'!J167+'10'!J167+'11'!J167+'12'!J167+'13'!J167+'14'!J167+'15'!J167+'16'!J167+'17'!J167+'19'!J167+'19'!J167+'20'!J167+'21'!J167+'22'!J167+'23'!J167+'24'!J167+'25'!J167+'26'!J167+'27'!J167+'28'!J167+'29'!J167+'30'!J167+'31.'!J167</f>
        <v>0</v>
      </c>
      <c r="K167" s="44">
        <f>ยกมา!K167+' 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ยกมา!M167+' 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163</v>
      </c>
      <c r="B168" s="10"/>
      <c r="C168" s="19" t="s">
        <v>1396</v>
      </c>
      <c r="D168" s="10" t="s">
        <v>434</v>
      </c>
      <c r="E168" s="46">
        <f>+ยกมา!J168</f>
        <v>0</v>
      </c>
      <c r="F168" s="44">
        <f>ยกมา!F168+' 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7">
        <f>+ยกมา!H168+' 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+ยกมา!I168+' 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 1'!J168+'2'!J168+'3'!J168+'4'!J168+'5'!J168+'6'!J168+'7'!J168+'8'!J168+'9'!J168+'10'!J168+'11'!J168+'12'!J168+'13'!J168+'14'!J168+'15'!J168+'16'!J168+'17'!J168+'19'!J168+'19'!J168+'20'!J168+'21'!J168+'22'!J168+'23'!J168+'24'!J168+'25'!J168+'26'!J168+'27'!J168+'28'!J168+'29'!J168+'30'!J168+'31.'!J168</f>
        <v>0</v>
      </c>
      <c r="K168" s="44">
        <f>ยกมา!K168+' 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ยกมา!M168+' 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164</v>
      </c>
      <c r="B169" s="10"/>
      <c r="C169" s="19" t="s">
        <v>1397</v>
      </c>
      <c r="D169" s="10" t="s">
        <v>434</v>
      </c>
      <c r="E169" s="46">
        <f>+ยกมา!J169</f>
        <v>0</v>
      </c>
      <c r="F169" s="44">
        <f>ยกมา!F169+' 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7">
        <f>+ยกมา!H169+' 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+ยกมา!I169+' 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 1'!J169+'2'!J169+'3'!J169+'4'!J169+'5'!J169+'6'!J169+'7'!J169+'8'!J169+'9'!J169+'10'!J169+'11'!J169+'12'!J169+'13'!J169+'14'!J169+'15'!J169+'16'!J169+'17'!J169+'19'!J169+'19'!J169+'20'!J169+'21'!J169+'22'!J169+'23'!J169+'24'!J169+'25'!J169+'26'!J169+'27'!J169+'28'!J169+'29'!J169+'30'!J169+'31.'!J169</f>
        <v>0</v>
      </c>
      <c r="K169" s="44">
        <f>ยกมา!K169+' 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49</v>
      </c>
      <c r="M169" s="44">
        <f>ยกมา!M169+' 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165</v>
      </c>
      <c r="B170" s="10">
        <v>1007015</v>
      </c>
      <c r="C170" s="19" t="s">
        <v>1398</v>
      </c>
      <c r="D170" s="10" t="s">
        <v>564</v>
      </c>
      <c r="E170" s="46">
        <f>+ยกมา!J170</f>
        <v>0</v>
      </c>
      <c r="F170" s="44">
        <f>ยกมา!F170+' 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7">
        <f>+ยกมา!H170+' 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+ยกมา!I170+' 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 1'!J170+'2'!J170+'3'!J170+'4'!J170+'5'!J170+'6'!J170+'7'!J170+'8'!J170+'9'!J170+'10'!J170+'11'!J170+'12'!J170+'13'!J170+'14'!J170+'15'!J170+'16'!J170+'17'!J170+'19'!J170+'19'!J170+'20'!J170+'21'!J170+'22'!J170+'23'!J170+'24'!J170+'25'!J170+'26'!J170+'27'!J170+'28'!J170+'29'!J170+'30'!J170+'31.'!J170</f>
        <v>0</v>
      </c>
      <c r="K170" s="44">
        <f>ยกมา!K170+' 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39</v>
      </c>
      <c r="M170" s="44">
        <f>ยกมา!M170+' 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5">
        <v>8</v>
      </c>
      <c r="P170" s="78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166</v>
      </c>
      <c r="B171" s="10">
        <v>1100042</v>
      </c>
      <c r="C171" s="19" t="s">
        <v>1399</v>
      </c>
      <c r="D171" s="10" t="s">
        <v>434</v>
      </c>
      <c r="E171" s="46">
        <f>+ยกมา!J171</f>
        <v>0</v>
      </c>
      <c r="F171" s="44">
        <f>ยกมา!F171+' 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5</v>
      </c>
      <c r="G171" s="43">
        <f t="shared" si="15"/>
        <v>5</v>
      </c>
      <c r="H171" s="77">
        <f>+ยกมา!H171+' 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+ยกมา!I171+' 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 1'!J171+'2'!J171+'3'!J171+'4'!J171+'5'!J171+'6'!J171+'7'!J171+'8'!J171+'9'!J171+'10'!J171+'11'!J171+'12'!J171+'13'!J171+'14'!J171+'15'!J171+'16'!J171+'17'!J171+'19'!J171+'19'!J171+'20'!J171+'21'!J171+'22'!J171+'23'!J171+'24'!J171+'25'!J171+'26'!J171+'27'!J171+'28'!J171+'29'!J171+'30'!J171+'31.'!J171</f>
        <v>23</v>
      </c>
      <c r="K171" s="44">
        <f>ยกมา!K171+' 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5</v>
      </c>
      <c r="L171" s="20">
        <v>50</v>
      </c>
      <c r="M171" s="44">
        <f>ยกมา!M171+' 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150</v>
      </c>
      <c r="N171" s="19"/>
      <c r="O171" s="89"/>
      <c r="P171" s="78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167</v>
      </c>
      <c r="B172" s="10">
        <v>1100043</v>
      </c>
      <c r="C172" s="19" t="s">
        <v>1400</v>
      </c>
      <c r="D172" s="10" t="s">
        <v>434</v>
      </c>
      <c r="E172" s="46">
        <f>+ยกมา!J172</f>
        <v>0</v>
      </c>
      <c r="F172" s="44">
        <f>ยกมา!F172+' 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5</v>
      </c>
      <c r="G172" s="43">
        <f t="shared" si="15"/>
        <v>5</v>
      </c>
      <c r="H172" s="77">
        <f>+ยกมา!H172+' 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+ยกมา!I172+' 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 1'!J172+'2'!J172+'3'!J172+'4'!J172+'5'!J172+'6'!J172+'7'!J172+'8'!J172+'9'!J172+'10'!J172+'11'!J172+'12'!J172+'13'!J172+'14'!J172+'15'!J172+'16'!J172+'17'!J172+'19'!J172+'19'!J172+'20'!J172+'21'!J172+'22'!J172+'23'!J172+'24'!J172+'25'!J172+'26'!J172+'27'!J172+'28'!J172+'29'!J172+'30'!J172+'31.'!J172</f>
        <v>14</v>
      </c>
      <c r="K172" s="44">
        <f>ยกมา!K172+' 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5</v>
      </c>
      <c r="L172" s="20">
        <v>50</v>
      </c>
      <c r="M172" s="44">
        <f>ยกมา!M172+' 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200</v>
      </c>
      <c r="N172" s="19"/>
      <c r="O172" s="89"/>
      <c r="P172" s="78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168</v>
      </c>
      <c r="B173" s="10">
        <v>2005827</v>
      </c>
      <c r="C173" s="19" t="s">
        <v>1401</v>
      </c>
      <c r="D173" s="10" t="s">
        <v>434</v>
      </c>
      <c r="E173" s="46">
        <f>+ยกมา!J173</f>
        <v>0</v>
      </c>
      <c r="F173" s="44">
        <f>ยกมา!F173+' 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7">
        <f>+ยกมา!H173+' 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+ยกมา!I173+' 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 1'!J173+'2'!J173+'3'!J173+'4'!J173+'5'!J173+'6'!J173+'7'!J173+'8'!J173+'9'!J173+'10'!J173+'11'!J173+'12'!J173+'13'!J173+'14'!J173+'15'!J173+'16'!J173+'17'!J173+'19'!J173+'19'!J173+'20'!J173+'21'!J173+'22'!J173+'23'!J173+'24'!J173+'25'!J173+'26'!J173+'27'!J173+'28'!J173+'29'!J173+'30'!J173+'31.'!J173</f>
        <v>0</v>
      </c>
      <c r="K173" s="44">
        <f>ยกมา!K173+' 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ยกมา!M173+' 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 t="shared" si="16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169</v>
      </c>
      <c r="B174" s="10">
        <v>1200032</v>
      </c>
      <c r="C174" s="19" t="s">
        <v>1402</v>
      </c>
      <c r="D174" s="10" t="s">
        <v>434</v>
      </c>
      <c r="E174" s="46">
        <f>+ยกมา!J174</f>
        <v>0</v>
      </c>
      <c r="F174" s="44">
        <f>ยกมา!F174+' 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7">
        <f>+ยกมา!H174+' 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+ยกมา!I174+' 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 1'!J174+'2'!J174+'3'!J174+'4'!J174+'5'!J174+'6'!J174+'7'!J174+'8'!J174+'9'!J174+'10'!J174+'11'!J174+'12'!J174+'13'!J174+'14'!J174+'15'!J174+'16'!J174+'17'!J174+'19'!J174+'19'!J174+'20'!J174+'21'!J174+'22'!J174+'23'!J174+'24'!J174+'25'!J174+'26'!J174+'27'!J174+'28'!J174+'29'!J174+'30'!J174+'31.'!J174</f>
        <v>0</v>
      </c>
      <c r="K174" s="44">
        <f>ยกมา!K174+' 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80</v>
      </c>
      <c r="M174" s="44">
        <f>ยกมา!M174+' 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/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170</v>
      </c>
      <c r="B175" s="10">
        <v>1100044</v>
      </c>
      <c r="C175" s="19" t="s">
        <v>1403</v>
      </c>
      <c r="D175" s="10" t="s">
        <v>434</v>
      </c>
      <c r="E175" s="46">
        <f>+ยกมา!J175</f>
        <v>0</v>
      </c>
      <c r="F175" s="44">
        <f>ยกมา!F175+' 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29</v>
      </c>
      <c r="G175" s="43">
        <f t="shared" si="15"/>
        <v>29</v>
      </c>
      <c r="H175" s="77">
        <f>+ยกมา!H175+' 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+ยกมา!I175+' 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 1'!J175+'2'!J175+'3'!J175+'4'!J175+'5'!J175+'6'!J175+'7'!J175+'8'!J175+'9'!J175+'10'!J175+'11'!J175+'12'!J175+'13'!J175+'14'!J175+'15'!J175+'16'!J175+'17'!J175+'19'!J175+'19'!J175+'20'!J175+'21'!J175+'22'!J175+'23'!J175+'24'!J175+'25'!J175+'26'!J175+'27'!J175+'28'!J175+'29'!J175+'30'!J175+'31.'!J175</f>
        <v>57</v>
      </c>
      <c r="K175" s="44">
        <f>ยกมา!K175+' 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17</v>
      </c>
      <c r="L175" s="20">
        <v>35</v>
      </c>
      <c r="M175" s="44">
        <f>ยกมา!M175+' 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595</v>
      </c>
      <c r="N175" s="19"/>
      <c r="O175" s="115">
        <v>30</v>
      </c>
      <c r="P175" s="78">
        <f t="shared" ref="P175" si="17">+K175*O175</f>
        <v>510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171</v>
      </c>
      <c r="B176" s="10">
        <v>20060184</v>
      </c>
      <c r="C176" s="19" t="s">
        <v>1404</v>
      </c>
      <c r="D176" s="10" t="s">
        <v>434</v>
      </c>
      <c r="E176" s="46">
        <f>+ยกมา!J176</f>
        <v>0</v>
      </c>
      <c r="F176" s="44">
        <f>ยกมา!F176+' 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7">
        <f>+ยกมา!H176+' 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+ยกมา!I176+' 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 1'!J176+'2'!J176+'3'!J176+'4'!J176+'5'!J176+'6'!J176+'7'!J176+'8'!J176+'9'!J176+'10'!J176+'11'!J176+'12'!J176+'13'!J176+'14'!J176+'15'!J176+'16'!J176+'17'!J176+'19'!J176+'19'!J176+'20'!J176+'21'!J176+'22'!J176+'23'!J176+'24'!J176+'25'!J176+'26'!J176+'27'!J176+'28'!J176+'29'!J176+'30'!J176+'31.'!J176</f>
        <v>0</v>
      </c>
      <c r="K176" s="44">
        <f>ยกมา!K176+' 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19</v>
      </c>
      <c r="M176" s="44">
        <f>ยกมา!M176+' 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 t="shared" si="16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172</v>
      </c>
      <c r="B177" s="10">
        <v>1113229</v>
      </c>
      <c r="C177" s="19" t="s">
        <v>1410</v>
      </c>
      <c r="D177" s="10" t="s">
        <v>434</v>
      </c>
      <c r="E177" s="46">
        <f>+ยกมา!J177</f>
        <v>0</v>
      </c>
      <c r="F177" s="44">
        <f>ยกมา!F177+' 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7">
        <f>+ยกมา!H177+' 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+ยกมา!I177+' 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 1'!J177+'2'!J177+'3'!J177+'4'!J177+'5'!J177+'6'!J177+'7'!J177+'8'!J177+'9'!J177+'10'!J177+'11'!J177+'12'!J177+'13'!J177+'14'!J177+'15'!J177+'16'!J177+'17'!J177+'19'!J177+'19'!J177+'20'!J177+'21'!J177+'22'!J177+'23'!J177+'24'!J177+'25'!J177+'26'!J177+'27'!J177+'28'!J177+'29'!J177+'30'!J177+'31.'!J177</f>
        <v>0</v>
      </c>
      <c r="K177" s="44">
        <f>ยกมา!K177+' 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25</v>
      </c>
      <c r="M177" s="44">
        <f>ยกมา!M177+' 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>
        <v>10.47</v>
      </c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173</v>
      </c>
      <c r="B178" s="10">
        <v>20060399</v>
      </c>
      <c r="C178" s="19" t="s">
        <v>1411</v>
      </c>
      <c r="D178" s="10" t="s">
        <v>434</v>
      </c>
      <c r="E178" s="46">
        <f>+ยกมา!J178</f>
        <v>0</v>
      </c>
      <c r="F178" s="44">
        <f>ยกมา!F178+' 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5"/>
        <v>0</v>
      </c>
      <c r="H178" s="77">
        <f>+ยกมา!H178+' 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+ยกมา!I178+' 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 1'!J178+'2'!J178+'3'!J178+'4'!J178+'5'!J178+'6'!J178+'7'!J178+'8'!J178+'9'!J178+'10'!J178+'11'!J178+'12'!J178+'13'!J178+'14'!J178+'15'!J178+'16'!J178+'17'!J178+'19'!J178+'19'!J178+'20'!J178+'21'!J178+'22'!J178+'23'!J178+'24'!J178+'25'!J178+'26'!J178+'27'!J178+'28'!J178+'29'!J178+'30'!J178+'31.'!J178</f>
        <v>0</v>
      </c>
      <c r="K178" s="44">
        <f>ยกมา!K178+' 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29</v>
      </c>
      <c r="M178" s="44">
        <f>ยกมา!M178+' 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6.44</v>
      </c>
      <c r="P178" s="78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174</v>
      </c>
      <c r="B179" s="10">
        <v>20060400</v>
      </c>
      <c r="C179" s="19" t="s">
        <v>1412</v>
      </c>
      <c r="D179" s="10" t="s">
        <v>434</v>
      </c>
      <c r="E179" s="46">
        <f>+ยกมา!J179</f>
        <v>0</v>
      </c>
      <c r="F179" s="44">
        <f>ยกมา!F179+' 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7">
        <f>+ยกมา!H179+' 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+ยกมา!I179+' 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 1'!J179+'2'!J179+'3'!J179+'4'!J179+'5'!J179+'6'!J179+'7'!J179+'8'!J179+'9'!J179+'10'!J179+'11'!J179+'12'!J179+'13'!J179+'14'!J179+'15'!J179+'16'!J179+'17'!J179+'19'!J179+'19'!J179+'20'!J179+'21'!J179+'22'!J179+'23'!J179+'24'!J179+'25'!J179+'26'!J179+'27'!J179+'28'!J179+'29'!J179+'30'!J179+'31.'!J179</f>
        <v>0</v>
      </c>
      <c r="K179" s="44">
        <f>ยกมา!K179+' 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29</v>
      </c>
      <c r="M179" s="44">
        <f>ยกมา!M179+' 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7.9</v>
      </c>
      <c r="P179" s="78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175</v>
      </c>
      <c r="B180" s="10">
        <v>20060401</v>
      </c>
      <c r="C180" s="19" t="s">
        <v>1413</v>
      </c>
      <c r="D180" s="10" t="s">
        <v>434</v>
      </c>
      <c r="E180" s="46">
        <f>+ยกมา!J180</f>
        <v>0</v>
      </c>
      <c r="F180" s="44">
        <f>ยกมา!F180+' 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5"/>
        <v>0</v>
      </c>
      <c r="H180" s="77">
        <f>+ยกมา!H180+' 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+ยกมา!I180+' 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 1'!J180+'2'!J180+'3'!J180+'4'!J180+'5'!J180+'6'!J180+'7'!J180+'8'!J180+'9'!J180+'10'!J180+'11'!J180+'12'!J180+'13'!J180+'14'!J180+'15'!J180+'16'!J180+'17'!J180+'19'!J180+'19'!J180+'20'!J180+'21'!J180+'22'!J180+'23'!J180+'24'!J180+'25'!J180+'26'!J180+'27'!J180+'28'!J180+'29'!J180+'30'!J180+'31.'!J180</f>
        <v>0</v>
      </c>
      <c r="K180" s="44">
        <f>ยกมา!K180+' 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ยกมา!M180+' 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>
        <v>6.27</v>
      </c>
      <c r="P180" s="78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176</v>
      </c>
      <c r="B181" s="10">
        <v>20060412</v>
      </c>
      <c r="C181" s="19" t="s">
        <v>1414</v>
      </c>
      <c r="D181" s="10" t="s">
        <v>434</v>
      </c>
      <c r="E181" s="46">
        <f>+ยกมา!J181</f>
        <v>0</v>
      </c>
      <c r="F181" s="44">
        <f>ยกมา!F181+' 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7">
        <f>+ยกมา!H181+' 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+ยกมา!I181+' 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 1'!J181+'2'!J181+'3'!J181+'4'!J181+'5'!J181+'6'!J181+'7'!J181+'8'!J181+'9'!J181+'10'!J181+'11'!J181+'12'!J181+'13'!J181+'14'!J181+'15'!J181+'16'!J181+'17'!J181+'19'!J181+'19'!J181+'20'!J181+'21'!J181+'22'!J181+'23'!J181+'24'!J181+'25'!J181+'26'!J181+'27'!J181+'28'!J181+'29'!J181+'30'!J181+'31.'!J181</f>
        <v>0</v>
      </c>
      <c r="K181" s="44">
        <f>ยกมา!K181+' 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29</v>
      </c>
      <c r="M181" s="44">
        <f>ยกมา!M181+' 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10.130000000000001</v>
      </c>
      <c r="P181" s="78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177</v>
      </c>
      <c r="B182" s="10">
        <v>20060423</v>
      </c>
      <c r="C182" s="19" t="s">
        <v>1415</v>
      </c>
      <c r="D182" s="10" t="s">
        <v>434</v>
      </c>
      <c r="E182" s="46">
        <f>+ยกมา!J182</f>
        <v>0</v>
      </c>
      <c r="F182" s="44">
        <f>ยกมา!F182+' 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7">
        <f>+ยกมา!H182+' 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+ยกมา!I182+' 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 1'!J182+'2'!J182+'3'!J182+'4'!J182+'5'!J182+'6'!J182+'7'!J182+'8'!J182+'9'!J182+'10'!J182+'11'!J182+'12'!J182+'13'!J182+'14'!J182+'15'!J182+'16'!J182+'17'!J182+'19'!J182+'19'!J182+'20'!J182+'21'!J182+'22'!J182+'23'!J182+'24'!J182+'25'!J182+'26'!J182+'27'!J182+'28'!J182+'29'!J182+'30'!J182+'31.'!J182</f>
        <v>0</v>
      </c>
      <c r="K182" s="44">
        <f>ยกมา!K182+' 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29</v>
      </c>
      <c r="M182" s="44">
        <f>ยกมา!M182+' 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8.31</v>
      </c>
      <c r="P182" s="78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178</v>
      </c>
      <c r="B183" s="10">
        <v>20058428</v>
      </c>
      <c r="C183" s="19" t="s">
        <v>1416</v>
      </c>
      <c r="D183" s="10" t="s">
        <v>434</v>
      </c>
      <c r="E183" s="46">
        <f>+ยกมา!J183</f>
        <v>0</v>
      </c>
      <c r="F183" s="44">
        <f>ยกมา!F183+' 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7">
        <f>+ยกมา!H183+' 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+ยกมา!I183+' 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 1'!J183+'2'!J183+'3'!J183+'4'!J183+'5'!J183+'6'!J183+'7'!J183+'8'!J183+'9'!J183+'10'!J183+'11'!J183+'12'!J183+'13'!J183+'14'!J183+'15'!J183+'16'!J183+'17'!J183+'19'!J183+'19'!J183+'20'!J183+'21'!J183+'22'!J183+'23'!J183+'24'!J183+'25'!J183+'26'!J183+'27'!J183+'28'!J183+'29'!J183+'30'!J183+'31.'!J183</f>
        <v>0</v>
      </c>
      <c r="K183" s="44">
        <f>ยกมา!K183+' 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20</v>
      </c>
      <c r="M183" s="44">
        <f>ยกมา!M183+' 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41"/>
      <c r="P183" s="78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179</v>
      </c>
      <c r="B184" s="10">
        <v>20059799</v>
      </c>
      <c r="C184" s="19" t="s">
        <v>1417</v>
      </c>
      <c r="D184" s="10" t="s">
        <v>434</v>
      </c>
      <c r="E184" s="46">
        <f>+ยกมา!J184</f>
        <v>0</v>
      </c>
      <c r="F184" s="44">
        <f>ยกมา!F184+' 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7">
        <f>+ยกมา!H184+' 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+ยกมา!I184+' 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 1'!J184+'2'!J184+'3'!J184+'4'!J184+'5'!J184+'6'!J184+'7'!J184+'8'!J184+'9'!J184+'10'!J184+'11'!J184+'12'!J184+'13'!J184+'14'!J184+'15'!J184+'16'!J184+'17'!J184+'19'!J184+'19'!J184+'20'!J184+'21'!J184+'22'!J184+'23'!J184+'24'!J184+'25'!J184+'26'!J184+'27'!J184+'28'!J184+'29'!J184+'30'!J184+'31.'!J184</f>
        <v>0</v>
      </c>
      <c r="K184" s="44">
        <f>ยกมา!K184+' 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20</v>
      </c>
      <c r="M184" s="44">
        <f>ยกมา!M184+' 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41"/>
      <c r="P184" s="78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180</v>
      </c>
      <c r="B185" s="10">
        <v>1004063</v>
      </c>
      <c r="C185" s="19" t="s">
        <v>1436</v>
      </c>
      <c r="D185" s="10" t="s">
        <v>434</v>
      </c>
      <c r="E185" s="46">
        <f>+ยกมา!J185</f>
        <v>0</v>
      </c>
      <c r="F185" s="44">
        <f>ยกมา!F185+' 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5"/>
        <v>0</v>
      </c>
      <c r="H185" s="77">
        <f>+ยกมา!H185+' 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+ยกมา!I185+' 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 1'!J185+'2'!J185+'3'!J185+'4'!J185+'5'!J185+'6'!J185+'7'!J185+'8'!J185+'9'!J185+'10'!J185+'11'!J185+'12'!J185+'13'!J185+'14'!J185+'15'!J185+'16'!J185+'17'!J185+'19'!J185+'19'!J185+'20'!J185+'21'!J185+'22'!J185+'23'!J185+'24'!J185+'25'!J185+'26'!J185+'27'!J185+'28'!J185+'29'!J185+'30'!J185+'31.'!J185</f>
        <v>0</v>
      </c>
      <c r="K185" s="44">
        <f>ยกมา!K185+' 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30</v>
      </c>
      <c r="M185" s="44">
        <f>ยกมา!M185+' 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9">
        <v>10.09</v>
      </c>
      <c r="P185" s="78">
        <f t="shared" si="16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181</v>
      </c>
      <c r="B186" s="10">
        <v>20060434</v>
      </c>
      <c r="C186" s="19" t="s">
        <v>1418</v>
      </c>
      <c r="D186" s="10" t="s">
        <v>434</v>
      </c>
      <c r="E186" s="46">
        <f>+ยกมา!J186</f>
        <v>0</v>
      </c>
      <c r="F186" s="44">
        <f>ยกมา!F186+' 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7">
        <f>+ยกมา!H186+' 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+ยกมา!I186+' 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 1'!J186+'2'!J186+'3'!J186+'4'!J186+'5'!J186+'6'!J186+'7'!J186+'8'!J186+'9'!J186+'10'!J186+'11'!J186+'12'!J186+'13'!J186+'14'!J186+'15'!J186+'16'!J186+'17'!J186+'19'!J186+'19'!J186+'20'!J186+'21'!J186+'22'!J186+'23'!J186+'24'!J186+'25'!J186+'26'!J186+'27'!J186+'28'!J186+'29'!J186+'30'!J186+'31.'!J186</f>
        <v>0</v>
      </c>
      <c r="K186" s="44">
        <f>ยกมา!K186+' 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35</v>
      </c>
      <c r="M186" s="44">
        <f>ยกมา!M186+' 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5">
        <v>11.03</v>
      </c>
      <c r="P186" s="78">
        <f t="shared" si="16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182</v>
      </c>
      <c r="B187" s="10">
        <v>20060765</v>
      </c>
      <c r="C187" s="19" t="s">
        <v>1419</v>
      </c>
      <c r="D187" s="10" t="s">
        <v>434</v>
      </c>
      <c r="E187" s="46">
        <f>+ยกมา!J187</f>
        <v>0</v>
      </c>
      <c r="F187" s="44">
        <f>ยกมา!F187+' 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7">
        <f>+ยกมา!H187+' 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+ยกมา!I187+' 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 1'!J187+'2'!J187+'3'!J187+'4'!J187+'5'!J187+'6'!J187+'7'!J187+'8'!J187+'9'!J187+'10'!J187+'11'!J187+'12'!J187+'13'!J187+'14'!J187+'15'!J187+'16'!J187+'17'!J187+'19'!J187+'19'!J187+'20'!J187+'21'!J187+'22'!J187+'23'!J187+'24'!J187+'25'!J187+'26'!J187+'27'!J187+'28'!J187+'29'!J187+'30'!J187+'31.'!J187</f>
        <v>0</v>
      </c>
      <c r="K187" s="44">
        <f>ยกมา!K187+' 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35</v>
      </c>
      <c r="M187" s="44">
        <f>ยกมา!M187+' 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5">
        <v>9.94</v>
      </c>
      <c r="P187" s="78">
        <f t="shared" ref="P187" si="18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183</v>
      </c>
      <c r="B188" s="10">
        <v>20060976</v>
      </c>
      <c r="C188" s="19" t="s">
        <v>1420</v>
      </c>
      <c r="D188" s="10" t="s">
        <v>434</v>
      </c>
      <c r="E188" s="46">
        <f>+ยกมา!J188</f>
        <v>0</v>
      </c>
      <c r="F188" s="44">
        <f>ยกมา!F188+' 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10</v>
      </c>
      <c r="G188" s="43">
        <f t="shared" si="15"/>
        <v>10</v>
      </c>
      <c r="H188" s="77">
        <f>+ยกมา!H188+' 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+ยกมา!I188+' 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 1'!J188+'2'!J188+'3'!J188+'4'!J188+'5'!J188+'6'!J188+'7'!J188+'8'!J188+'9'!J188+'10'!J188+'11'!J188+'12'!J188+'13'!J188+'14'!J188+'15'!J188+'16'!J188+'17'!J188+'19'!J188+'19'!J188+'20'!J188+'21'!J188+'22'!J188+'23'!J188+'24'!J188+'25'!J188+'26'!J188+'27'!J188+'28'!J188+'29'!J188+'30'!J188+'31.'!J188</f>
        <v>27</v>
      </c>
      <c r="K188" s="44">
        <f>ยกมา!K188+' 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10</v>
      </c>
      <c r="L188" s="20">
        <v>29</v>
      </c>
      <c r="M188" s="44">
        <f>ยกมา!M188+' 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290</v>
      </c>
      <c r="N188" s="19"/>
      <c r="O188" s="115">
        <v>7.83</v>
      </c>
      <c r="P188" s="78">
        <f>+K188*O188</f>
        <v>78.3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184</v>
      </c>
      <c r="B189" s="10">
        <v>1113223</v>
      </c>
      <c r="C189" s="19" t="s">
        <v>1421</v>
      </c>
      <c r="D189" s="10" t="s">
        <v>434</v>
      </c>
      <c r="E189" s="46">
        <f>+ยกมา!J189</f>
        <v>0</v>
      </c>
      <c r="F189" s="44">
        <f>ยกมา!F189+' 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7">
        <f>+ยกมา!H189+' 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+ยกมา!I189+' 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 1'!J189+'2'!J189+'3'!J189+'4'!J189+'5'!J189+'6'!J189+'7'!J189+'8'!J189+'9'!J189+'10'!J189+'11'!J189+'12'!J189+'13'!J189+'14'!J189+'15'!J189+'16'!J189+'17'!J189+'19'!J189+'19'!J189+'20'!J189+'21'!J189+'22'!J189+'23'!J189+'24'!J189+'25'!J189+'26'!J189+'27'!J189+'28'!J189+'29'!J189+'30'!J189+'31.'!J189</f>
        <v>0</v>
      </c>
      <c r="K189" s="44">
        <f>ยกมา!K189+' 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25</v>
      </c>
      <c r="M189" s="44">
        <f>ยกมา!M189+' 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/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185</v>
      </c>
      <c r="B190" s="10">
        <v>20060978</v>
      </c>
      <c r="C190" s="19" t="s">
        <v>1422</v>
      </c>
      <c r="D190" s="10" t="s">
        <v>434</v>
      </c>
      <c r="E190" s="46">
        <f>+ยกมา!J190</f>
        <v>0</v>
      </c>
      <c r="F190" s="44">
        <f>ยกมา!F190+' 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5"/>
        <v>0</v>
      </c>
      <c r="H190" s="77">
        <f>+ยกมา!H190+' 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+ยกมา!I190+' 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 1'!J190+'2'!J190+'3'!J190+'4'!J190+'5'!J190+'6'!J190+'7'!J190+'8'!J190+'9'!J190+'10'!J190+'11'!J190+'12'!J190+'13'!J190+'14'!J190+'15'!J190+'16'!J190+'17'!J190+'19'!J190+'19'!J190+'20'!J190+'21'!J190+'22'!J190+'23'!J190+'24'!J190+'25'!J190+'26'!J190+'27'!J190+'28'!J190+'29'!J190+'30'!J190+'31.'!J190</f>
        <v>0</v>
      </c>
      <c r="K190" s="44">
        <f>ยกมา!K190+' 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15</v>
      </c>
      <c r="M190" s="44">
        <f>ยกมา!M190+' 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186</v>
      </c>
      <c r="B191" s="10">
        <v>20060445</v>
      </c>
      <c r="C191" s="19" t="s">
        <v>1423</v>
      </c>
      <c r="D191" s="10" t="s">
        <v>434</v>
      </c>
      <c r="E191" s="46">
        <f>+ยกมา!J191</f>
        <v>0</v>
      </c>
      <c r="F191" s="44">
        <f>ยกมา!F191+' 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5</v>
      </c>
      <c r="G191" s="43">
        <f t="shared" si="15"/>
        <v>5</v>
      </c>
      <c r="H191" s="77">
        <f>+ยกมา!H191+' 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+ยกมา!I191+' 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 1'!J191+'2'!J191+'3'!J191+'4'!J191+'5'!J191+'6'!J191+'7'!J191+'8'!J191+'9'!J191+'10'!J191+'11'!J191+'12'!J191+'13'!J191+'14'!J191+'15'!J191+'16'!J191+'17'!J191+'19'!J191+'19'!J191+'20'!J191+'21'!J191+'22'!J191+'23'!J191+'24'!J191+'25'!J191+'26'!J191+'27'!J191+'28'!J191+'29'!J191+'30'!J191+'31.'!J191</f>
        <v>18</v>
      </c>
      <c r="K191" s="44">
        <f>ยกมา!K191+' 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5</v>
      </c>
      <c r="L191" s="20">
        <v>16</v>
      </c>
      <c r="M191" s="44">
        <f>ยกมา!M191+' 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125</v>
      </c>
      <c r="N191" s="19"/>
      <c r="O191" s="89"/>
      <c r="P191" s="78">
        <f t="shared" ref="P191" si="19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187</v>
      </c>
      <c r="B192" s="10">
        <v>20061523</v>
      </c>
      <c r="C192" s="19" t="s">
        <v>1424</v>
      </c>
      <c r="D192" s="10" t="s">
        <v>434</v>
      </c>
      <c r="E192" s="46">
        <f>+ยกมา!J192</f>
        <v>0</v>
      </c>
      <c r="F192" s="44">
        <f>ยกมา!F192+' 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7">
        <f>+ยกมา!H192+' 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+ยกมา!I192+' 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 1'!J192+'2'!J192+'3'!J192+'4'!J192+'5'!J192+'6'!J192+'7'!J192+'8'!J192+'9'!J192+'10'!J192+'11'!J192+'12'!J192+'13'!J192+'14'!J192+'15'!J192+'16'!J192+'17'!J192+'19'!J192+'19'!J192+'20'!J192+'21'!J192+'22'!J192+'23'!J192+'24'!J192+'25'!J192+'26'!J192+'27'!J192+'28'!J192+'29'!J192+'30'!J192+'31.'!J192</f>
        <v>0</v>
      </c>
      <c r="K192" s="44">
        <f>ยกมา!K192+' 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20</v>
      </c>
      <c r="M192" s="44">
        <f>ยกมา!M192+' 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188</v>
      </c>
      <c r="B193" s="10" t="s">
        <v>1200</v>
      </c>
      <c r="C193" s="19" t="s">
        <v>319</v>
      </c>
      <c r="D193" s="10" t="s">
        <v>792</v>
      </c>
      <c r="E193" s="46">
        <f>+ยกมา!J193</f>
        <v>0</v>
      </c>
      <c r="F193" s="44">
        <f>ยกมา!F193+' 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5"/>
        <v>0</v>
      </c>
      <c r="H193" s="77">
        <f>+ยกมา!H193+' 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+ยกมา!I193+' 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 1'!J193+'2'!J193+'3'!J193+'4'!J193+'5'!J193+'6'!J193+'7'!J193+'8'!J193+'9'!J193+'10'!J193+'11'!J193+'12'!J193+'13'!J193+'14'!J193+'15'!J193+'16'!J193+'17'!J193+'19'!J193+'19'!J193+'20'!J193+'21'!J193+'22'!J193+'23'!J193+'24'!J193+'25'!J193+'26'!J193+'27'!J193+'28'!J193+'29'!J193+'30'!J193+'31.'!J193</f>
        <v>0</v>
      </c>
      <c r="K193" s="44">
        <f>ยกมา!K193+' 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25</v>
      </c>
      <c r="M193" s="44">
        <f>ยกมา!M193+' 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15</v>
      </c>
      <c r="P193" s="78">
        <f t="shared" si="16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189</v>
      </c>
      <c r="B194" s="10" t="s">
        <v>1203</v>
      </c>
      <c r="C194" s="19" t="s">
        <v>254</v>
      </c>
      <c r="D194" s="10" t="s">
        <v>792</v>
      </c>
      <c r="E194" s="46">
        <f>+ยกมา!J194</f>
        <v>0</v>
      </c>
      <c r="F194" s="44">
        <f>ยกมา!F194+' 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5"/>
        <v>0</v>
      </c>
      <c r="H194" s="77">
        <f>+ยกมา!H194+' 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+ยกมา!I194+' 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 1'!J194+'2'!J194+'3'!J194+'4'!J194+'5'!J194+'6'!J194+'7'!J194+'8'!J194+'9'!J194+'10'!J194+'11'!J194+'12'!J194+'13'!J194+'14'!J194+'15'!J194+'16'!J194+'17'!J194+'19'!J194+'19'!J194+'20'!J194+'21'!J194+'22'!J194+'23'!J194+'24'!J194+'25'!J194+'26'!J194+'27'!J194+'28'!J194+'29'!J194+'30'!J194+'31.'!J194</f>
        <v>0</v>
      </c>
      <c r="K194" s="44">
        <f>ยกมา!K194+' 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25</v>
      </c>
      <c r="M194" s="44">
        <f>ยกมา!M194+' 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15</v>
      </c>
      <c r="P194" s="78">
        <f t="shared" si="16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190</v>
      </c>
      <c r="B195" s="10" t="s">
        <v>1220</v>
      </c>
      <c r="C195" s="19" t="s">
        <v>255</v>
      </c>
      <c r="D195" s="10" t="s">
        <v>792</v>
      </c>
      <c r="E195" s="46">
        <f>+ยกมา!J195</f>
        <v>0</v>
      </c>
      <c r="F195" s="44">
        <f>ยกมา!F195+' 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5"/>
        <v>0</v>
      </c>
      <c r="H195" s="77">
        <f>+ยกมา!H195+' 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+ยกมา!I195+' 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 1'!J195+'2'!J195+'3'!J195+'4'!J195+'5'!J195+'6'!J195+'7'!J195+'8'!J195+'9'!J195+'10'!J195+'11'!J195+'12'!J195+'13'!J195+'14'!J195+'15'!J195+'16'!J195+'17'!J195+'19'!J195+'19'!J195+'20'!J195+'21'!J195+'22'!J195+'23'!J195+'24'!J195+'25'!J195+'26'!J195+'27'!J195+'28'!J195+'29'!J195+'30'!J195+'31.'!J195</f>
        <v>0</v>
      </c>
      <c r="K195" s="44">
        <f>ยกมา!K195+' 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</v>
      </c>
      <c r="M195" s="44">
        <f>ยกมา!M195+' 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15</v>
      </c>
      <c r="P195" s="78">
        <f t="shared" si="16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191</v>
      </c>
      <c r="B196" s="10" t="s">
        <v>1213</v>
      </c>
      <c r="C196" s="19" t="s">
        <v>256</v>
      </c>
      <c r="D196" s="10" t="s">
        <v>792</v>
      </c>
      <c r="E196" s="46">
        <f>+ยกมา!J196</f>
        <v>0</v>
      </c>
      <c r="F196" s="44">
        <f>ยกมา!F196+' 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5"/>
        <v>0</v>
      </c>
      <c r="H196" s="77">
        <f>+ยกมา!H196+' 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+ยกมา!I196+' 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 1'!J196+'2'!J196+'3'!J196+'4'!J196+'5'!J196+'6'!J196+'7'!J196+'8'!J196+'9'!J196+'10'!J196+'11'!J196+'12'!J196+'13'!J196+'14'!J196+'15'!J196+'16'!J196+'17'!J196+'19'!J196+'19'!J196+'20'!J196+'21'!J196+'22'!J196+'23'!J196+'24'!J196+'25'!J196+'26'!J196+'27'!J196+'28'!J196+'29'!J196+'30'!J196+'31.'!J196</f>
        <v>0</v>
      </c>
      <c r="K196" s="44">
        <f>ยกมา!K196+' 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25</v>
      </c>
      <c r="M196" s="44">
        <f>ยกมา!M196+' 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15</v>
      </c>
      <c r="P196" s="78">
        <f t="shared" si="16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192</v>
      </c>
      <c r="B197" s="10" t="s">
        <v>1208</v>
      </c>
      <c r="C197" s="19" t="s">
        <v>257</v>
      </c>
      <c r="D197" s="10" t="s">
        <v>792</v>
      </c>
      <c r="E197" s="46">
        <f>+ยกมา!J197</f>
        <v>0</v>
      </c>
      <c r="F197" s="44">
        <f>ยกมา!F197+' 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16" si="20">+E197+F197</f>
        <v>0</v>
      </c>
      <c r="H197" s="77">
        <f>+ยกมา!H197+' 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+ยกมา!I197+' 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 1'!J197+'2'!J197+'3'!J197+'4'!J197+'5'!J197+'6'!J197+'7'!J197+'8'!J197+'9'!J197+'10'!J197+'11'!J197+'12'!J197+'13'!J197+'14'!J197+'15'!J197+'16'!J197+'17'!J197+'19'!J197+'19'!J197+'20'!J197+'21'!J197+'22'!J197+'23'!J197+'24'!J197+'25'!J197+'26'!J197+'27'!J197+'28'!J197+'29'!J197+'30'!J197+'31.'!J197</f>
        <v>0</v>
      </c>
      <c r="K197" s="44">
        <f>ยกมา!K197+' 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25</v>
      </c>
      <c r="M197" s="44">
        <f>ยกมา!M197+' 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15</v>
      </c>
      <c r="P197" s="78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193</v>
      </c>
      <c r="B198" s="10" t="s">
        <v>543</v>
      </c>
      <c r="C198" s="19" t="s">
        <v>544</v>
      </c>
      <c r="D198" s="10" t="s">
        <v>434</v>
      </c>
      <c r="E198" s="46">
        <f>+ยกมา!J198</f>
        <v>0</v>
      </c>
      <c r="F198" s="44">
        <f>ยกมา!F198+' 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0"/>
        <v>0</v>
      </c>
      <c r="H198" s="77">
        <f>+ยกมา!H198+' 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+ยกมา!I198+' 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>+ยกมา!J198+' 1'!J198+'2'!J198+'3'!J198+'4'!J198+'5'!J198+'6'!J198+'7'!J198+'8'!J198+'9'!J198+'10'!J198+'11'!J198+'12'!J198+'13'!J198+'14'!J198+'15'!J198+'16'!J198+'17'!J198+'19'!J198+'19'!J198+'20'!J198+'21'!J198+'22'!J198+'23'!J198+'24'!J198+'25'!J198+'26'!J198+'27'!J198+'28'!J198+'29'!J198+'30'!J198+'31.'!J198</f>
        <v>0</v>
      </c>
      <c r="K198" s="44">
        <f>ยกมา!K198+' 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10</v>
      </c>
      <c r="M198" s="44">
        <f>ยกมา!M198+' 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10.4</v>
      </c>
      <c r="P198" s="78">
        <f t="shared" si="16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194</v>
      </c>
      <c r="B199" s="10" t="s">
        <v>841</v>
      </c>
      <c r="C199" s="19" t="s">
        <v>414</v>
      </c>
      <c r="D199" s="10" t="s">
        <v>434</v>
      </c>
      <c r="E199" s="46">
        <f>+ยกมา!J199</f>
        <v>72</v>
      </c>
      <c r="F199" s="44">
        <f>ยกมา!F199+' 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200</v>
      </c>
      <c r="G199" s="43">
        <f t="shared" si="20"/>
        <v>272</v>
      </c>
      <c r="H199" s="77">
        <f>+ยกมา!H199+' 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+ยกมา!I199+' 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 1'!J199+'2'!J199+'3'!J199+'4'!J199+'5'!J199+'6'!J199+'7'!J199+'8'!J199+'9'!J199+'10'!J199+'11'!J199+'12'!J199+'13'!J199+'14'!J199+'15'!J199+'16'!J199+'17'!J199+'19'!J199+'19'!J199+'20'!J199+'21'!J199+'22'!J199+'23'!J199+'24'!J199+'25'!J199+'26'!J199+'27'!J199+'28'!J199+'29'!J199+'30'!J199+'31.'!J199</f>
        <v>5614</v>
      </c>
      <c r="K199" s="44">
        <f>ยกมา!K199+' 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53</v>
      </c>
      <c r="L199" s="20">
        <v>10</v>
      </c>
      <c r="M199" s="44">
        <f>ยกมา!M199+' 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180</v>
      </c>
      <c r="N199" s="19"/>
      <c r="O199" s="115">
        <v>9</v>
      </c>
      <c r="P199" s="78">
        <f t="shared" si="16"/>
        <v>477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195</v>
      </c>
      <c r="B200" s="10" t="s">
        <v>1194</v>
      </c>
      <c r="C200" s="19" t="s">
        <v>258</v>
      </c>
      <c r="D200" s="10" t="s">
        <v>449</v>
      </c>
      <c r="E200" s="46">
        <f>+ยกมา!J200</f>
        <v>0</v>
      </c>
      <c r="F200" s="44">
        <f>ยกมา!F200+' 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48</v>
      </c>
      <c r="G200" s="43">
        <f t="shared" si="20"/>
        <v>48</v>
      </c>
      <c r="H200" s="77">
        <f>+ยกมา!H200+' 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+ยกมา!I200+' 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 1'!J200+'2'!J200+'3'!J200+'4'!J200+'5'!J200+'6'!J200+'7'!J200+'8'!J200+'9'!J200+'10'!J200+'11'!J200+'12'!J200+'13'!J200+'14'!J200+'15'!J200+'16'!J200+'17'!J200+'19'!J200+'19'!J200+'20'!J200+'21'!J200+'22'!J200+'23'!J200+'24'!J200+'25'!J200+'26'!J200+'27'!J200+'28'!J200+'29'!J200+'30'!J200+'31.'!J200</f>
        <v>790</v>
      </c>
      <c r="K200" s="44">
        <f>ยกมา!K200+' 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8</v>
      </c>
      <c r="L200" s="20">
        <v>10</v>
      </c>
      <c r="M200" s="44">
        <f>ยกมา!M200+' 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20</v>
      </c>
      <c r="N200" s="19"/>
      <c r="O200" s="115">
        <v>3.77</v>
      </c>
      <c r="P200" s="78">
        <f t="shared" si="16"/>
        <v>30.16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196</v>
      </c>
      <c r="B201" s="10" t="s">
        <v>1180</v>
      </c>
      <c r="C201" s="19" t="s">
        <v>320</v>
      </c>
      <c r="D201" s="10" t="s">
        <v>584</v>
      </c>
      <c r="E201" s="46">
        <f>+ยกมา!J201</f>
        <v>0</v>
      </c>
      <c r="F201" s="44">
        <f>ยกมา!F201+' 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10</v>
      </c>
      <c r="G201" s="43">
        <f t="shared" si="20"/>
        <v>10</v>
      </c>
      <c r="H201" s="77">
        <f>+ยกมา!H201+' 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+ยกมา!I201+' 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 1'!J201+'2'!J201+'3'!J201+'4'!J201+'5'!J201+'6'!J201+'7'!J201+'8'!J201+'9'!J201+'10'!J201+'11'!J201+'12'!J201+'13'!J201+'14'!J201+'15'!J201+'16'!J201+'17'!J201+'19'!J201+'19'!J201+'20'!J201+'21'!J201+'22'!J201+'23'!J201+'24'!J201+'25'!J201+'26'!J201+'27'!J201+'28'!J201+'29'!J201+'30'!J201+'31.'!J201</f>
        <v>173</v>
      </c>
      <c r="K201" s="44">
        <f>ยกมา!K201+' 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2</v>
      </c>
      <c r="L201" s="20">
        <v>20</v>
      </c>
      <c r="M201" s="44">
        <f>ยกมา!M201+' 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40</v>
      </c>
      <c r="N201" s="19"/>
      <c r="O201" s="89">
        <v>16.670000000000002</v>
      </c>
      <c r="P201" s="78">
        <f t="shared" si="16"/>
        <v>33.340000000000003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197</v>
      </c>
      <c r="B202" s="10"/>
      <c r="C202" s="19" t="s">
        <v>283</v>
      </c>
      <c r="D202" s="10" t="s">
        <v>441</v>
      </c>
      <c r="E202" s="46">
        <f>+ยกมา!J202</f>
        <v>0</v>
      </c>
      <c r="F202" s="44">
        <f>ยกมา!F202+' 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0"/>
        <v>0</v>
      </c>
      <c r="H202" s="77">
        <f>+ยกมา!H202+' 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+ยกมา!I202+' 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 1'!J202+'2'!J202+'3'!J202+'4'!J202+'5'!J202+'6'!J202+'7'!J202+'8'!J202+'9'!J202+'10'!J202+'11'!J202+'12'!J202+'13'!J202+'14'!J202+'15'!J202+'16'!J202+'17'!J202+'19'!J202+'19'!J202+'20'!J202+'21'!J202+'22'!J202+'23'!J202+'24'!J202+'25'!J202+'26'!J202+'27'!J202+'28'!J202+'29'!J202+'30'!J202+'31.'!J202</f>
        <v>0</v>
      </c>
      <c r="K202" s="44">
        <f>ยกมา!K202+' 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800</v>
      </c>
      <c r="M202" s="44">
        <f>ยกมา!M202+' 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/>
      <c r="P202" s="78">
        <f t="shared" si="1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198</v>
      </c>
      <c r="B203" s="10" t="s">
        <v>918</v>
      </c>
      <c r="C203" s="19" t="s">
        <v>284</v>
      </c>
      <c r="D203" s="10" t="s">
        <v>441</v>
      </c>
      <c r="E203" s="46">
        <f>+ยกมา!J203</f>
        <v>0</v>
      </c>
      <c r="F203" s="44">
        <f>ยกมา!F203+' 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0"/>
        <v>0</v>
      </c>
      <c r="H203" s="77">
        <f>+ยกมา!H203+' 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+ยกมา!I203+' 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 1'!J203+'2'!J203+'3'!J203+'4'!J203+'5'!J203+'6'!J203+'7'!J203+'8'!J203+'9'!J203+'10'!J203+'11'!J203+'12'!J203+'13'!J203+'14'!J203+'15'!J203+'16'!J203+'17'!J203+'19'!J203+'19'!J203+'20'!J203+'21'!J203+'22'!J203+'23'!J203+'24'!J203+'25'!J203+'26'!J203+'27'!J203+'28'!J203+'29'!J203+'30'!J203+'31.'!J203</f>
        <v>0</v>
      </c>
      <c r="K203" s="44">
        <f>ยกมา!K203+' 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150</v>
      </c>
      <c r="M203" s="44">
        <f>ยกมา!M203+' 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85</v>
      </c>
      <c r="P203" s="78">
        <f t="shared" si="16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199</v>
      </c>
      <c r="B204" s="10" t="s">
        <v>1263</v>
      </c>
      <c r="C204" s="19" t="s">
        <v>259</v>
      </c>
      <c r="D204" s="10" t="s">
        <v>441</v>
      </c>
      <c r="E204" s="46">
        <f>+ยกมา!J204</f>
        <v>24</v>
      </c>
      <c r="F204" s="44">
        <f>ยกมา!F204+' 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0"/>
        <v>24</v>
      </c>
      <c r="H204" s="77">
        <f>+ยกมา!H204+' 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+ยกมา!I204+' 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 1'!J204+'2'!J204+'3'!J204+'4'!J204+'5'!J204+'6'!J204+'7'!J204+'8'!J204+'9'!J204+'10'!J204+'11'!J204+'12'!J204+'13'!J204+'14'!J204+'15'!J204+'16'!J204+'17'!J204+'19'!J204+'19'!J204+'20'!J204+'21'!J204+'22'!J204+'23'!J204+'24'!J204+'25'!J204+'26'!J204+'27'!J204+'28'!J204+'29'!J204+'30'!J204+'31.'!J204</f>
        <v>705</v>
      </c>
      <c r="K204" s="44">
        <f>ยกมา!K204+' 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5</v>
      </c>
      <c r="L204" s="20">
        <v>200</v>
      </c>
      <c r="M204" s="44">
        <f>ยกมา!M204+' 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5">
        <v>100</v>
      </c>
      <c r="P204" s="78">
        <f t="shared" si="16"/>
        <v>500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200</v>
      </c>
      <c r="B205" s="10" t="s">
        <v>917</v>
      </c>
      <c r="C205" s="19" t="s">
        <v>285</v>
      </c>
      <c r="D205" s="10" t="s">
        <v>441</v>
      </c>
      <c r="E205" s="46">
        <f>+ยกมา!J205</f>
        <v>18</v>
      </c>
      <c r="F205" s="44">
        <f>ยกมา!F205+' 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0"/>
        <v>18</v>
      </c>
      <c r="H205" s="77">
        <f>+ยกมา!H205+' 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+ยกมา!I205+' 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 1'!J205+'2'!J205+'3'!J205+'4'!J205+'5'!J205+'6'!J205+'7'!J205+'8'!J205+'9'!J205+'10'!J205+'11'!J205+'12'!J205+'13'!J205+'14'!J205+'15'!J205+'16'!J205+'17'!J205+'19'!J205+'19'!J205+'20'!J205+'21'!J205+'22'!J205+'23'!J205+'24'!J205+'25'!J205+'26'!J205+'27'!J205+'28'!J205+'29'!J205+'30'!J205+'31.'!J205</f>
        <v>576</v>
      </c>
      <c r="K205" s="44">
        <f>ยกมา!K205+' 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250</v>
      </c>
      <c r="M205" s="44">
        <f>ยกมา!M205+' 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5">
        <v>250</v>
      </c>
      <c r="P205" s="78">
        <f t="shared" si="16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201</v>
      </c>
      <c r="B206" s="10" t="s">
        <v>1266</v>
      </c>
      <c r="C206" s="19" t="s">
        <v>260</v>
      </c>
      <c r="D206" s="10" t="s">
        <v>564</v>
      </c>
      <c r="E206" s="46">
        <f>+ยกมา!J206</f>
        <v>29</v>
      </c>
      <c r="F206" s="44">
        <f>ยกมา!F206+' 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0"/>
        <v>29</v>
      </c>
      <c r="H206" s="77">
        <f>+ยกมา!H206+' 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+ยกมา!I206+' 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 1'!J206+'2'!J206+'3'!J206+'4'!J206+'5'!J206+'6'!J206+'7'!J206+'8'!J206+'9'!J206+'10'!J206+'11'!J206+'12'!J206+'13'!J206+'14'!J206+'15'!J206+'16'!J206+'17'!J206+'19'!J206+'19'!J206+'20'!J206+'21'!J206+'22'!J206+'23'!J206+'24'!J206+'25'!J206+'26'!J206+'27'!J206+'28'!J206+'29'!J206+'30'!J206+'31.'!J206</f>
        <v>865</v>
      </c>
      <c r="K206" s="44">
        <f>ยกมา!K206+' 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5</v>
      </c>
      <c r="L206" s="20">
        <v>50</v>
      </c>
      <c r="M206" s="44">
        <f>ยกมา!M206+' 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78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>
        <v>202</v>
      </c>
      <c r="B207" s="10" t="s">
        <v>842</v>
      </c>
      <c r="C207" s="19" t="s">
        <v>843</v>
      </c>
      <c r="D207" s="10" t="s">
        <v>434</v>
      </c>
      <c r="E207" s="46">
        <f>+ยกมา!J207</f>
        <v>448</v>
      </c>
      <c r="F207" s="44">
        <f>ยกมา!F207+' 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0"/>
        <v>448</v>
      </c>
      <c r="H207" s="77">
        <f>+ยกมา!H207+' 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+ยกมา!I207+' 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 1'!J207+'2'!J207+'3'!J207+'4'!J207+'5'!J207+'6'!J207+'7'!J207+'8'!J207+'9'!J207+'10'!J207+'11'!J207+'12'!J207+'13'!J207+'14'!J207+'15'!J207+'16'!J207+'17'!J207+'19'!J207+'19'!J207+'20'!J207+'21'!J207+'22'!J207+'23'!J207+'24'!J207+'25'!J207+'26'!J207+'27'!J207+'28'!J207+'29'!J207+'30'!J207+'31.'!J207</f>
        <v>13846</v>
      </c>
      <c r="K207" s="44">
        <f>ยกมา!K207+' 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35</v>
      </c>
      <c r="L207" s="20">
        <v>0</v>
      </c>
      <c r="M207" s="44">
        <f>ยกมา!M207+' 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si="16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23.45" customHeight="1" x14ac:dyDescent="0.55000000000000004">
      <c r="A208" s="10">
        <v>203</v>
      </c>
      <c r="B208" s="10" t="s">
        <v>1269</v>
      </c>
      <c r="C208" s="19" t="s">
        <v>276</v>
      </c>
      <c r="D208" s="10" t="s">
        <v>434</v>
      </c>
      <c r="E208" s="46">
        <f>+ยกมา!J208</f>
        <v>0</v>
      </c>
      <c r="F208" s="44">
        <f>ยกมา!F208+' 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0"/>
        <v>0</v>
      </c>
      <c r="H208" s="77">
        <f>+ยกมา!H208+' 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+ยกมา!I208+' 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 1'!J208+'2'!J208+'3'!J208+'4'!J208+'5'!J208+'6'!J208+'7'!J208+'8'!J208+'9'!J208+'10'!J208+'11'!J208+'12'!J208+'13'!J208+'14'!J208+'15'!J208+'16'!J208+'17'!J208+'19'!J208+'19'!J208+'20'!J208+'21'!J208+'22'!J208+'23'!J208+'24'!J208+'25'!J208+'26'!J208+'27'!J208+'28'!J208+'29'!J208+'30'!J208+'31.'!J208</f>
        <v>0</v>
      </c>
      <c r="K208" s="44">
        <f>ยกมา!K208+' 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45</v>
      </c>
      <c r="M208" s="44">
        <f>ยกมา!M208+' 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28.59</v>
      </c>
      <c r="P208" s="78">
        <f t="shared" ref="P208" si="21">+K208*O208</f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x14ac:dyDescent="0.55000000000000004">
      <c r="A209" s="10">
        <v>204</v>
      </c>
      <c r="B209" s="10" t="s">
        <v>1270</v>
      </c>
      <c r="C209" s="19" t="s">
        <v>277</v>
      </c>
      <c r="D209" s="10" t="s">
        <v>434</v>
      </c>
      <c r="E209" s="46">
        <f>+ยกมา!J209</f>
        <v>0</v>
      </c>
      <c r="F209" s="44">
        <f>ยกมา!F209+' 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0"/>
        <v>0</v>
      </c>
      <c r="H209" s="77">
        <f>+ยกมา!H209+' 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+ยกมา!I209+' 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 1'!J209+'2'!J209+'3'!J209+'4'!J209+'5'!J209+'6'!J209+'7'!J209+'8'!J209+'9'!J209+'10'!J209+'11'!J209+'12'!J209+'13'!J209+'14'!J209+'15'!J209+'16'!J209+'17'!J209+'19'!J209+'19'!J209+'20'!J209+'21'!J209+'22'!J209+'23'!J209+'24'!J209+'25'!J209+'26'!J209+'27'!J209+'28'!J209+'29'!J209+'30'!J209+'31.'!J209</f>
        <v>0</v>
      </c>
      <c r="K209" s="44">
        <f>ยกมา!K209+' 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35</v>
      </c>
      <c r="M209" s="44">
        <f>ยกมา!M209+' 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115">
        <v>23.7</v>
      </c>
      <c r="P209" s="78">
        <f t="shared" si="16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9" x14ac:dyDescent="0.55000000000000004">
      <c r="A210" s="10">
        <v>205</v>
      </c>
      <c r="B210" s="10" t="s">
        <v>1271</v>
      </c>
      <c r="C210" s="19" t="s">
        <v>278</v>
      </c>
      <c r="D210" s="10" t="s">
        <v>434</v>
      </c>
      <c r="E210" s="46">
        <f>+ยกมา!J210</f>
        <v>0</v>
      </c>
      <c r="F210" s="44">
        <f>ยกมา!F210+' 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105</v>
      </c>
      <c r="G210" s="43">
        <f t="shared" si="20"/>
        <v>105</v>
      </c>
      <c r="H210" s="77">
        <f>+ยกมา!H210+' 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+ยกมา!I210+' 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 1'!J210+'2'!J210+'3'!J210+'4'!J210+'5'!J210+'6'!J210+'7'!J210+'8'!J210+'9'!J210+'10'!J210+'11'!J210+'12'!J210+'13'!J210+'14'!J210+'15'!J210+'16'!J210+'17'!J210+'19'!J210+'19'!J210+'20'!J210+'21'!J210+'22'!J210+'23'!J210+'24'!J210+'25'!J210+'26'!J210+'27'!J210+'28'!J210+'29'!J210+'30'!J210+'31.'!J210</f>
        <v>0</v>
      </c>
      <c r="K210" s="44">
        <f>ยกมา!K210+' 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105</v>
      </c>
      <c r="L210" s="20">
        <v>25</v>
      </c>
      <c r="M210" s="44">
        <f>ยกมา!M210+' 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625</v>
      </c>
      <c r="N210" s="19"/>
      <c r="O210" s="115">
        <v>20.36</v>
      </c>
      <c r="P210" s="78">
        <f t="shared" si="16"/>
        <v>2137.7999999999997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9" x14ac:dyDescent="0.55000000000000004">
      <c r="A211" s="10">
        <v>206</v>
      </c>
      <c r="B211" s="10" t="s">
        <v>562</v>
      </c>
      <c r="C211" s="19" t="s">
        <v>321</v>
      </c>
      <c r="D211" s="10" t="s">
        <v>564</v>
      </c>
      <c r="E211" s="46">
        <f>+ยกมา!J211</f>
        <v>0</v>
      </c>
      <c r="F211" s="44">
        <f>ยกมา!F211+' 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0"/>
        <v>0</v>
      </c>
      <c r="H211" s="77">
        <f>+ยกมา!H211+' 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+ยกมา!I211+' 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 1'!J211+'2'!J211+'3'!J211+'4'!J211+'5'!J211+'6'!J211+'7'!J211+'8'!J211+'9'!J211+'10'!J211+'11'!J211+'12'!J211+'13'!J211+'14'!J211+'15'!J211+'16'!J211+'17'!J211+'19'!J211+'19'!J211+'20'!J211+'21'!J211+'22'!J211+'23'!J211+'24'!J211+'25'!J211+'26'!J211+'27'!J211+'28'!J211+'29'!J211+'30'!J211+'31.'!J211</f>
        <v>0</v>
      </c>
      <c r="K211" s="44">
        <f>ยกมา!K211+' 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ยกมา!M211+' 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/>
      <c r="P211" s="78">
        <f t="shared" si="16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9" x14ac:dyDescent="0.55000000000000004">
      <c r="A212" s="10">
        <v>207</v>
      </c>
      <c r="B212" s="10"/>
      <c r="C212" s="19" t="s">
        <v>271</v>
      </c>
      <c r="D212" s="10"/>
      <c r="E212" s="46">
        <f>+ยกมา!J212</f>
        <v>0</v>
      </c>
      <c r="F212" s="44">
        <f>ยกมา!F212+' 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0"/>
        <v>0</v>
      </c>
      <c r="H212" s="77">
        <f>+ยกมา!H212+' 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+ยกมา!I212+' 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 1'!J212+'2'!J212+'3'!J212+'4'!J212+'5'!J212+'6'!J212+'7'!J212+'8'!J212+'9'!J212+'10'!J212+'11'!J212+'12'!J212+'13'!J212+'14'!J212+'15'!J212+'16'!J212+'17'!J212+'19'!J212+'19'!J212+'20'!J212+'21'!J212+'22'!J212+'23'!J212+'24'!J212+'25'!J212+'26'!J212+'27'!J212+'28'!J212+'29'!J212+'30'!J212+'31.'!J212</f>
        <v>0</v>
      </c>
      <c r="K212" s="44">
        <f>ยกมา!K212+' 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/>
      <c r="M212" s="44">
        <f>ยกมา!M212+' 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/>
      <c r="P212" s="78">
        <f t="shared" si="16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9" x14ac:dyDescent="0.55000000000000004">
      <c r="A213" s="10">
        <v>208</v>
      </c>
      <c r="B213" s="10">
        <v>20063266</v>
      </c>
      <c r="C213" s="19" t="s">
        <v>1449</v>
      </c>
      <c r="D213" s="10" t="s">
        <v>434</v>
      </c>
      <c r="E213" s="46">
        <f>+ยกมา!J213</f>
        <v>0</v>
      </c>
      <c r="F213" s="44">
        <f>ยกมา!F213+' 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10</v>
      </c>
      <c r="G213" s="43">
        <f t="shared" si="20"/>
        <v>10</v>
      </c>
      <c r="H213" s="77">
        <f>+ยกมา!H213+' 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+ยกมา!I213+' 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 1'!J213+'2'!J213+'3'!J213+'4'!J213+'5'!J213+'6'!J213+'7'!J213+'8'!J213+'9'!J213+'10'!J213+'11'!J213+'12'!J213+'13'!J213+'14'!J213+'15'!J213+'16'!J213+'17'!J213+'19'!J213+'19'!J213+'20'!J213+'21'!J213+'22'!J213+'23'!J213+'24'!J213+'25'!J213+'26'!J213+'27'!J213+'28'!J213+'29'!J213+'30'!J213+'31.'!J213</f>
        <v>28</v>
      </c>
      <c r="K213" s="44">
        <f>ยกมา!K213+' 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10</v>
      </c>
      <c r="L213" s="20">
        <v>29</v>
      </c>
      <c r="M213" s="44">
        <f>ยกมา!M213+' 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290</v>
      </c>
      <c r="N213" s="19"/>
      <c r="O213" s="89"/>
      <c r="P213" s="78">
        <f t="shared" si="16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9" x14ac:dyDescent="0.55000000000000004">
      <c r="A214" s="10">
        <v>209</v>
      </c>
      <c r="B214" s="10">
        <v>20058107</v>
      </c>
      <c r="C214" s="19" t="s">
        <v>1450</v>
      </c>
      <c r="D214" s="10" t="s">
        <v>434</v>
      </c>
      <c r="E214" s="46">
        <f>+ยกมา!J214</f>
        <v>0</v>
      </c>
      <c r="F214" s="44">
        <f>ยกมา!F214+' 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5</v>
      </c>
      <c r="G214" s="43">
        <f t="shared" si="20"/>
        <v>5</v>
      </c>
      <c r="H214" s="77">
        <f>+ยกมา!H214+' 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+ยกมา!I214+' 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 1'!J214+'2'!J214+'3'!J214+'4'!J214+'5'!J214+'6'!J214+'7'!J214+'8'!J214+'9'!J214+'10'!J214+'11'!J214+'12'!J214+'13'!J214+'14'!J214+'15'!J214+'16'!J214+'17'!J214+'19'!J214+'19'!J214+'20'!J214+'21'!J214+'22'!J214+'23'!J214+'24'!J214+'25'!J214+'26'!J214+'27'!J214+'28'!J214+'29'!J214+'30'!J214+'31.'!J214</f>
        <v>18</v>
      </c>
      <c r="K214" s="44">
        <f>ยกมา!K214+' 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5</v>
      </c>
      <c r="L214" s="20">
        <v>27</v>
      </c>
      <c r="M214" s="44">
        <f>ยกมา!M214+' 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135</v>
      </c>
      <c r="N214" s="19"/>
      <c r="O214" s="89"/>
      <c r="P214" s="78">
        <f t="shared" si="16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9" x14ac:dyDescent="0.55000000000000004">
      <c r="A215" s="10">
        <v>210</v>
      </c>
      <c r="B215" s="10">
        <v>1113233</v>
      </c>
      <c r="C215" s="19" t="s">
        <v>1452</v>
      </c>
      <c r="D215" s="10" t="s">
        <v>434</v>
      </c>
      <c r="E215" s="46">
        <f>+ยกมา!J215</f>
        <v>0</v>
      </c>
      <c r="F215" s="44">
        <f>ยกมา!F215+' 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100</v>
      </c>
      <c r="G215" s="43">
        <f t="shared" si="20"/>
        <v>100</v>
      </c>
      <c r="H215" s="77">
        <f>+ยกมา!H215+' 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+ยกมา!I215+' 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12</v>
      </c>
      <c r="J215" s="43">
        <f>+ยกมา!J215+' 1'!J215+'2'!J215+'3'!J215+'4'!J215+'5'!J215+'6'!J215+'7'!J215+'8'!J215+'9'!J215+'10'!J215+'11'!J215+'12'!J215+'13'!J215+'14'!J215+'15'!J215+'16'!J215+'17'!J215+'19'!J215+'19'!J215+'20'!J215+'21'!J215+'22'!J215+'23'!J215+'24'!J215+'25'!J215+'26'!J215+'27'!J215+'28'!J215+'29'!J215+'30'!J215+'31.'!J215</f>
        <v>373</v>
      </c>
      <c r="K215" s="44">
        <f>ยกมา!K215+' 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88</v>
      </c>
      <c r="L215" s="20">
        <v>20</v>
      </c>
      <c r="M215" s="44">
        <f>ยกมา!M215+' 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1760</v>
      </c>
      <c r="N215" s="19"/>
      <c r="O215" s="89"/>
      <c r="P215" s="78">
        <f t="shared" si="16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9" x14ac:dyDescent="0.55000000000000004">
      <c r="A216" s="10">
        <v>211</v>
      </c>
      <c r="B216" s="10">
        <v>1111150</v>
      </c>
      <c r="C216" s="19" t="s">
        <v>1456</v>
      </c>
      <c r="D216" s="10" t="s">
        <v>434</v>
      </c>
      <c r="E216" s="46">
        <f>+ยกมา!J216</f>
        <v>0</v>
      </c>
      <c r="F216" s="44">
        <f>ยกมา!F216+' 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24</v>
      </c>
      <c r="G216" s="43">
        <f t="shared" si="20"/>
        <v>24</v>
      </c>
      <c r="H216" s="77">
        <f>+ยกมา!H216+' 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+ยกมา!I216+' 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 1'!J216+'2'!J216+'3'!J216+'4'!J216+'5'!J216+'6'!J216+'7'!J216+'8'!J216+'9'!J216+'10'!J216+'11'!J216+'12'!J216+'13'!J216+'14'!J216+'15'!J216+'16'!J216+'17'!J216+'19'!J216+'19'!J216+'20'!J216+'21'!J216+'22'!J216+'23'!J216+'24'!J216+'25'!J216+'26'!J216+'27'!J216+'28'!J216+'29'!J216+'30'!J216+'31.'!J216</f>
        <v>22</v>
      </c>
      <c r="K216" s="44">
        <f>ยกมา!K216+' 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24</v>
      </c>
      <c r="L216" s="20">
        <v>15</v>
      </c>
      <c r="M216" s="44">
        <f>ยกมา!M216+' 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600</v>
      </c>
      <c r="N216" s="19"/>
      <c r="O216" s="89"/>
      <c r="P216" s="78">
        <f t="shared" si="16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9" x14ac:dyDescent="0.55000000000000004">
      <c r="A217" s="10">
        <v>212</v>
      </c>
      <c r="B217" s="10"/>
      <c r="C217" s="19"/>
      <c r="D217" s="10"/>
      <c r="E217" s="46">
        <f>+ยกมา!J217</f>
        <v>0</v>
      </c>
      <c r="F217" s="44">
        <f>ยกมา!F217+' 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" si="22">+E217+F217</f>
        <v>0</v>
      </c>
      <c r="H217" s="77">
        <f>+ยกมา!H217+' 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+ยกมา!I217+' 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 1'!J217+'2'!J217+'3'!J217+'4'!J217+'5'!J217+'6'!J217+'7'!J217+'8'!J217+'9'!J217+'10'!J217+'11'!J217+'12'!J217+'13'!J217+'14'!J217+'15'!J217+'16'!J217+'17'!J217+'19'!J217+'19'!J217+'20'!J217+'21'!J217+'22'!J217+'23'!J217+'24'!J217+'25'!J217+'26'!J217+'27'!J217+'28'!J217+'29'!J217+'30'!J217+'31.'!J217</f>
        <v>0</v>
      </c>
      <c r="K217" s="44">
        <f>ยกมา!K217+' 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ยกมา!M217+' 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6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9" x14ac:dyDescent="0.55000000000000004">
      <c r="A218" s="10">
        <v>213</v>
      </c>
      <c r="B218" s="10"/>
      <c r="C218" s="19"/>
      <c r="D218" s="10"/>
      <c r="E218" s="46">
        <f>+ยกมา!J218</f>
        <v>0</v>
      </c>
      <c r="F218" s="44">
        <f>ยกมา!F218+' 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ref="G218" si="23">+E218+F218</f>
        <v>0</v>
      </c>
      <c r="H218" s="77">
        <f>+ยกมา!H218+' 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+ยกมา!I218+' 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 1'!J218+'2'!J218+'3'!J218+'4'!J218+'5'!J218+'6'!J218+'7'!J218+'8'!J218+'9'!J218+'10'!J218+'11'!J218+'12'!J218+'13'!J218+'14'!J218+'15'!J218+'16'!J218+'17'!J218+'19'!J218+'19'!J218+'20'!J218+'21'!J218+'22'!J218+'23'!J218+'24'!J218+'25'!J218+'26'!J218+'27'!J218+'28'!J218+'29'!J218+'30'!J218+'31.'!J218</f>
        <v>0</v>
      </c>
      <c r="K218" s="44">
        <f>ยกมา!K218+' 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ยกมา!M218+' 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/>
      <c r="P218" s="78">
        <f t="shared" si="16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9" s="48" customFormat="1" ht="25.5" customHeight="1" x14ac:dyDescent="0.55000000000000004">
      <c r="A219" s="174" t="s">
        <v>223</v>
      </c>
      <c r="B219" s="175"/>
      <c r="C219" s="175"/>
      <c r="D219" s="176"/>
      <c r="E219" s="183" t="s">
        <v>239</v>
      </c>
      <c r="F219" s="184"/>
      <c r="G219" s="177" t="s">
        <v>224</v>
      </c>
      <c r="H219" s="178"/>
      <c r="I219" s="179"/>
      <c r="J219" s="185" t="s">
        <v>225</v>
      </c>
      <c r="K219" s="185"/>
      <c r="L219" s="185"/>
      <c r="M219" s="50">
        <f>SUM(M5:M218)</f>
        <v>61455</v>
      </c>
      <c r="N219" s="51" t="s">
        <v>219</v>
      </c>
      <c r="O219" s="2"/>
      <c r="P219" s="2"/>
      <c r="Q219" s="49"/>
      <c r="R219" s="57"/>
      <c r="S219" s="5"/>
      <c r="T219" s="5"/>
      <c r="U219" s="5"/>
      <c r="V219" s="5"/>
      <c r="W219" s="5"/>
      <c r="X219" s="5"/>
      <c r="Y219" s="5"/>
      <c r="Z219" s="2"/>
      <c r="AA219" s="2"/>
      <c r="AB219" s="2"/>
      <c r="AC219" s="49"/>
    </row>
    <row r="220" spans="1:29" s="49" customFormat="1" ht="24.75" customHeight="1" x14ac:dyDescent="0.55000000000000004">
      <c r="A220" s="186" t="s">
        <v>226</v>
      </c>
      <c r="B220" s="187"/>
      <c r="C220" s="192">
        <f>+M222</f>
        <v>61455</v>
      </c>
      <c r="D220" s="193"/>
      <c r="E220" s="52" t="s">
        <v>227</v>
      </c>
      <c r="F220" s="53">
        <f>+M219</f>
        <v>61455</v>
      </c>
      <c r="G220" s="54" t="s">
        <v>217</v>
      </c>
      <c r="H220" s="201">
        <f>SUM(U36)</f>
        <v>0</v>
      </c>
      <c r="I220" s="202"/>
      <c r="J220" s="197"/>
      <c r="K220" s="197"/>
      <c r="L220" s="197"/>
      <c r="M220" s="56"/>
      <c r="N220" s="56">
        <f>+W36</f>
        <v>22350</v>
      </c>
      <c r="O220" s="2"/>
      <c r="P220" s="2"/>
      <c r="Q220" s="2"/>
      <c r="R220" s="1"/>
      <c r="S220" s="1"/>
      <c r="T220" s="1"/>
      <c r="U220" s="1"/>
      <c r="V220" s="1"/>
      <c r="W220" s="1"/>
      <c r="X220" s="1"/>
      <c r="Y220" s="1"/>
      <c r="Z220" s="2"/>
      <c r="AA220" s="2"/>
      <c r="AB220" s="2"/>
    </row>
    <row r="221" spans="1:29" s="49" customFormat="1" ht="24.75" customHeight="1" x14ac:dyDescent="0.55000000000000004">
      <c r="A221" s="186"/>
      <c r="B221" s="187"/>
      <c r="C221" s="192"/>
      <c r="D221" s="193"/>
      <c r="E221" s="52" t="s">
        <v>228</v>
      </c>
      <c r="F221" s="53">
        <f>N222</f>
        <v>14214</v>
      </c>
      <c r="G221" s="54"/>
      <c r="H221" s="201">
        <v>0</v>
      </c>
      <c r="I221" s="202"/>
      <c r="J221" s="197" t="s">
        <v>229</v>
      </c>
      <c r="K221" s="197"/>
      <c r="L221" s="197"/>
      <c r="M221" s="56">
        <f>-T36</f>
        <v>0</v>
      </c>
      <c r="N221" s="56" t="s">
        <v>228</v>
      </c>
      <c r="O221" s="2"/>
      <c r="P221" s="2"/>
      <c r="Q221" s="2"/>
      <c r="R221" s="1"/>
      <c r="S221" s="1"/>
      <c r="T221" s="1"/>
      <c r="U221" s="1"/>
      <c r="V221" s="1"/>
      <c r="W221" s="1"/>
      <c r="X221" s="1"/>
      <c r="Y221" s="1"/>
      <c r="Z221" s="2"/>
      <c r="AA221" s="2"/>
      <c r="AB221" s="2"/>
    </row>
    <row r="222" spans="1:29" s="49" customFormat="1" ht="24.75" customHeight="1" x14ac:dyDescent="0.55000000000000004">
      <c r="A222" s="188" t="s">
        <v>10</v>
      </c>
      <c r="B222" s="189"/>
      <c r="C222" s="192">
        <f>+F221</f>
        <v>14214</v>
      </c>
      <c r="D222" s="193"/>
      <c r="E222" s="52"/>
      <c r="F222" s="53"/>
      <c r="G222" s="54" t="s">
        <v>230</v>
      </c>
      <c r="H222" s="201">
        <f>+V36</f>
        <v>217</v>
      </c>
      <c r="I222" s="202"/>
      <c r="J222" s="198" t="s">
        <v>231</v>
      </c>
      <c r="K222" s="199"/>
      <c r="L222" s="200"/>
      <c r="M222" s="56">
        <f>+M219-M220</f>
        <v>61455</v>
      </c>
      <c r="N222" s="58">
        <f>+S36</f>
        <v>14214</v>
      </c>
      <c r="O222" s="2"/>
      <c r="P222" s="2"/>
      <c r="Q222" s="2"/>
      <c r="R222" s="1"/>
      <c r="S222" s="1"/>
      <c r="T222" s="1"/>
      <c r="U222" s="1"/>
      <c r="V222" s="1"/>
      <c r="W222" s="1"/>
      <c r="X222" s="1"/>
      <c r="Y222" s="1"/>
      <c r="Z222" s="2"/>
      <c r="AA222" s="2"/>
      <c r="AB222" s="2"/>
    </row>
    <row r="223" spans="1:29" s="49" customFormat="1" ht="24.75" customHeight="1" x14ac:dyDescent="0.55000000000000004">
      <c r="A223" s="190" t="s">
        <v>232</v>
      </c>
      <c r="B223" s="191"/>
      <c r="C223" s="192">
        <f>+C220-C222</f>
        <v>47241</v>
      </c>
      <c r="D223" s="193"/>
      <c r="E223" s="52" t="s">
        <v>232</v>
      </c>
      <c r="F223" s="53">
        <f>+F220-F221</f>
        <v>47241</v>
      </c>
      <c r="G223" s="54" t="s">
        <v>233</v>
      </c>
      <c r="H223" s="201">
        <f>SUM(H220:H222)</f>
        <v>217</v>
      </c>
      <c r="I223" s="202"/>
      <c r="J223" s="197" t="s">
        <v>206</v>
      </c>
      <c r="K223" s="197"/>
      <c r="L223" s="197"/>
      <c r="M223" s="56">
        <f>H223</f>
        <v>217</v>
      </c>
      <c r="N223" s="55"/>
      <c r="O223" s="2"/>
      <c r="P223" s="2"/>
      <c r="Q223" s="2"/>
      <c r="R223" s="1"/>
      <c r="S223" s="1"/>
      <c r="T223" s="1"/>
      <c r="U223" s="1"/>
      <c r="V223" s="1"/>
      <c r="W223" s="1"/>
      <c r="X223" s="1"/>
      <c r="Y223" s="1"/>
      <c r="Z223" s="2"/>
      <c r="AA223" s="2"/>
      <c r="AB223" s="2"/>
    </row>
    <row r="224" spans="1:29" s="49" customFormat="1" ht="24.75" customHeight="1" x14ac:dyDescent="0.55000000000000004">
      <c r="A224" s="59"/>
      <c r="B224" s="113"/>
      <c r="C224" s="59"/>
      <c r="D224" s="59"/>
      <c r="E224" s="52" t="s">
        <v>234</v>
      </c>
      <c r="F224" s="53">
        <v>100000</v>
      </c>
      <c r="J224" s="180" t="s">
        <v>208</v>
      </c>
      <c r="K224" s="181"/>
      <c r="L224" s="182"/>
      <c r="M224" s="56">
        <f>M222-M223-N220-N222</f>
        <v>24674</v>
      </c>
      <c r="N224" s="55"/>
      <c r="O224" s="2"/>
      <c r="P224" s="2"/>
      <c r="Q224" s="2"/>
      <c r="R224" s="1"/>
      <c r="S224" s="1"/>
      <c r="T224" s="1"/>
      <c r="U224" s="1"/>
      <c r="V224" s="1"/>
      <c r="W224" s="1"/>
      <c r="X224" s="1"/>
      <c r="Y224" s="1"/>
      <c r="Z224" s="2"/>
      <c r="AA224" s="2"/>
      <c r="AB224" s="2"/>
    </row>
    <row r="225" spans="1:29" s="49" customFormat="1" ht="24.75" customHeight="1" x14ac:dyDescent="0.55000000000000004">
      <c r="A225" s="59"/>
      <c r="B225" s="113"/>
      <c r="C225" s="59"/>
      <c r="D225" s="59"/>
      <c r="E225" s="52" t="s">
        <v>235</v>
      </c>
      <c r="F225" s="53">
        <f>F223-F224</f>
        <v>-52759</v>
      </c>
      <c r="J225" s="180" t="s">
        <v>209</v>
      </c>
      <c r="K225" s="181"/>
      <c r="L225" s="182"/>
      <c r="M225" s="56">
        <f>+Y36</f>
        <v>24674</v>
      </c>
      <c r="N225" s="55"/>
      <c r="O225" s="2"/>
      <c r="P225" s="2"/>
      <c r="Q225" s="2"/>
      <c r="R225" s="1"/>
      <c r="S225" s="1"/>
      <c r="T225" s="1"/>
      <c r="U225" s="1"/>
      <c r="V225" s="1"/>
      <c r="W225" s="1"/>
      <c r="X225" s="1"/>
      <c r="Y225" s="1"/>
      <c r="Z225" s="2"/>
      <c r="AA225" s="2"/>
      <c r="AB225" s="2"/>
      <c r="AC225" s="2"/>
    </row>
    <row r="226" spans="1:29" s="49" customFormat="1" ht="28.5" customHeight="1" x14ac:dyDescent="0.55000000000000004">
      <c r="A226" s="59"/>
      <c r="B226" s="113"/>
      <c r="C226" s="59"/>
      <c r="D226" s="59"/>
      <c r="E226" s="52" t="s">
        <v>236</v>
      </c>
      <c r="F226" s="53">
        <f>F225*4%</f>
        <v>-2110.36</v>
      </c>
      <c r="J226" s="180" t="s">
        <v>210</v>
      </c>
      <c r="K226" s="181"/>
      <c r="L226" s="182"/>
      <c r="M226" s="56">
        <v>0</v>
      </c>
      <c r="N226" s="55"/>
      <c r="O226" s="2"/>
      <c r="P226" s="2"/>
      <c r="Q226" s="2"/>
      <c r="R226" s="1"/>
      <c r="S226" s="1"/>
      <c r="T226" s="1"/>
      <c r="U226" s="1"/>
      <c r="V226" s="1"/>
      <c r="W226" s="1"/>
      <c r="X226" s="1"/>
      <c r="Y226" s="1"/>
      <c r="Z226" s="2"/>
      <c r="AA226" s="2"/>
      <c r="AB226" s="2"/>
      <c r="AC226" s="2"/>
    </row>
    <row r="227" spans="1:29" ht="32.25" customHeight="1" thickBot="1" x14ac:dyDescent="0.6">
      <c r="A227" s="59"/>
      <c r="B227" s="113"/>
      <c r="C227" s="59"/>
      <c r="D227" s="59"/>
      <c r="E227" s="98" t="s">
        <v>1369</v>
      </c>
      <c r="F227" s="99"/>
      <c r="J227" s="203" t="s">
        <v>211</v>
      </c>
      <c r="K227" s="203"/>
      <c r="L227" s="203"/>
      <c r="M227" s="60">
        <f>+M225-M224</f>
        <v>0</v>
      </c>
      <c r="N227" s="65"/>
    </row>
    <row r="228" spans="1:29" ht="24.75" customHeight="1" thickBot="1" x14ac:dyDescent="0.6">
      <c r="H228" s="194" t="s">
        <v>237</v>
      </c>
      <c r="I228" s="195"/>
      <c r="J228" s="195"/>
      <c r="K228" s="195"/>
      <c r="L228" s="195"/>
      <c r="M228" s="195"/>
      <c r="N228" s="196"/>
    </row>
    <row r="229" spans="1:29" x14ac:dyDescent="0.55000000000000004">
      <c r="F229" s="23"/>
    </row>
  </sheetData>
  <autoFilter ref="A4:AC228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28:N228"/>
    <mergeCell ref="J220:L220"/>
    <mergeCell ref="J221:L221"/>
    <mergeCell ref="J222:L222"/>
    <mergeCell ref="J223:L223"/>
    <mergeCell ref="J224:L224"/>
    <mergeCell ref="J225:L225"/>
    <mergeCell ref="H223:I223"/>
    <mergeCell ref="H220:I220"/>
    <mergeCell ref="H221:I221"/>
    <mergeCell ref="H222:I222"/>
    <mergeCell ref="J227:L227"/>
    <mergeCell ref="A219:D219"/>
    <mergeCell ref="G219:I219"/>
    <mergeCell ref="J226:L226"/>
    <mergeCell ref="E219:F219"/>
    <mergeCell ref="J219:L219"/>
    <mergeCell ref="A220:B220"/>
    <mergeCell ref="A222:B222"/>
    <mergeCell ref="A223:B223"/>
    <mergeCell ref="C220:D220"/>
    <mergeCell ref="C221:D221"/>
    <mergeCell ref="C222:D222"/>
    <mergeCell ref="C223:D223"/>
    <mergeCell ref="A221:B221"/>
    <mergeCell ref="AA3:AA4"/>
    <mergeCell ref="AB3:AB4"/>
    <mergeCell ref="R40:R41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05"/>
  <sheetViews>
    <sheetView zoomScale="90" zoomScaleNormal="90" workbookViewId="0">
      <pane xSplit="10" ySplit="4" topLeftCell="K101" activePane="bottomRight" state="frozen"/>
      <selection activeCell="E225" sqref="E225"/>
      <selection pane="topRight" activeCell="E225" sqref="E225"/>
      <selection pane="bottomLeft" activeCell="E225" sqref="E225"/>
      <selection pane="bottomRight" activeCell="I115" sqref="I1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2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4</v>
      </c>
      <c r="F5" s="70"/>
      <c r="G5" s="46">
        <f t="shared" ref="G5" si="0">E5+F5</f>
        <v>4</v>
      </c>
      <c r="H5" s="77">
        <v>0</v>
      </c>
      <c r="I5" s="75">
        <v>0</v>
      </c>
      <c r="J5" s="46">
        <f t="shared" ref="J5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48</v>
      </c>
      <c r="F6" s="70"/>
      <c r="G6" s="46">
        <f t="shared" ref="G6:G26" si="2">E6+F6</f>
        <v>48</v>
      </c>
      <c r="H6" s="77">
        <v>0</v>
      </c>
      <c r="I6" s="75">
        <v>0</v>
      </c>
      <c r="J6" s="46">
        <f t="shared" ref="J6:J26" si="3">+G6-H6-K6-I6</f>
        <v>48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4</v>
      </c>
      <c r="F11" s="70"/>
      <c r="G11" s="46">
        <f t="shared" si="2"/>
        <v>4</v>
      </c>
      <c r="H11" s="77">
        <v>0</v>
      </c>
      <c r="I11" s="75">
        <v>0</v>
      </c>
      <c r="J11" s="46">
        <f t="shared" si="3"/>
        <v>4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v>2</v>
      </c>
      <c r="F20" s="70"/>
      <c r="G20" s="46">
        <f t="shared" si="2"/>
        <v>2</v>
      </c>
      <c r="H20" s="77">
        <v>0</v>
      </c>
      <c r="I20" s="75">
        <v>0</v>
      </c>
      <c r="J20" s="46">
        <f t="shared" si="3"/>
        <v>2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v>1</v>
      </c>
      <c r="F21" s="70"/>
      <c r="G21" s="46">
        <f t="shared" si="2"/>
        <v>1</v>
      </c>
      <c r="H21" s="77">
        <v>0</v>
      </c>
      <c r="I21" s="75">
        <v>0</v>
      </c>
      <c r="J21" s="46">
        <f t="shared" si="3"/>
        <v>1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5</v>
      </c>
      <c r="F22" s="70"/>
      <c r="G22" s="46">
        <f t="shared" si="2"/>
        <v>5</v>
      </c>
      <c r="H22" s="77">
        <v>0</v>
      </c>
      <c r="I22" s="75">
        <v>0</v>
      </c>
      <c r="J22" s="46">
        <f t="shared" si="3"/>
        <v>5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4</v>
      </c>
      <c r="F24" s="70"/>
      <c r="G24" s="46">
        <f t="shared" si="2"/>
        <v>4</v>
      </c>
      <c r="H24" s="77">
        <v>0</v>
      </c>
      <c r="I24" s="75">
        <v>0</v>
      </c>
      <c r="J24" s="46">
        <f t="shared" si="3"/>
        <v>4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15">
        <v>55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7</v>
      </c>
      <c r="F31" s="70"/>
      <c r="G31" s="46">
        <f t="shared" si="7"/>
        <v>7</v>
      </c>
      <c r="H31" s="77">
        <v>0</v>
      </c>
      <c r="I31" s="75">
        <v>0</v>
      </c>
      <c r="J31" s="46">
        <f t="shared" si="8"/>
        <v>7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15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6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v>3</v>
      </c>
      <c r="F41" s="70"/>
      <c r="G41" s="46">
        <f t="shared" si="7"/>
        <v>3</v>
      </c>
      <c r="H41" s="77">
        <v>0</v>
      </c>
      <c r="I41" s="75">
        <v>0</v>
      </c>
      <c r="J41" s="46">
        <f t="shared" si="8"/>
        <v>3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v>3</v>
      </c>
      <c r="F43" s="70"/>
      <c r="G43" s="46">
        <f t="shared" si="7"/>
        <v>3</v>
      </c>
      <c r="H43" s="77">
        <v>0</v>
      </c>
      <c r="I43" s="75">
        <v>0</v>
      </c>
      <c r="J43" s="46">
        <f t="shared" si="8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v>2</v>
      </c>
      <c r="F44" s="70"/>
      <c r="G44" s="46">
        <f t="shared" si="7"/>
        <v>2</v>
      </c>
      <c r="H44" s="77">
        <v>0</v>
      </c>
      <c r="I44" s="75">
        <v>0</v>
      </c>
      <c r="J44" s="46">
        <f t="shared" si="8"/>
        <v>2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v>3</v>
      </c>
      <c r="F45" s="70"/>
      <c r="G45" s="46">
        <f t="shared" si="7"/>
        <v>3</v>
      </c>
      <c r="H45" s="77">
        <v>0</v>
      </c>
      <c r="I45" s="75">
        <v>0</v>
      </c>
      <c r="J45" s="46">
        <f t="shared" si="8"/>
        <v>3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v>1</v>
      </c>
      <c r="F46" s="70"/>
      <c r="G46" s="46">
        <f t="shared" si="7"/>
        <v>1</v>
      </c>
      <c r="H46" s="77">
        <v>0</v>
      </c>
      <c r="I46" s="75">
        <v>0</v>
      </c>
      <c r="J46" s="46">
        <f t="shared" si="8"/>
        <v>1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v>1</v>
      </c>
      <c r="F50" s="70"/>
      <c r="G50" s="46">
        <f t="shared" si="7"/>
        <v>1</v>
      </c>
      <c r="H50" s="77">
        <v>0</v>
      </c>
      <c r="I50" s="75">
        <v>0</v>
      </c>
      <c r="J50" s="46">
        <f t="shared" si="8"/>
        <v>1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v>2</v>
      </c>
      <c r="F53" s="70"/>
      <c r="G53" s="46">
        <f t="shared" si="7"/>
        <v>2</v>
      </c>
      <c r="H53" s="77">
        <v>0</v>
      </c>
      <c r="I53" s="75">
        <v>0</v>
      </c>
      <c r="J53" s="46">
        <f t="shared" si="8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v>1</v>
      </c>
      <c r="F54" s="70"/>
      <c r="G54" s="46">
        <f t="shared" si="7"/>
        <v>1</v>
      </c>
      <c r="H54" s="77">
        <v>0</v>
      </c>
      <c r="I54" s="75">
        <v>0</v>
      </c>
      <c r="J54" s="46">
        <f t="shared" si="8"/>
        <v>1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v>1</v>
      </c>
      <c r="F58" s="70"/>
      <c r="G58" s="46">
        <f t="shared" si="7"/>
        <v>1</v>
      </c>
      <c r="H58" s="77">
        <v>0</v>
      </c>
      <c r="I58" s="75">
        <v>0</v>
      </c>
      <c r="J58" s="46">
        <f t="shared" si="8"/>
        <v>1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v>5</v>
      </c>
      <c r="F59" s="70"/>
      <c r="G59" s="46">
        <f t="shared" si="7"/>
        <v>5</v>
      </c>
      <c r="H59" s="77">
        <v>0</v>
      </c>
      <c r="I59" s="75">
        <v>0</v>
      </c>
      <c r="J59" s="46">
        <f t="shared" si="8"/>
        <v>5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v>5</v>
      </c>
      <c r="F60" s="70"/>
      <c r="G60" s="46">
        <f t="shared" si="7"/>
        <v>5</v>
      </c>
      <c r="H60" s="77">
        <v>0</v>
      </c>
      <c r="I60" s="75">
        <v>0</v>
      </c>
      <c r="J60" s="46">
        <f t="shared" si="8"/>
        <v>5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v>2</v>
      </c>
      <c r="F61" s="70"/>
      <c r="G61" s="46">
        <f t="shared" si="7"/>
        <v>2</v>
      </c>
      <c r="H61" s="77">
        <v>0</v>
      </c>
      <c r="I61" s="75">
        <v>0</v>
      </c>
      <c r="J61" s="46">
        <f t="shared" si="8"/>
        <v>2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/>
      <c r="R62" s="43">
        <f t="shared" si="6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22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6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15">
        <v>22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6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1">
        <v>24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1">
        <v>24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v>2</v>
      </c>
      <c r="F68" s="70"/>
      <c r="G68" s="46">
        <f t="shared" si="7"/>
        <v>2</v>
      </c>
      <c r="H68" s="77">
        <v>0</v>
      </c>
      <c r="I68" s="75">
        <v>0</v>
      </c>
      <c r="J68" s="46">
        <f t="shared" si="8"/>
        <v>2</v>
      </c>
      <c r="K68" s="71"/>
      <c r="L68" s="20">
        <v>50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6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39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/>
      <c r="R69" s="43">
        <f t="shared" si="6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v>4</v>
      </c>
      <c r="F70" s="70"/>
      <c r="G70" s="46">
        <f t="shared" si="7"/>
        <v>4</v>
      </c>
      <c r="H70" s="77">
        <v>0</v>
      </c>
      <c r="I70" s="75">
        <v>0</v>
      </c>
      <c r="J70" s="46">
        <f t="shared" si="8"/>
        <v>4</v>
      </c>
      <c r="K70" s="71"/>
      <c r="L70" s="20">
        <v>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6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35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/>
      <c r="R71" s="43">
        <f t="shared" si="6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6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6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6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250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v>20</v>
      </c>
      <c r="F88" s="70"/>
      <c r="G88" s="46">
        <f t="shared" ref="G88" si="20">E88+F88</f>
        <v>20</v>
      </c>
      <c r="H88" s="77">
        <v>0</v>
      </c>
      <c r="I88" s="75">
        <v>0</v>
      </c>
      <c r="J88" s="46">
        <f t="shared" ref="J88" si="21">+G88-H88-K88-I88</f>
        <v>20</v>
      </c>
      <c r="K88" s="71"/>
      <c r="L88" s="20">
        <v>100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115">
        <v>34.25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v>20</v>
      </c>
      <c r="F89" s="70"/>
      <c r="G89" s="46">
        <f t="shared" si="7"/>
        <v>20</v>
      </c>
      <c r="H89" s="77">
        <v>0</v>
      </c>
      <c r="I89" s="75">
        <v>0</v>
      </c>
      <c r="J89" s="46">
        <f t="shared" si="8"/>
        <v>20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v>14</v>
      </c>
      <c r="F90" s="70"/>
      <c r="G90" s="46">
        <f t="shared" si="7"/>
        <v>14</v>
      </c>
      <c r="H90" s="77">
        <v>0</v>
      </c>
      <c r="I90" s="75">
        <v>0</v>
      </c>
      <c r="J90" s="46">
        <f t="shared" si="8"/>
        <v>14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v>11</v>
      </c>
      <c r="F91" s="70"/>
      <c r="G91" s="46">
        <f t="shared" si="7"/>
        <v>11</v>
      </c>
      <c r="H91" s="77">
        <v>0</v>
      </c>
      <c r="I91" s="75">
        <v>0</v>
      </c>
      <c r="J91" s="46">
        <f t="shared" si="8"/>
        <v>11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v>5</v>
      </c>
      <c r="F92" s="70"/>
      <c r="G92" s="46">
        <f t="shared" si="7"/>
        <v>5</v>
      </c>
      <c r="H92" s="77">
        <v>0</v>
      </c>
      <c r="I92" s="75">
        <v>0</v>
      </c>
      <c r="J92" s="46">
        <f t="shared" si="8"/>
        <v>5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v>3</v>
      </c>
      <c r="F93" s="70"/>
      <c r="G93" s="46">
        <f t="shared" si="7"/>
        <v>3</v>
      </c>
      <c r="H93" s="77">
        <v>0</v>
      </c>
      <c r="I93" s="75">
        <v>0</v>
      </c>
      <c r="J93" s="46">
        <f t="shared" si="8"/>
        <v>3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25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5.86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5">
        <v>9.91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v>5</v>
      </c>
      <c r="F101" s="70"/>
      <c r="G101" s="46">
        <f t="shared" si="25"/>
        <v>5</v>
      </c>
      <c r="H101" s="77">
        <v>0</v>
      </c>
      <c r="I101" s="75">
        <v>0</v>
      </c>
      <c r="J101" s="46">
        <f t="shared" si="26"/>
        <v>5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5">
        <v>16.690000000000001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v>4</v>
      </c>
      <c r="F102" s="70"/>
      <c r="G102" s="46">
        <f t="shared" ref="G102" si="30">E102+F102</f>
        <v>4</v>
      </c>
      <c r="H102" s="77">
        <v>0</v>
      </c>
      <c r="I102" s="75">
        <v>0</v>
      </c>
      <c r="J102" s="46">
        <f t="shared" ref="J102" si="31">+G102-H102-K102-I102</f>
        <v>4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5">
        <v>24.21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114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22.91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3.8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v>1</v>
      </c>
      <c r="F131" s="70"/>
      <c r="G131" s="46">
        <f t="shared" si="25"/>
        <v>1</v>
      </c>
      <c r="H131" s="77">
        <v>0</v>
      </c>
      <c r="I131" s="75">
        <v>0</v>
      </c>
      <c r="J131" s="46">
        <f t="shared" si="26"/>
        <v>1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v>2</v>
      </c>
      <c r="F132" s="70"/>
      <c r="G132" s="46">
        <f t="shared" si="25"/>
        <v>2</v>
      </c>
      <c r="H132" s="77">
        <v>0</v>
      </c>
      <c r="I132" s="75">
        <v>0</v>
      </c>
      <c r="J132" s="46">
        <f t="shared" si="26"/>
        <v>2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v>11</v>
      </c>
      <c r="F139" s="70"/>
      <c r="G139" s="46">
        <f t="shared" si="25"/>
        <v>11</v>
      </c>
      <c r="H139" s="77">
        <v>0</v>
      </c>
      <c r="I139" s="75">
        <v>0</v>
      </c>
      <c r="J139" s="46">
        <f t="shared" si="26"/>
        <v>11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v>25</v>
      </c>
      <c r="F142" s="70"/>
      <c r="G142" s="46">
        <f t="shared" si="25"/>
        <v>25</v>
      </c>
      <c r="H142" s="77">
        <v>0</v>
      </c>
      <c r="I142" s="75">
        <v>0</v>
      </c>
      <c r="J142" s="46">
        <f t="shared" si="26"/>
        <v>25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v>3</v>
      </c>
      <c r="F150" s="70"/>
      <c r="G150" s="46">
        <f t="shared" si="25"/>
        <v>3</v>
      </c>
      <c r="H150" s="77">
        <v>0</v>
      </c>
      <c r="I150" s="75">
        <v>0</v>
      </c>
      <c r="J150" s="46">
        <f t="shared" si="26"/>
        <v>3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v>9</v>
      </c>
      <c r="F151" s="70"/>
      <c r="G151" s="46">
        <f t="shared" si="25"/>
        <v>9</v>
      </c>
      <c r="H151" s="77">
        <v>0</v>
      </c>
      <c r="I151" s="75">
        <v>0</v>
      </c>
      <c r="J151" s="46">
        <f t="shared" si="26"/>
        <v>9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v>4</v>
      </c>
      <c r="F152" s="70"/>
      <c r="G152" s="46">
        <f t="shared" si="25"/>
        <v>4</v>
      </c>
      <c r="H152" s="77">
        <v>0</v>
      </c>
      <c r="I152" s="75">
        <v>0</v>
      </c>
      <c r="J152" s="46">
        <f t="shared" si="26"/>
        <v>4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v>6</v>
      </c>
      <c r="F155" s="70"/>
      <c r="G155" s="46">
        <f t="shared" si="25"/>
        <v>6</v>
      </c>
      <c r="H155" s="77">
        <v>0</v>
      </c>
      <c r="I155" s="75">
        <v>0</v>
      </c>
      <c r="J155" s="46">
        <f t="shared" si="26"/>
        <v>6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/>
      <c r="F162" s="70"/>
      <c r="G162" s="46">
        <f t="shared" ref="G162:G218" si="32">E162+F162</f>
        <v>0</v>
      </c>
      <c r="H162" s="77">
        <v>0</v>
      </c>
      <c r="I162" s="75">
        <v>0</v>
      </c>
      <c r="J162" s="46">
        <f t="shared" ref="J162:J218" si="33">+G162-H162-K162-I162</f>
        <v>0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v>2</v>
      </c>
      <c r="F164" s="70"/>
      <c r="G164" s="46">
        <f t="shared" si="32"/>
        <v>2</v>
      </c>
      <c r="H164" s="77">
        <v>0</v>
      </c>
      <c r="I164" s="75">
        <v>0</v>
      </c>
      <c r="J164" s="46">
        <f t="shared" si="33"/>
        <v>2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25</v>
      </c>
      <c r="M177" s="64">
        <f t="shared" ref="M177:M218" si="36">+L177*K177</f>
        <v>0</v>
      </c>
      <c r="N177" s="17" t="s">
        <v>16</v>
      </c>
      <c r="O177" s="18"/>
      <c r="P177" s="23">
        <f t="shared" ref="P177:P218" si="37">SUM(M177-O177)</f>
        <v>0</v>
      </c>
      <c r="Q177" s="89">
        <v>10.47</v>
      </c>
      <c r="R177" s="43">
        <f t="shared" ref="R177:R218" si="3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29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7.9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6.27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29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8.31</v>
      </c>
      <c r="R182" s="43">
        <f t="shared" si="3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141"/>
      <c r="R184" s="43">
        <f t="shared" si="3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30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10.09</v>
      </c>
      <c r="R185" s="43">
        <f t="shared" si="3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35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115">
        <v>11.03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15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16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/>
      <c r="R191" s="43">
        <f t="shared" si="3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20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25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15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25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15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15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25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15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25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15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10.4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v>72</v>
      </c>
      <c r="F199" s="70"/>
      <c r="G199" s="46">
        <f t="shared" si="32"/>
        <v>72</v>
      </c>
      <c r="H199" s="77">
        <v>0</v>
      </c>
      <c r="I199" s="75">
        <v>0</v>
      </c>
      <c r="J199" s="46">
        <f t="shared" si="33"/>
        <v>72</v>
      </c>
      <c r="K199" s="71"/>
      <c r="L199" s="20">
        <v>10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115">
        <v>9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115">
        <v>3.77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20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16.670000000000002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800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150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85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v>24</v>
      </c>
      <c r="F204" s="70"/>
      <c r="G204" s="46">
        <f t="shared" si="32"/>
        <v>24</v>
      </c>
      <c r="H204" s="77">
        <v>0</v>
      </c>
      <c r="I204" s="75">
        <v>0</v>
      </c>
      <c r="J204" s="46">
        <f t="shared" si="33"/>
        <v>24</v>
      </c>
      <c r="K204" s="71"/>
      <c r="L204" s="20">
        <v>200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115">
        <v>100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v>18</v>
      </c>
      <c r="F205" s="70"/>
      <c r="G205" s="46">
        <f t="shared" si="32"/>
        <v>18</v>
      </c>
      <c r="H205" s="77">
        <v>0</v>
      </c>
      <c r="I205" s="75">
        <v>0</v>
      </c>
      <c r="J205" s="46">
        <f t="shared" si="33"/>
        <v>18</v>
      </c>
      <c r="K205" s="71"/>
      <c r="L205" s="20">
        <v>250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115">
        <v>250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v>29</v>
      </c>
      <c r="F206" s="70"/>
      <c r="G206" s="46">
        <f t="shared" si="32"/>
        <v>29</v>
      </c>
      <c r="H206" s="77">
        <v>0</v>
      </c>
      <c r="I206" s="75">
        <v>0</v>
      </c>
      <c r="J206" s="46">
        <f t="shared" si="33"/>
        <v>29</v>
      </c>
      <c r="K206" s="71"/>
      <c r="L206" s="20">
        <v>50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/>
      <c r="R206" s="43">
        <f t="shared" si="3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45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28.59</v>
      </c>
      <c r="R208" s="43">
        <f t="shared" si="3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35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115">
        <v>23.7</v>
      </c>
      <c r="R209" s="43">
        <f t="shared" si="3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50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/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/>
      <c r="R212" s="43">
        <f t="shared" si="38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/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/>
      <c r="R213" s="43">
        <f t="shared" si="38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/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/>
      <c r="R216" s="43">
        <f t="shared" si="3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/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/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/>
      <c r="R218" s="43">
        <f t="shared" si="38"/>
        <v>0</v>
      </c>
    </row>
    <row r="219" spans="1:19" ht="25.5" x14ac:dyDescent="0.55000000000000004">
      <c r="A219" s="1"/>
      <c r="E219" s="24"/>
      <c r="F219" s="25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0</v>
      </c>
      <c r="S219" s="74"/>
    </row>
    <row r="220" spans="1:19" ht="25.5" customHeight="1" x14ac:dyDescent="0.5">
      <c r="A220" s="1"/>
      <c r="E220" s="24"/>
      <c r="F220" s="25"/>
      <c r="G220" s="24"/>
      <c r="H220" s="25"/>
      <c r="I220" s="25"/>
      <c r="J220" s="24"/>
      <c r="K220" s="102" t="s">
        <v>212</v>
      </c>
      <c r="L220" s="103"/>
      <c r="M220" s="30">
        <f>+O219</f>
        <v>0</v>
      </c>
      <c r="N220" s="27"/>
      <c r="O220" s="29"/>
    </row>
    <row r="221" spans="1:19" ht="25.5" x14ac:dyDescent="0.55000000000000004">
      <c r="A221" s="1"/>
      <c r="E221" s="31"/>
      <c r="G221" s="31"/>
      <c r="J221" s="31"/>
      <c r="K221" s="32"/>
      <c r="L221" s="94" t="s">
        <v>202</v>
      </c>
      <c r="M221" s="94"/>
      <c r="N221" s="33">
        <f>SUM(M5:M220)</f>
        <v>0</v>
      </c>
    </row>
    <row r="222" spans="1:19" ht="25.5" x14ac:dyDescent="0.55000000000000004">
      <c r="A222" s="1"/>
      <c r="E222" s="31"/>
      <c r="G222" s="31"/>
      <c r="J222" s="31"/>
      <c r="L222" s="34" t="s">
        <v>203</v>
      </c>
      <c r="M222" s="35"/>
      <c r="N222" s="36"/>
    </row>
    <row r="223" spans="1:19" ht="25.5" x14ac:dyDescent="0.55000000000000004">
      <c r="A223" s="1"/>
      <c r="E223" s="31"/>
      <c r="G223" s="31"/>
      <c r="J223" s="31"/>
      <c r="L223" s="34" t="s">
        <v>204</v>
      </c>
      <c r="M223" s="35"/>
      <c r="N223" s="36">
        <f>SUM(O223:AF223)</f>
        <v>0</v>
      </c>
    </row>
    <row r="224" spans="1:19" ht="25.5" x14ac:dyDescent="0.55000000000000004">
      <c r="A224" s="1"/>
      <c r="E224" s="31"/>
      <c r="G224" s="31"/>
      <c r="J224" s="31"/>
      <c r="L224" s="34" t="s">
        <v>205</v>
      </c>
      <c r="M224" s="35"/>
      <c r="N224" s="36">
        <v>0</v>
      </c>
    </row>
    <row r="225" spans="1:14" ht="25.5" x14ac:dyDescent="0.55000000000000004">
      <c r="A225" s="1"/>
      <c r="E225" s="31"/>
      <c r="G225" s="31"/>
      <c r="J225" s="31"/>
      <c r="L225" s="34" t="s">
        <v>206</v>
      </c>
      <c r="M225" s="35"/>
      <c r="N225" s="36"/>
    </row>
    <row r="226" spans="1:14" ht="25.5" x14ac:dyDescent="0.55000000000000004">
      <c r="A226" s="1"/>
      <c r="E226" s="31"/>
      <c r="G226" s="31"/>
      <c r="J226" s="31"/>
      <c r="L226" s="34" t="s">
        <v>207</v>
      </c>
      <c r="M226" s="35"/>
      <c r="N226" s="37">
        <f>SUM(O5:O219)</f>
        <v>0</v>
      </c>
    </row>
    <row r="227" spans="1:14" ht="25.5" x14ac:dyDescent="0.55000000000000004">
      <c r="A227" s="1"/>
      <c r="E227" s="31"/>
      <c r="G227" s="31"/>
      <c r="J227" s="31"/>
      <c r="L227" s="34" t="s">
        <v>208</v>
      </c>
      <c r="M227" s="35"/>
      <c r="N227" s="33">
        <f>N221-N222-N223-N225-N226</f>
        <v>0</v>
      </c>
    </row>
    <row r="228" spans="1:14" ht="25.5" x14ac:dyDescent="0.55000000000000004">
      <c r="A228" s="1"/>
      <c r="E228" s="31"/>
      <c r="G228" s="31"/>
      <c r="J228" s="31"/>
      <c r="L228" s="34" t="s">
        <v>209</v>
      </c>
      <c r="M228" s="35"/>
      <c r="N228" s="37"/>
    </row>
    <row r="229" spans="1:14" ht="25.5" x14ac:dyDescent="0.55000000000000004">
      <c r="A229" s="1"/>
      <c r="E229" s="31"/>
      <c r="G229" s="31"/>
      <c r="J229" s="31"/>
      <c r="L229" s="34" t="s">
        <v>210</v>
      </c>
      <c r="M229" s="35"/>
      <c r="N229" s="33">
        <f>+N228-N227</f>
        <v>0</v>
      </c>
    </row>
    <row r="230" spans="1:14" ht="25.5" x14ac:dyDescent="0.55000000000000004">
      <c r="J230" s="2"/>
      <c r="L230" s="34" t="s">
        <v>211</v>
      </c>
      <c r="M230" s="35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05"/>
  <sheetViews>
    <sheetView zoomScale="90" zoomScaleNormal="90" workbookViewId="0">
      <pane xSplit="10" ySplit="4" topLeftCell="K155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170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171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48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+ยกมา!J40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+ยกมา!J41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+ยกมา!J43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+ยกมา!J44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+ยกมา!J45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+ยกมา!J46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+ยกมา!J50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+ยกมา!J53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+ยกมา!J54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+ยกมา!J58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+ยกมา!J59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+ยกมา!J60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+ยกมา!J61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+ยกมา!J68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+ยกมา!J70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+ยกมา!J87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+ยกมา!J88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+ยกมา!J89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+ยกมา!J90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+ยกมา!J91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+ยกมา!J92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+ยกมา!J93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3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+ยกมา!J100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+ยกมา!J101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+ยกมา!J102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+ยกมา!J131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+ยกมา!J132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+ยกมา!J136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+ยกมา!J138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+ยกมา!J139</f>
        <v>11</v>
      </c>
      <c r="F139" s="70"/>
      <c r="G139" s="46">
        <f t="shared" si="13"/>
        <v>11</v>
      </c>
      <c r="H139" s="77">
        <v>0</v>
      </c>
      <c r="I139" s="75">
        <v>0</v>
      </c>
      <c r="J139" s="46">
        <f t="shared" si="14"/>
        <v>11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+ยกมา!J141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+ยกมา!J142</f>
        <v>25</v>
      </c>
      <c r="F142" s="70"/>
      <c r="G142" s="46">
        <f t="shared" si="13"/>
        <v>25</v>
      </c>
      <c r="H142" s="77">
        <v>0</v>
      </c>
      <c r="I142" s="75">
        <v>0</v>
      </c>
      <c r="J142" s="46">
        <f t="shared" si="14"/>
        <v>25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+ยกมา!J144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+ยกมา!J147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+ยกมา!J149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+ยกมา!J150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+ยกมา!J151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+ยกมา!J152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+ยกมา!J153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+ยกมา!J154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+ยกมา!J155</f>
        <v>6</v>
      </c>
      <c r="F155" s="70"/>
      <c r="G155" s="46">
        <f t="shared" si="13"/>
        <v>6</v>
      </c>
      <c r="H155" s="77">
        <v>0</v>
      </c>
      <c r="I155" s="75">
        <v>0</v>
      </c>
      <c r="J155" s="46">
        <f t="shared" si="14"/>
        <v>6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+ยกมา!J161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+ยกมา!J162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+ยกมา!J164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+ยกมา!J174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+ยกมา!J175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+ยกมา!J190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+ยกมา!J191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+ยกมา!J197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+ยกมา!J199</f>
        <v>72</v>
      </c>
      <c r="F199" s="70"/>
      <c r="G199" s="46">
        <f t="shared" si="13"/>
        <v>72</v>
      </c>
      <c r="H199" s="77">
        <v>0</v>
      </c>
      <c r="I199" s="75">
        <v>0</v>
      </c>
      <c r="J199" s="46">
        <f t="shared" si="14"/>
        <v>72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+ยกมา!J200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+ยกมา!J201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+ยกมา!J202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+ยกมา!J203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+ยกมา!J204</f>
        <v>24</v>
      </c>
      <c r="F204" s="70"/>
      <c r="G204" s="46">
        <f t="shared" ref="G204:G218" si="23">E204+F204</f>
        <v>24</v>
      </c>
      <c r="H204" s="77">
        <v>0</v>
      </c>
      <c r="I204" s="75">
        <v>0</v>
      </c>
      <c r="J204" s="46">
        <f t="shared" ref="J204:J218" si="24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+ยกมา!J205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+ยกมา!J206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+ยกมา!J207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+ยกมา!J208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+ยกมา!J209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+ยกมา!J210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+ยกมา!J211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+ยกมา!J212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+ยกมา!J213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+ยกมา!J214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+ยกมา!J215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+ยกมา!J216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+ยกมา!J217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+ยกมา!J218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24"/>
      <c r="F219" s="1"/>
      <c r="G219" s="24"/>
      <c r="H219" s="25"/>
      <c r="I219" s="25"/>
      <c r="J219" s="24"/>
      <c r="K219" s="71"/>
      <c r="L219" s="26"/>
      <c r="M219" s="28"/>
      <c r="N219" s="27"/>
      <c r="O219" s="18">
        <v>0</v>
      </c>
      <c r="P219" s="73" t="s">
        <v>213</v>
      </c>
      <c r="R219" s="74">
        <f>SUM(R5:R218)</f>
        <v>0</v>
      </c>
      <c r="S219" s="74"/>
    </row>
    <row r="220" spans="1:19" ht="25.5" customHeight="1" x14ac:dyDescent="0.5">
      <c r="A220" s="1"/>
      <c r="E220" s="24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24"/>
      <c r="F221" s="1"/>
      <c r="G221" s="31"/>
      <c r="J221" s="31"/>
      <c r="K221" s="32"/>
      <c r="L221" s="131" t="s">
        <v>202</v>
      </c>
      <c r="M221" s="131"/>
      <c r="N221" s="33">
        <f>SUM(M5:M220)</f>
        <v>0</v>
      </c>
    </row>
    <row r="222" spans="1:19" ht="25.5" x14ac:dyDescent="0.55000000000000004">
      <c r="A222" s="1"/>
      <c r="E222" s="24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24"/>
      <c r="F223" s="1"/>
      <c r="G223" s="31"/>
      <c r="J223" s="31"/>
      <c r="L223" s="129" t="s">
        <v>204</v>
      </c>
      <c r="M223" s="130"/>
      <c r="N223" s="36">
        <f>SUM(O223:AF223)</f>
        <v>0</v>
      </c>
    </row>
    <row r="224" spans="1:19" ht="25.5" x14ac:dyDescent="0.55000000000000004">
      <c r="A224" s="1"/>
      <c r="E224" s="24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24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24"/>
      <c r="F226" s="1"/>
      <c r="G226" s="31"/>
      <c r="J226" s="31"/>
      <c r="L226" s="129" t="s">
        <v>207</v>
      </c>
      <c r="M226" s="130"/>
      <c r="N226" s="37">
        <f>SUM(O5:O219)</f>
        <v>0</v>
      </c>
    </row>
    <row r="227" spans="1:14" ht="25.5" x14ac:dyDescent="0.55000000000000004">
      <c r="A227" s="1"/>
      <c r="E227" s="24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24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24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24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05"/>
  <sheetViews>
    <sheetView zoomScale="80" zoomScaleNormal="80" workbookViewId="0">
      <pane xSplit="10" ySplit="4" topLeftCell="K174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 1'!J5</f>
        <v>4</v>
      </c>
      <c r="F5" s="70"/>
      <c r="G5" s="46">
        <f t="shared" ref="G5:G68" si="0">E5+F5</f>
        <v>4</v>
      </c>
      <c r="H5" s="77">
        <v>1</v>
      </c>
      <c r="I5" s="75">
        <v>0</v>
      </c>
      <c r="J5" s="46">
        <f t="shared" ref="J5:J68" si="1">+G5-H5-K5-I5</f>
        <v>2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60">
        <f t="shared" ref="P5:P80" si="2">SUM(M5-O5)</f>
        <v>25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 1'!J6</f>
        <v>48</v>
      </c>
      <c r="F6" s="70">
        <v>11</v>
      </c>
      <c r="G6" s="46">
        <f t="shared" si="0"/>
        <v>59</v>
      </c>
      <c r="H6" s="77">
        <v>5</v>
      </c>
      <c r="I6" s="75">
        <v>0</v>
      </c>
      <c r="J6" s="46">
        <f t="shared" si="1"/>
        <v>37</v>
      </c>
      <c r="K6" s="71">
        <v>17</v>
      </c>
      <c r="L6" s="20">
        <v>100</v>
      </c>
      <c r="M6" s="64">
        <f t="shared" ref="M6:M80" si="3">+L6*K6</f>
        <v>1700</v>
      </c>
      <c r="N6" s="17" t="s">
        <v>16</v>
      </c>
      <c r="O6" s="18">
        <v>100</v>
      </c>
      <c r="P6" s="160">
        <f t="shared" si="2"/>
        <v>1600</v>
      </c>
      <c r="Q6" s="115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 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 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 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 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 1'!J11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 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 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 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 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 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 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 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 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 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 1'!J21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60">
        <f t="shared" si="2"/>
        <v>85</v>
      </c>
      <c r="Q21" s="89">
        <v>25.2</v>
      </c>
      <c r="R21" s="43">
        <f t="shared" si="4"/>
        <v>25.2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 1'!J22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100</v>
      </c>
      <c r="P22" s="160">
        <f t="shared" si="2"/>
        <v>200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 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 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1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100</v>
      </c>
      <c r="P24" s="160">
        <f t="shared" si="2"/>
        <v>200</v>
      </c>
      <c r="Q24" s="11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 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 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 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 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 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 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 1'!J31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6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60">
        <f t="shared" si="2"/>
        <v>100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 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 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 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 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 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 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 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 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 1'!J40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 1'!J41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 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 1'!J43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 1'!J44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 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 1'!J46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 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 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 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 1'!J50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 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 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 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 1'!J54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 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 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 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 1'!J58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120</v>
      </c>
      <c r="M58" s="64">
        <f t="shared" si="3"/>
        <v>120</v>
      </c>
      <c r="N58" s="17" t="s">
        <v>16</v>
      </c>
      <c r="O58" s="18"/>
      <c r="P58" s="160">
        <f t="shared" si="2"/>
        <v>120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 1'!J59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3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>
        <v>100</v>
      </c>
      <c r="P59" s="23">
        <f t="shared" si="2"/>
        <v>0</v>
      </c>
      <c r="Q59" s="115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 1'!J60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3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100</v>
      </c>
      <c r="P60" s="23">
        <f t="shared" si="2"/>
        <v>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 1'!J61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 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 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 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 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 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 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 1'!J68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1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/>
      <c r="P68" s="160">
        <f t="shared" si="2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 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 1'!J70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1</v>
      </c>
      <c r="K70" s="71">
        <v>3</v>
      </c>
      <c r="L70" s="20">
        <v>50</v>
      </c>
      <c r="M70" s="64">
        <f t="shared" si="3"/>
        <v>150</v>
      </c>
      <c r="N70" s="17" t="s">
        <v>16</v>
      </c>
      <c r="O70" s="18">
        <v>75</v>
      </c>
      <c r="P70" s="160">
        <f t="shared" si="2"/>
        <v>75</v>
      </c>
      <c r="Q70" s="115">
        <v>25.15</v>
      </c>
      <c r="R70" s="43">
        <f t="shared" si="4"/>
        <v>75.449999999999989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 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 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 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 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 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 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 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 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 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 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 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 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 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 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 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 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 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 1'!J88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 1'!J89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 1'!J90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 1'!J91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9</v>
      </c>
      <c r="K91" s="71">
        <v>2</v>
      </c>
      <c r="L91" s="20">
        <v>100</v>
      </c>
      <c r="M91" s="64">
        <f t="shared" si="10"/>
        <v>200</v>
      </c>
      <c r="N91" s="17" t="s">
        <v>16</v>
      </c>
      <c r="O91" s="18"/>
      <c r="P91" s="160">
        <f t="shared" si="8"/>
        <v>200</v>
      </c>
      <c r="Q91" s="115">
        <v>13.03</v>
      </c>
      <c r="R91" s="43">
        <f t="shared" si="11"/>
        <v>26.06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 1'!J92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 1'!J93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1</v>
      </c>
      <c r="K93" s="71">
        <v>2</v>
      </c>
      <c r="L93" s="20">
        <v>35</v>
      </c>
      <c r="M93" s="64">
        <f t="shared" si="7"/>
        <v>70</v>
      </c>
      <c r="N93" s="17" t="s">
        <v>16</v>
      </c>
      <c r="O93" s="18">
        <v>30</v>
      </c>
      <c r="P93" s="160">
        <f t="shared" si="8"/>
        <v>40</v>
      </c>
      <c r="Q93" s="89">
        <v>30</v>
      </c>
      <c r="R93" s="43">
        <f t="shared" si="9"/>
        <v>60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 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35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 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 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 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 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 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 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 1'!J101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0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 1'!J102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3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60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 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 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 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 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 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 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 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 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 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 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 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 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 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 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 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 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 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 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 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 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 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 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 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 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 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 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 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 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 1'!J131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 1'!J132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 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 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 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 1'!J136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 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 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 1'!J139</f>
        <v>11</v>
      </c>
      <c r="F139" s="70"/>
      <c r="G139" s="46">
        <f t="shared" si="12"/>
        <v>11</v>
      </c>
      <c r="H139" s="77">
        <v>0</v>
      </c>
      <c r="I139" s="75">
        <v>0</v>
      </c>
      <c r="J139" s="46">
        <f t="shared" si="13"/>
        <v>11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 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 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 1'!J142</f>
        <v>25</v>
      </c>
      <c r="F142" s="70"/>
      <c r="G142" s="46">
        <f t="shared" si="12"/>
        <v>25</v>
      </c>
      <c r="H142" s="77">
        <v>0</v>
      </c>
      <c r="I142" s="75">
        <v>0</v>
      </c>
      <c r="J142" s="46">
        <f t="shared" si="13"/>
        <v>25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 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 1'!J144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 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 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 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 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 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 1'!J150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2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/>
      <c r="P150" s="160">
        <f t="shared" si="14"/>
        <v>60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 1'!J151</f>
        <v>9</v>
      </c>
      <c r="F151" s="70"/>
      <c r="G151" s="46">
        <f t="shared" si="12"/>
        <v>9</v>
      </c>
      <c r="H151" s="77">
        <v>0</v>
      </c>
      <c r="I151" s="75">
        <v>0</v>
      </c>
      <c r="J151" s="46">
        <f t="shared" si="13"/>
        <v>7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>
        <v>120</v>
      </c>
      <c r="P151" s="160">
        <f t="shared" si="14"/>
        <v>120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 1'!J152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3</v>
      </c>
      <c r="K152" s="71">
        <v>1</v>
      </c>
      <c r="L152" s="20">
        <v>60</v>
      </c>
      <c r="M152" s="64">
        <f t="shared" si="7"/>
        <v>60</v>
      </c>
      <c r="N152" s="17" t="s">
        <v>16</v>
      </c>
      <c r="O152" s="18"/>
      <c r="P152" s="160">
        <f t="shared" si="14"/>
        <v>60</v>
      </c>
      <c r="Q152" s="89">
        <v>38</v>
      </c>
      <c r="R152" s="43">
        <f t="shared" si="9"/>
        <v>38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 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 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 1'!J155</f>
        <v>6</v>
      </c>
      <c r="F155" s="70"/>
      <c r="G155" s="46">
        <f t="shared" si="12"/>
        <v>6</v>
      </c>
      <c r="H155" s="77">
        <v>0</v>
      </c>
      <c r="I155" s="75">
        <v>0</v>
      </c>
      <c r="J155" s="46">
        <f t="shared" si="13"/>
        <v>5</v>
      </c>
      <c r="K155" s="71">
        <v>1</v>
      </c>
      <c r="L155" s="20">
        <v>150</v>
      </c>
      <c r="M155" s="64">
        <f t="shared" si="7"/>
        <v>150</v>
      </c>
      <c r="N155" s="17" t="s">
        <v>16</v>
      </c>
      <c r="O155" s="18">
        <v>70</v>
      </c>
      <c r="P155" s="160">
        <f t="shared" si="14"/>
        <v>80</v>
      </c>
      <c r="Q155" s="115">
        <v>64.38</v>
      </c>
      <c r="R155" s="43">
        <f t="shared" si="9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 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 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 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 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 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 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 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 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 1'!J164</f>
        <v>2</v>
      </c>
      <c r="F164" s="70"/>
      <c r="G164" s="46">
        <f t="shared" si="12"/>
        <v>2</v>
      </c>
      <c r="H164" s="77">
        <v>0</v>
      </c>
      <c r="I164" s="75">
        <v>0</v>
      </c>
      <c r="J164" s="46">
        <f t="shared" si="13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 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 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 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 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 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 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 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 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 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 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 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 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 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 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 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 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 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 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 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 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 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 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 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 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 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 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 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 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 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 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 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 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 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 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 1'!J199</f>
        <v>72</v>
      </c>
      <c r="F199" s="70"/>
      <c r="G199" s="46">
        <f t="shared" si="12"/>
        <v>72</v>
      </c>
      <c r="H199" s="77">
        <v>0</v>
      </c>
      <c r="I199" s="75">
        <v>0</v>
      </c>
      <c r="J199" s="46">
        <f t="shared" si="13"/>
        <v>72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 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 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 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 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 1'!J204</f>
        <v>24</v>
      </c>
      <c r="F204" s="70"/>
      <c r="G204" s="46">
        <f t="shared" ref="G204:G218" si="21">E204+F204</f>
        <v>24</v>
      </c>
      <c r="H204" s="77">
        <v>0</v>
      </c>
      <c r="I204" s="75">
        <v>0</v>
      </c>
      <c r="J204" s="46">
        <f t="shared" ref="J204:J218" si="22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 1'!J205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 1'!J206</f>
        <v>29</v>
      </c>
      <c r="F206" s="70"/>
      <c r="G206" s="46">
        <f t="shared" si="21"/>
        <v>29</v>
      </c>
      <c r="H206" s="77">
        <v>0</v>
      </c>
      <c r="I206" s="75">
        <v>0</v>
      </c>
      <c r="J206" s="46">
        <f t="shared" si="22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 1'!J207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 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20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 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20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 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20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 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20" ht="25.5" x14ac:dyDescent="0.55000000000000004">
      <c r="A212" s="10">
        <v>208</v>
      </c>
      <c r="B212" s="10"/>
      <c r="C212" s="19" t="s">
        <v>271</v>
      </c>
      <c r="D212" s="10"/>
      <c r="E212" s="63">
        <f>+' 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20" ht="25.5" x14ac:dyDescent="0.55000000000000004">
      <c r="A213" s="10">
        <v>209</v>
      </c>
      <c r="B213" s="10"/>
      <c r="C213" s="19"/>
      <c r="D213" s="10"/>
      <c r="E213" s="63">
        <f>+' 1'!J213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20" ht="25.5" x14ac:dyDescent="0.55000000000000004">
      <c r="A214" s="10">
        <v>210</v>
      </c>
      <c r="B214" s="10"/>
      <c r="C214" s="19"/>
      <c r="D214" s="10"/>
      <c r="E214" s="63">
        <f>+' 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20" ht="25.5" x14ac:dyDescent="0.55000000000000004">
      <c r="A215" s="10">
        <v>211</v>
      </c>
      <c r="B215" s="10"/>
      <c r="C215" s="19"/>
      <c r="D215" s="10"/>
      <c r="E215" s="63">
        <f>+' 1'!J215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20" ht="25.5" x14ac:dyDescent="0.55000000000000004">
      <c r="A216" s="10">
        <v>212</v>
      </c>
      <c r="B216" s="10"/>
      <c r="C216" s="19"/>
      <c r="D216" s="10"/>
      <c r="E216" s="63">
        <f>+' 1'!J216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20" ht="25.5" x14ac:dyDescent="0.55000000000000004">
      <c r="A217" s="10">
        <v>213</v>
      </c>
      <c r="B217" s="10"/>
      <c r="C217" s="19"/>
      <c r="D217" s="10"/>
      <c r="E217" s="63">
        <f>+' 1'!J217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20" ht="25.5" x14ac:dyDescent="0.55000000000000004">
      <c r="A218" s="10">
        <v>214</v>
      </c>
      <c r="B218" s="10"/>
      <c r="C218" s="19"/>
      <c r="D218" s="10"/>
      <c r="E218" s="63">
        <f>+' 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20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1522.9700000000003</v>
      </c>
      <c r="S219" s="74"/>
    </row>
    <row r="220" spans="1:20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20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3945</v>
      </c>
    </row>
    <row r="222" spans="1:20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20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2085</v>
      </c>
      <c r="O223" s="2">
        <v>400</v>
      </c>
      <c r="P223" s="2">
        <v>1000</v>
      </c>
      <c r="Q223" s="87">
        <v>445</v>
      </c>
      <c r="R223" s="2">
        <v>60</v>
      </c>
      <c r="S223" s="2">
        <v>50</v>
      </c>
      <c r="T223" s="2">
        <v>130</v>
      </c>
    </row>
    <row r="224" spans="1:20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820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1040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1040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05"/>
  <sheetViews>
    <sheetView zoomScale="80" zoomScaleNormal="80" workbookViewId="0">
      <pane xSplit="10" ySplit="4" topLeftCell="K170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2</v>
      </c>
      <c r="F5" s="70"/>
      <c r="G5" s="46">
        <f t="shared" ref="G5:G68" si="0">E5+F5</f>
        <v>2</v>
      </c>
      <c r="H5" s="77">
        <v>0</v>
      </c>
      <c r="I5" s="75">
        <v>0</v>
      </c>
      <c r="J5" s="46">
        <f t="shared" ref="J5:J68" si="1">+G5-H5-K5-I5</f>
        <v>1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0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31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/>
      <c r="P6" s="160">
        <f t="shared" si="2"/>
        <v>600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4</v>
      </c>
      <c r="F11" s="70"/>
      <c r="G11" s="46">
        <f t="shared" si="0"/>
        <v>4</v>
      </c>
      <c r="H11" s="77">
        <v>0</v>
      </c>
      <c r="I11" s="75">
        <v>2</v>
      </c>
      <c r="J11" s="46">
        <f t="shared" si="1"/>
        <v>0</v>
      </c>
      <c r="K11" s="71">
        <v>2</v>
      </c>
      <c r="L11" s="20">
        <v>50</v>
      </c>
      <c r="M11" s="64">
        <f t="shared" si="3"/>
        <v>100</v>
      </c>
      <c r="N11" s="17" t="s">
        <v>1444</v>
      </c>
      <c r="O11" s="18">
        <v>100</v>
      </c>
      <c r="P11" s="23">
        <f t="shared" si="2"/>
        <v>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4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60">
        <f t="shared" si="2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60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+'2'!J68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1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+'2'!J91</f>
        <v>9</v>
      </c>
      <c r="F91" s="70"/>
      <c r="G91" s="46">
        <f t="shared" si="5"/>
        <v>9</v>
      </c>
      <c r="H91" s="77">
        <v>0</v>
      </c>
      <c r="I91" s="75">
        <v>0</v>
      </c>
      <c r="J91" s="46">
        <f t="shared" si="6"/>
        <v>8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50</v>
      </c>
      <c r="P91" s="160">
        <f t="shared" si="11"/>
        <v>50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+'2'!J93</f>
        <v>1</v>
      </c>
      <c r="F93" s="70"/>
      <c r="G93" s="46">
        <f t="shared" si="5"/>
        <v>1</v>
      </c>
      <c r="H93" s="77">
        <v>0</v>
      </c>
      <c r="I93" s="75">
        <v>0</v>
      </c>
      <c r="J93" s="46">
        <f t="shared" si="6"/>
        <v>0</v>
      </c>
      <c r="K93" s="71">
        <v>1</v>
      </c>
      <c r="L93" s="20">
        <v>80</v>
      </c>
      <c r="M93" s="64">
        <f t="shared" si="7"/>
        <v>80</v>
      </c>
      <c r="N93" s="17" t="s">
        <v>16</v>
      </c>
      <c r="O93" s="18">
        <v>50</v>
      </c>
      <c r="P93" s="160">
        <f t="shared" si="8"/>
        <v>30</v>
      </c>
      <c r="Q93" s="89">
        <v>30</v>
      </c>
      <c r="R93" s="43">
        <f t="shared" si="9"/>
        <v>30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3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+'2'!J139</f>
        <v>11</v>
      </c>
      <c r="F139" s="70"/>
      <c r="G139" s="46">
        <f t="shared" si="13"/>
        <v>11</v>
      </c>
      <c r="H139" s="77">
        <v>0</v>
      </c>
      <c r="I139" s="75">
        <v>0</v>
      </c>
      <c r="J139" s="46">
        <f t="shared" si="14"/>
        <v>11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+'2'!J142</f>
        <v>25</v>
      </c>
      <c r="F142" s="70"/>
      <c r="G142" s="46">
        <f t="shared" si="13"/>
        <v>25</v>
      </c>
      <c r="H142" s="77">
        <v>0</v>
      </c>
      <c r="I142" s="75">
        <v>0</v>
      </c>
      <c r="J142" s="46">
        <f t="shared" si="14"/>
        <v>22</v>
      </c>
      <c r="K142" s="71">
        <v>3</v>
      </c>
      <c r="L142" s="20">
        <v>35</v>
      </c>
      <c r="M142" s="64">
        <f t="shared" si="7"/>
        <v>105</v>
      </c>
      <c r="N142" s="17" t="s">
        <v>16</v>
      </c>
      <c r="O142" s="18">
        <v>5</v>
      </c>
      <c r="P142" s="160">
        <f t="shared" si="8"/>
        <v>100</v>
      </c>
      <c r="Q142" s="115">
        <v>11.81</v>
      </c>
      <c r="R142" s="43">
        <f t="shared" si="9"/>
        <v>35.43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6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60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1</v>
      </c>
      <c r="K155" s="71">
        <v>4</v>
      </c>
      <c r="L155" s="20">
        <v>150</v>
      </c>
      <c r="M155" s="64">
        <f t="shared" si="7"/>
        <v>600</v>
      </c>
      <c r="N155" s="17" t="s">
        <v>16</v>
      </c>
      <c r="O155" s="18">
        <v>300</v>
      </c>
      <c r="P155" s="160">
        <f t="shared" si="8"/>
        <v>300</v>
      </c>
      <c r="Q155" s="115">
        <v>64.38</v>
      </c>
      <c r="R155" s="43">
        <f t="shared" si="9"/>
        <v>257.52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+'2'!J199</f>
        <v>72</v>
      </c>
      <c r="F199" s="70"/>
      <c r="G199" s="46">
        <f t="shared" si="13"/>
        <v>72</v>
      </c>
      <c r="H199" s="77">
        <v>0</v>
      </c>
      <c r="I199" s="75">
        <v>0</v>
      </c>
      <c r="J199" s="46">
        <f t="shared" si="14"/>
        <v>72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+'2'!J204</f>
        <v>24</v>
      </c>
      <c r="F204" s="70"/>
      <c r="G204" s="46">
        <f t="shared" ref="G204:G218" si="23">E204+F204</f>
        <v>24</v>
      </c>
      <c r="H204" s="77">
        <v>0</v>
      </c>
      <c r="I204" s="75">
        <v>0</v>
      </c>
      <c r="J204" s="46">
        <f t="shared" ref="J204:J218" si="24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777.02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2005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750</v>
      </c>
      <c r="O223" s="2">
        <v>250</v>
      </c>
      <c r="P223" s="2">
        <v>400</v>
      </c>
      <c r="Q223" s="87">
        <v>100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605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650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650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05"/>
  <sheetViews>
    <sheetView zoomScale="80" zoomScaleNormal="80" workbookViewId="0">
      <pane xSplit="10" ySplit="4" topLeftCell="K213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0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0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28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60">
        <f t="shared" ref="P6:P27" si="3">SUM(M6-O6)</f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20">
        <v>65</v>
      </c>
      <c r="M20" s="64">
        <f t="shared" si="2"/>
        <v>130</v>
      </c>
      <c r="N20" s="17" t="s">
        <v>16</v>
      </c>
      <c r="O20" s="18">
        <v>65</v>
      </c>
      <c r="P20" s="160">
        <f t="shared" si="3"/>
        <v>65</v>
      </c>
      <c r="Q20" s="89">
        <v>22.85</v>
      </c>
      <c r="R20" s="43">
        <f t="shared" si="4"/>
        <v>45.7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0</v>
      </c>
      <c r="K40" s="71">
        <v>3</v>
      </c>
      <c r="L40" s="20">
        <v>50</v>
      </c>
      <c r="M40" s="64">
        <f t="shared" si="2"/>
        <v>150</v>
      </c>
      <c r="N40" s="17" t="s">
        <v>16</v>
      </c>
      <c r="O40" s="18">
        <v>75</v>
      </c>
      <c r="P40" s="160">
        <f t="shared" si="5"/>
        <v>75</v>
      </c>
      <c r="Q40" s="115">
        <v>27.84</v>
      </c>
      <c r="R40" s="43">
        <f t="shared" si="4"/>
        <v>83.52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>
        <v>25</v>
      </c>
      <c r="P41" s="160">
        <f t="shared" si="5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0</v>
      </c>
      <c r="K61" s="71">
        <v>2</v>
      </c>
      <c r="L61" s="20">
        <v>50</v>
      </c>
      <c r="M61" s="64">
        <f t="shared" si="2"/>
        <v>100</v>
      </c>
      <c r="N61" s="17" t="s">
        <v>16</v>
      </c>
      <c r="O61" s="18">
        <v>50</v>
      </c>
      <c r="P61" s="160">
        <f t="shared" si="5"/>
        <v>50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+'3'!J68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0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>
        <v>25</v>
      </c>
      <c r="P68" s="160">
        <f t="shared" si="5"/>
        <v>25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+'3'!J70</f>
        <v>1</v>
      </c>
      <c r="F70" s="70"/>
      <c r="G70" s="46">
        <f t="shared" si="6"/>
        <v>1</v>
      </c>
      <c r="H70" s="77">
        <v>0</v>
      </c>
      <c r="I70" s="75">
        <v>0</v>
      </c>
      <c r="J70" s="46">
        <f t="shared" si="7"/>
        <v>1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+'3'!J88</f>
        <v>20</v>
      </c>
      <c r="F88" s="70"/>
      <c r="G88" s="46">
        <f t="shared" si="6"/>
        <v>20</v>
      </c>
      <c r="H88" s="77">
        <v>0</v>
      </c>
      <c r="I88" s="75">
        <v>0</v>
      </c>
      <c r="J88" s="46">
        <f t="shared" si="7"/>
        <v>20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+'3'!J90</f>
        <v>14</v>
      </c>
      <c r="F90" s="70"/>
      <c r="G90" s="46">
        <f t="shared" si="6"/>
        <v>14</v>
      </c>
      <c r="H90" s="77">
        <v>0</v>
      </c>
      <c r="I90" s="75">
        <v>0</v>
      </c>
      <c r="J90" s="46">
        <f t="shared" si="7"/>
        <v>14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+'3'!J91</f>
        <v>8</v>
      </c>
      <c r="F91" s="70"/>
      <c r="G91" s="46">
        <f t="shared" si="6"/>
        <v>8</v>
      </c>
      <c r="H91" s="77">
        <v>0</v>
      </c>
      <c r="I91" s="75">
        <v>0</v>
      </c>
      <c r="J91" s="46">
        <f t="shared" si="7"/>
        <v>8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+'3'!J99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0</v>
      </c>
      <c r="K101" s="71">
        <v>4</v>
      </c>
      <c r="L101" s="20">
        <v>60</v>
      </c>
      <c r="M101" s="64">
        <f t="shared" si="8"/>
        <v>240</v>
      </c>
      <c r="N101" s="17" t="s">
        <v>16</v>
      </c>
      <c r="O101" s="18">
        <v>120</v>
      </c>
      <c r="P101" s="160">
        <f t="shared" si="9"/>
        <v>120</v>
      </c>
      <c r="Q101" s="115">
        <v>16.690000000000001</v>
      </c>
      <c r="R101" s="43">
        <f t="shared" si="10"/>
        <v>66.760000000000005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+'3'!J102</f>
        <v>3</v>
      </c>
      <c r="F102" s="70"/>
      <c r="G102" s="46">
        <f t="shared" si="6"/>
        <v>3</v>
      </c>
      <c r="H102" s="77">
        <v>0</v>
      </c>
      <c r="I102" s="75">
        <v>0</v>
      </c>
      <c r="J102" s="46">
        <f t="shared" si="7"/>
        <v>3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+'3'!J131</f>
        <v>1</v>
      </c>
      <c r="F131" s="70"/>
      <c r="G131" s="46">
        <f t="shared" si="6"/>
        <v>1</v>
      </c>
      <c r="H131" s="77">
        <v>0</v>
      </c>
      <c r="I131" s="75">
        <v>0</v>
      </c>
      <c r="J131" s="46">
        <f t="shared" si="7"/>
        <v>0</v>
      </c>
      <c r="K131" s="71">
        <v>1</v>
      </c>
      <c r="L131" s="20">
        <v>35</v>
      </c>
      <c r="M131" s="64">
        <f t="shared" si="8"/>
        <v>35</v>
      </c>
      <c r="N131" s="17" t="s">
        <v>16</v>
      </c>
      <c r="O131" s="18">
        <v>15</v>
      </c>
      <c r="P131" s="160">
        <f t="shared" si="9"/>
        <v>20</v>
      </c>
      <c r="Q131" s="89">
        <v>16.29</v>
      </c>
      <c r="R131" s="43">
        <f t="shared" si="10"/>
        <v>16.29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+'3'!J132</f>
        <v>2</v>
      </c>
      <c r="F132" s="70"/>
      <c r="G132" s="46">
        <f t="shared" si="6"/>
        <v>2</v>
      </c>
      <c r="H132" s="77">
        <v>0</v>
      </c>
      <c r="I132" s="75">
        <v>0</v>
      </c>
      <c r="J132" s="46">
        <f t="shared" si="7"/>
        <v>0</v>
      </c>
      <c r="K132" s="71">
        <v>2</v>
      </c>
      <c r="L132" s="20">
        <v>35</v>
      </c>
      <c r="M132" s="64">
        <f t="shared" si="8"/>
        <v>70</v>
      </c>
      <c r="N132" s="17" t="s">
        <v>16</v>
      </c>
      <c r="O132" s="18">
        <v>30</v>
      </c>
      <c r="P132" s="160">
        <f t="shared" si="9"/>
        <v>40</v>
      </c>
      <c r="Q132" s="89">
        <v>12.41</v>
      </c>
      <c r="R132" s="43">
        <f t="shared" si="10"/>
        <v>24.82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+'3'!J133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+'3'!J134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+'3'!J136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+'3'!J139</f>
        <v>11</v>
      </c>
      <c r="F139" s="70"/>
      <c r="G139" s="46">
        <f t="shared" si="14"/>
        <v>11</v>
      </c>
      <c r="H139" s="77">
        <v>0</v>
      </c>
      <c r="I139" s="75">
        <v>0</v>
      </c>
      <c r="J139" s="46">
        <f t="shared" si="15"/>
        <v>11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+'3'!J142</f>
        <v>22</v>
      </c>
      <c r="F142" s="70"/>
      <c r="G142" s="46">
        <f t="shared" si="14"/>
        <v>22</v>
      </c>
      <c r="H142" s="77">
        <v>0</v>
      </c>
      <c r="I142" s="75">
        <v>0</v>
      </c>
      <c r="J142" s="46">
        <f t="shared" si="15"/>
        <v>22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+'3'!J151</f>
        <v>6</v>
      </c>
      <c r="F151" s="70"/>
      <c r="G151" s="46">
        <f t="shared" si="14"/>
        <v>6</v>
      </c>
      <c r="H151" s="77">
        <v>0</v>
      </c>
      <c r="I151" s="75">
        <v>0</v>
      </c>
      <c r="J151" s="46">
        <f t="shared" si="15"/>
        <v>6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3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+'3'!J155</f>
        <v>1</v>
      </c>
      <c r="F155" s="70"/>
      <c r="G155" s="46">
        <f t="shared" si="14"/>
        <v>1</v>
      </c>
      <c r="H155" s="77">
        <v>0</v>
      </c>
      <c r="I155" s="75">
        <v>0</v>
      </c>
      <c r="J155" s="46">
        <f t="shared" si="15"/>
        <v>1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+'3'!J164</f>
        <v>2</v>
      </c>
      <c r="F164" s="70"/>
      <c r="G164" s="46">
        <f t="shared" si="14"/>
        <v>2</v>
      </c>
      <c r="H164" s="77">
        <v>0</v>
      </c>
      <c r="I164" s="75">
        <v>0</v>
      </c>
      <c r="J164" s="46">
        <f t="shared" si="15"/>
        <v>2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+'3'!J175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+'3'!J185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+'3'!J190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+'3'!J191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+'3'!J199</f>
        <v>72</v>
      </c>
      <c r="F199" s="70"/>
      <c r="G199" s="46">
        <f t="shared" si="14"/>
        <v>72</v>
      </c>
      <c r="H199" s="77">
        <v>0</v>
      </c>
      <c r="I199" s="75">
        <v>0</v>
      </c>
      <c r="J199" s="46">
        <f t="shared" si="15"/>
        <v>72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+'3'!J204</f>
        <v>24</v>
      </c>
      <c r="F204" s="70"/>
      <c r="G204" s="46">
        <f t="shared" ref="G204:G218" si="24">E204+F204</f>
        <v>24</v>
      </c>
      <c r="H204" s="77">
        <v>0</v>
      </c>
      <c r="I204" s="75">
        <v>0</v>
      </c>
      <c r="J204" s="46">
        <f t="shared" ref="J204:J218" si="25">+G204-H204-K204-I204</f>
        <v>24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+'3'!J205</f>
        <v>18</v>
      </c>
      <c r="F205" s="70"/>
      <c r="G205" s="46">
        <f t="shared" si="24"/>
        <v>18</v>
      </c>
      <c r="H205" s="77">
        <v>0</v>
      </c>
      <c r="I205" s="75">
        <v>0</v>
      </c>
      <c r="J205" s="46">
        <f t="shared" si="25"/>
        <v>18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+'3'!J206</f>
        <v>29</v>
      </c>
      <c r="F206" s="70"/>
      <c r="G206" s="46">
        <f t="shared" si="24"/>
        <v>29</v>
      </c>
      <c r="H206" s="77">
        <v>0</v>
      </c>
      <c r="I206" s="75">
        <v>0</v>
      </c>
      <c r="J206" s="46">
        <f t="shared" si="25"/>
        <v>29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+'3'!J212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+'3'!J213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/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+'3'!J214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+'3'!J215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+'3'!J216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/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+'3'!J217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+'3'!J218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455.79999999999995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1175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405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770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770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05"/>
  <sheetViews>
    <sheetView zoomScale="80" zoomScaleNormal="80" workbookViewId="0">
      <pane xSplit="10" ySplit="4" topLeftCell="K208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0</v>
      </c>
      <c r="F5" s="70">
        <v>10</v>
      </c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28</v>
      </c>
      <c r="F6" s="70">
        <v>30</v>
      </c>
      <c r="G6" s="46">
        <f t="shared" si="0"/>
        <v>58</v>
      </c>
      <c r="H6" s="77">
        <v>0</v>
      </c>
      <c r="I6" s="75">
        <v>0</v>
      </c>
      <c r="J6" s="46">
        <f t="shared" si="1"/>
        <v>57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60">
        <f t="shared" ref="P6:P27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60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60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>
        <v>2</v>
      </c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4</v>
      </c>
      <c r="F31" s="70">
        <v>10</v>
      </c>
      <c r="G31" s="46">
        <f t="shared" si="0"/>
        <v>14</v>
      </c>
      <c r="H31" s="77">
        <v>0</v>
      </c>
      <c r="I31" s="75">
        <v>0</v>
      </c>
      <c r="J31" s="46">
        <f t="shared" si="1"/>
        <v>14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+'4'!J40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+'4'!J41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3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>
        <v>50</v>
      </c>
      <c r="P41" s="160">
        <f t="shared" si="5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+'4'!J43</f>
        <v>3</v>
      </c>
      <c r="F43" s="70">
        <v>2</v>
      </c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+'4'!J44</f>
        <v>2</v>
      </c>
      <c r="F44" s="70">
        <v>2</v>
      </c>
      <c r="G44" s="46">
        <f t="shared" si="0"/>
        <v>4</v>
      </c>
      <c r="H44" s="77">
        <v>0</v>
      </c>
      <c r="I44" s="75">
        <v>0</v>
      </c>
      <c r="J44" s="46">
        <f t="shared" si="1"/>
        <v>2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60">
        <f t="shared" si="5"/>
        <v>100</v>
      </c>
      <c r="Q44" s="115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+'4'!J45</f>
        <v>3</v>
      </c>
      <c r="F45" s="70">
        <v>2</v>
      </c>
      <c r="G45" s="46">
        <f t="shared" si="0"/>
        <v>5</v>
      </c>
      <c r="H45" s="77">
        <v>0</v>
      </c>
      <c r="I45" s="75">
        <v>0</v>
      </c>
      <c r="J45" s="46">
        <f t="shared" si="1"/>
        <v>4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60">
        <f t="shared" si="5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+'4'!J46</f>
        <v>1</v>
      </c>
      <c r="F46" s="70">
        <v>2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+'4'!J47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+'4'!J50</f>
        <v>1</v>
      </c>
      <c r="F50" s="70">
        <v>2</v>
      </c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0</v>
      </c>
      <c r="K53" s="71">
        <v>2</v>
      </c>
      <c r="L53" s="20">
        <v>0</v>
      </c>
      <c r="M53" s="64">
        <f>+L53*K53</f>
        <v>0</v>
      </c>
      <c r="N53" s="17" t="s">
        <v>1445</v>
      </c>
      <c r="O53" s="18"/>
      <c r="P53" s="23">
        <f>SUM(M53-O53)</f>
        <v>0</v>
      </c>
      <c r="Q53" s="115">
        <v>31.29</v>
      </c>
      <c r="R53" s="43">
        <f>+K53*Q53</f>
        <v>62.58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ref="P57:P64" si="6">SUM(M57-O57)</f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+'4'!J59</f>
        <v>3</v>
      </c>
      <c r="F59" s="70">
        <v>3</v>
      </c>
      <c r="G59" s="46">
        <f t="shared" si="0"/>
        <v>6</v>
      </c>
      <c r="H59" s="77">
        <v>0</v>
      </c>
      <c r="I59" s="75">
        <v>0</v>
      </c>
      <c r="J59" s="46">
        <f t="shared" si="1"/>
        <v>3</v>
      </c>
      <c r="K59" s="71">
        <v>3</v>
      </c>
      <c r="L59" s="20">
        <v>50</v>
      </c>
      <c r="M59" s="64">
        <f t="shared" si="2"/>
        <v>150</v>
      </c>
      <c r="N59" s="17" t="s">
        <v>16</v>
      </c>
      <c r="O59" s="18">
        <v>75</v>
      </c>
      <c r="P59" s="160">
        <f t="shared" si="6"/>
        <v>75</v>
      </c>
      <c r="Q59" s="115">
        <v>23.69</v>
      </c>
      <c r="R59" s="43">
        <f t="shared" si="4"/>
        <v>71.070000000000007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+'4'!J60</f>
        <v>2</v>
      </c>
      <c r="F60" s="70">
        <v>3</v>
      </c>
      <c r="G60" s="46">
        <f t="shared" si="0"/>
        <v>5</v>
      </c>
      <c r="H60" s="77">
        <v>0</v>
      </c>
      <c r="I60" s="75">
        <v>0</v>
      </c>
      <c r="J60" s="46">
        <f t="shared" si="1"/>
        <v>3</v>
      </c>
      <c r="K60" s="71">
        <v>2</v>
      </c>
      <c r="L60" s="20">
        <v>50</v>
      </c>
      <c r="M60" s="64">
        <f t="shared" si="2"/>
        <v>100</v>
      </c>
      <c r="N60" s="17" t="s">
        <v>16</v>
      </c>
      <c r="O60" s="18">
        <v>50</v>
      </c>
      <c r="P60" s="160">
        <f t="shared" si="6"/>
        <v>50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+'4'!J61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2</v>
      </c>
      <c r="K61" s="71">
        <v>1</v>
      </c>
      <c r="L61" s="20">
        <v>0</v>
      </c>
      <c r="M61" s="64">
        <f t="shared" si="2"/>
        <v>0</v>
      </c>
      <c r="N61" s="17" t="s">
        <v>1446</v>
      </c>
      <c r="O61" s="18"/>
      <c r="P61" s="23">
        <f t="shared" si="6"/>
        <v>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6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6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6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+'4'!J69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+'4'!J70</f>
        <v>1</v>
      </c>
      <c r="F70" s="70"/>
      <c r="G70" s="46">
        <f t="shared" si="7"/>
        <v>1</v>
      </c>
      <c r="H70" s="77">
        <v>0</v>
      </c>
      <c r="I70" s="75">
        <v>0</v>
      </c>
      <c r="J70" s="46">
        <f t="shared" si="8"/>
        <v>0</v>
      </c>
      <c r="K70" s="71">
        <v>1</v>
      </c>
      <c r="L70" s="20">
        <v>0</v>
      </c>
      <c r="M70" s="64">
        <f t="shared" si="2"/>
        <v>0</v>
      </c>
      <c r="N70" s="17" t="s">
        <v>1447</v>
      </c>
      <c r="O70" s="18"/>
      <c r="P70" s="23">
        <f t="shared" si="5"/>
        <v>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+'4'!J71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+'4'!J72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+'4'!J73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+'4'!J74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+'4'!J75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+'4'!J77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+'4'!J78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+'4'!J79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+'4'!J80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+'4'!J81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+'4'!J83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+'4'!J84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+'4'!J85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+'4'!J86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+'4'!J87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+'4'!J88</f>
        <v>20</v>
      </c>
      <c r="F88" s="70"/>
      <c r="G88" s="46">
        <f t="shared" si="7"/>
        <v>20</v>
      </c>
      <c r="H88" s="77">
        <v>0</v>
      </c>
      <c r="I88" s="75">
        <v>0</v>
      </c>
      <c r="J88" s="46">
        <f t="shared" si="8"/>
        <v>20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+'4'!J89</f>
        <v>20</v>
      </c>
      <c r="F89" s="70"/>
      <c r="G89" s="46">
        <f t="shared" si="7"/>
        <v>20</v>
      </c>
      <c r="H89" s="77">
        <v>0</v>
      </c>
      <c r="I89" s="75">
        <v>0</v>
      </c>
      <c r="J89" s="46">
        <f t="shared" si="8"/>
        <v>20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+'4'!J90</f>
        <v>14</v>
      </c>
      <c r="F90" s="70"/>
      <c r="G90" s="46">
        <f t="shared" si="7"/>
        <v>14</v>
      </c>
      <c r="H90" s="77">
        <v>0</v>
      </c>
      <c r="I90" s="75">
        <v>0</v>
      </c>
      <c r="J90" s="46">
        <f t="shared" si="8"/>
        <v>14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+'4'!J91</f>
        <v>8</v>
      </c>
      <c r="F91" s="70"/>
      <c r="G91" s="46">
        <f t="shared" si="7"/>
        <v>8</v>
      </c>
      <c r="H91" s="77">
        <v>0</v>
      </c>
      <c r="I91" s="75">
        <v>0</v>
      </c>
      <c r="J91" s="46">
        <f t="shared" si="8"/>
        <v>6</v>
      </c>
      <c r="K91" s="71">
        <v>2</v>
      </c>
      <c r="L91" s="20">
        <v>100</v>
      </c>
      <c r="M91" s="64">
        <f t="shared" si="12"/>
        <v>200</v>
      </c>
      <c r="N91" s="17" t="s">
        <v>16</v>
      </c>
      <c r="O91" s="18">
        <v>100</v>
      </c>
      <c r="P91" s="160">
        <f t="shared" si="13"/>
        <v>100</v>
      </c>
      <c r="Q91" s="115">
        <v>13.03</v>
      </c>
      <c r="R91" s="43">
        <f t="shared" si="14"/>
        <v>26.06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+'4'!J92</f>
        <v>5</v>
      </c>
      <c r="F92" s="70"/>
      <c r="G92" s="46">
        <f t="shared" si="7"/>
        <v>5</v>
      </c>
      <c r="H92" s="77">
        <v>0</v>
      </c>
      <c r="I92" s="75">
        <v>0</v>
      </c>
      <c r="J92" s="46">
        <f t="shared" si="8"/>
        <v>5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+'4'!J93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+'4'!J94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+'4'!J95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+'4'!J96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+'4'!J97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+'4'!J98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+'4'!J99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25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+'4'!J100</f>
        <v>0</v>
      </c>
      <c r="F100" s="70">
        <v>2</v>
      </c>
      <c r="G100" s="46">
        <f t="shared" si="7"/>
        <v>2</v>
      </c>
      <c r="H100" s="77">
        <v>0</v>
      </c>
      <c r="I100" s="75">
        <v>0</v>
      </c>
      <c r="J100" s="46">
        <f t="shared" si="8"/>
        <v>2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+'4'!J101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+'4'!J102</f>
        <v>3</v>
      </c>
      <c r="F102" s="70">
        <v>5</v>
      </c>
      <c r="G102" s="46">
        <f t="shared" si="7"/>
        <v>8</v>
      </c>
      <c r="H102" s="77">
        <v>0</v>
      </c>
      <c r="I102" s="75">
        <v>0</v>
      </c>
      <c r="J102" s="46">
        <f t="shared" si="8"/>
        <v>4</v>
      </c>
      <c r="K102" s="71">
        <v>4</v>
      </c>
      <c r="L102" s="20">
        <v>50</v>
      </c>
      <c r="M102" s="64">
        <f t="shared" si="9"/>
        <v>200</v>
      </c>
      <c r="N102" s="17" t="s">
        <v>16</v>
      </c>
      <c r="O102" s="18">
        <v>75</v>
      </c>
      <c r="P102" s="160">
        <f t="shared" si="10"/>
        <v>125</v>
      </c>
      <c r="Q102" s="115">
        <v>24.21</v>
      </c>
      <c r="R102" s="43">
        <f t="shared" si="11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+'4'!J106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+'4'!J107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+'4'!J108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+'4'!J109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+'4'!J110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+'4'!J111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+'4'!J112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+'4'!J113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+'4'!J114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+'4'!J115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+'4'!J116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+'4'!J117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+'4'!J118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+'4'!J119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+'4'!J120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+'4'!J121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+'4'!J122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+'4'!J123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+'4'!J124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+'4'!J125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+'4'!J126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+'4'!J127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+'4'!J128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+'4'!J129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+'4'!J130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+'4'!J131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+'4'!J132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+'4'!J133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+'4'!J134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+'4'!J135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+'4'!J136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+'4'!J137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+'4'!J138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+'4'!J139</f>
        <v>11</v>
      </c>
      <c r="F139" s="70"/>
      <c r="G139" s="46">
        <f t="shared" si="15"/>
        <v>11</v>
      </c>
      <c r="H139" s="77">
        <v>0</v>
      </c>
      <c r="I139" s="75">
        <v>0</v>
      </c>
      <c r="J139" s="46">
        <f t="shared" si="16"/>
        <v>6</v>
      </c>
      <c r="K139" s="71">
        <v>5</v>
      </c>
      <c r="L139" s="20">
        <v>50</v>
      </c>
      <c r="M139" s="64">
        <f t="shared" si="9"/>
        <v>250</v>
      </c>
      <c r="N139" s="17" t="s">
        <v>16</v>
      </c>
      <c r="O139" s="18"/>
      <c r="P139" s="160">
        <f t="shared" si="10"/>
        <v>250</v>
      </c>
      <c r="Q139" s="115">
        <v>23.02</v>
      </c>
      <c r="R139" s="43">
        <f t="shared" si="11"/>
        <v>115.1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+'4'!J140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+'4'!J141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+'4'!J142</f>
        <v>22</v>
      </c>
      <c r="F142" s="70"/>
      <c r="G142" s="46">
        <f t="shared" si="15"/>
        <v>22</v>
      </c>
      <c r="H142" s="77">
        <v>0</v>
      </c>
      <c r="I142" s="75">
        <v>0</v>
      </c>
      <c r="J142" s="46">
        <f t="shared" si="16"/>
        <v>22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+'4'!J143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+'4'!J144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+'4'!J145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+'4'!J146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+'4'!J147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+'4'!J148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+'4'!J149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+'4'!J150</f>
        <v>2</v>
      </c>
      <c r="F150" s="70"/>
      <c r="G150" s="46">
        <f t="shared" si="15"/>
        <v>2</v>
      </c>
      <c r="H150" s="77">
        <v>0</v>
      </c>
      <c r="I150" s="75">
        <v>0</v>
      </c>
      <c r="J150" s="46">
        <f t="shared" si="16"/>
        <v>2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+'4'!J151</f>
        <v>6</v>
      </c>
      <c r="F151" s="70">
        <v>5</v>
      </c>
      <c r="G151" s="46">
        <f t="shared" si="15"/>
        <v>11</v>
      </c>
      <c r="H151" s="77">
        <v>0</v>
      </c>
      <c r="I151" s="75">
        <v>0</v>
      </c>
      <c r="J151" s="46">
        <f t="shared" si="16"/>
        <v>11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+'4'!J152</f>
        <v>3</v>
      </c>
      <c r="F152" s="70"/>
      <c r="G152" s="46">
        <f t="shared" si="15"/>
        <v>3</v>
      </c>
      <c r="H152" s="77">
        <v>0</v>
      </c>
      <c r="I152" s="75">
        <v>0</v>
      </c>
      <c r="J152" s="46">
        <f t="shared" si="16"/>
        <v>3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+'4'!J153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+'4'!J154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+'4'!J155</f>
        <v>1</v>
      </c>
      <c r="F155" s="70"/>
      <c r="G155" s="46">
        <f t="shared" si="15"/>
        <v>1</v>
      </c>
      <c r="H155" s="77">
        <v>0</v>
      </c>
      <c r="I155" s="75">
        <v>0</v>
      </c>
      <c r="J155" s="46">
        <f t="shared" si="16"/>
        <v>0</v>
      </c>
      <c r="K155" s="71">
        <v>1</v>
      </c>
      <c r="L155" s="20">
        <v>150</v>
      </c>
      <c r="M155" s="64">
        <f t="shared" si="9"/>
        <v>150</v>
      </c>
      <c r="N155" s="17" t="s">
        <v>16</v>
      </c>
      <c r="O155" s="18">
        <v>70</v>
      </c>
      <c r="P155" s="160">
        <f t="shared" si="10"/>
        <v>80</v>
      </c>
      <c r="Q155" s="115">
        <v>64.38</v>
      </c>
      <c r="R155" s="43">
        <f t="shared" si="11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+'4'!J156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+'4'!J157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+'4'!J158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+'4'!J159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+'4'!J160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+'4'!J161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+'4'!J162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+'4'!J163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+'4'!J164</f>
        <v>2</v>
      </c>
      <c r="F164" s="70">
        <v>5</v>
      </c>
      <c r="G164" s="46">
        <f t="shared" si="15"/>
        <v>7</v>
      </c>
      <c r="H164" s="77">
        <v>0</v>
      </c>
      <c r="I164" s="75">
        <v>0</v>
      </c>
      <c r="J164" s="46">
        <f t="shared" si="16"/>
        <v>3</v>
      </c>
      <c r="K164" s="71">
        <v>4</v>
      </c>
      <c r="L164" s="20">
        <v>0</v>
      </c>
      <c r="M164" s="64">
        <f t="shared" si="9"/>
        <v>0</v>
      </c>
      <c r="N164" s="17" t="s">
        <v>1448</v>
      </c>
      <c r="O164" s="18"/>
      <c r="P164" s="23">
        <f t="shared" si="10"/>
        <v>0</v>
      </c>
      <c r="Q164" s="115">
        <v>83</v>
      </c>
      <c r="R164" s="43">
        <f t="shared" si="11"/>
        <v>332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+'4'!J165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+'4'!J166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+'4'!J167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+'4'!J168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+'4'!J169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+'4'!J170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+'4'!J171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+'4'!J172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7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+'4'!J174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+'4'!J175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+'4'!J176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+'4'!J177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18" si="20">+L177*K177</f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18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+'4'!J178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20"/>
        <v>0</v>
      </c>
      <c r="N178" s="17" t="s">
        <v>16</v>
      </c>
      <c r="O178" s="18"/>
      <c r="P178" s="23">
        <f t="shared" ref="P178:P218" si="22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+'4'!J179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2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+'4'!J180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22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+'4'!J181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+'4'!J182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20"/>
        <v>0</v>
      </c>
      <c r="N182" s="17" t="s">
        <v>16</v>
      </c>
      <c r="O182" s="18"/>
      <c r="P182" s="23">
        <f t="shared" si="22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+'4'!J183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+'4'!J184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+'4'!J185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+'4'!J186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+'4'!J188</f>
        <v>0</v>
      </c>
      <c r="F188" s="70">
        <v>5</v>
      </c>
      <c r="G188" s="46">
        <f>E188+F188</f>
        <v>5</v>
      </c>
      <c r="H188" s="77">
        <v>0</v>
      </c>
      <c r="I188" s="75">
        <v>0</v>
      </c>
      <c r="J188" s="46">
        <f>+G188-H188-K188-I188</f>
        <v>4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/>
      <c r="P188" s="160">
        <f>SUM(M188-O188)</f>
        <v>29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+'4'!J190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+'4'!J191</f>
        <v>0</v>
      </c>
      <c r="F191" s="70">
        <v>5</v>
      </c>
      <c r="G191" s="46">
        <f t="shared" si="15"/>
        <v>5</v>
      </c>
      <c r="H191" s="77">
        <v>0</v>
      </c>
      <c r="I191" s="75">
        <v>0</v>
      </c>
      <c r="J191" s="46">
        <f t="shared" si="16"/>
        <v>5</v>
      </c>
      <c r="K191" s="71"/>
      <c r="L191" s="20">
        <v>16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+'4'!J192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+'4'!J193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+'4'!J194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20"/>
        <v>0</v>
      </c>
      <c r="N194" s="17" t="s">
        <v>16</v>
      </c>
      <c r="O194" s="18"/>
      <c r="P194" s="23">
        <f t="shared" si="22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+'4'!J195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+'4'!J196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+'4'!J197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+'4'!J198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+'4'!J199</f>
        <v>72</v>
      </c>
      <c r="F199" s="70"/>
      <c r="G199" s="46">
        <f t="shared" si="15"/>
        <v>72</v>
      </c>
      <c r="H199" s="77">
        <v>0</v>
      </c>
      <c r="I199" s="75">
        <v>0</v>
      </c>
      <c r="J199" s="46">
        <f t="shared" si="16"/>
        <v>72</v>
      </c>
      <c r="K199" s="71"/>
      <c r="L199" s="20">
        <v>10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+'4'!J200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115">
        <v>3.77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+'4'!J201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20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+'4'!J202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+'4'!J203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+'4'!J204</f>
        <v>24</v>
      </c>
      <c r="F204" s="70"/>
      <c r="G204" s="46">
        <f t="shared" ref="G204:G218" si="26">E204+F204</f>
        <v>24</v>
      </c>
      <c r="H204" s="77">
        <v>0</v>
      </c>
      <c r="I204" s="75">
        <v>0</v>
      </c>
      <c r="J204" s="46">
        <f t="shared" ref="J204:J218" si="27">+G204-H204-K204-I204</f>
        <v>24</v>
      </c>
      <c r="K204" s="71"/>
      <c r="L204" s="20">
        <v>200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+'4'!J205</f>
        <v>18</v>
      </c>
      <c r="F205" s="70"/>
      <c r="G205" s="46">
        <f t="shared" si="26"/>
        <v>18</v>
      </c>
      <c r="H205" s="77">
        <v>0</v>
      </c>
      <c r="I205" s="75">
        <v>0</v>
      </c>
      <c r="J205" s="46">
        <f t="shared" si="27"/>
        <v>18</v>
      </c>
      <c r="K205" s="71"/>
      <c r="L205" s="20">
        <v>250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+'4'!J206</f>
        <v>29</v>
      </c>
      <c r="F206" s="70"/>
      <c r="G206" s="46">
        <f t="shared" si="26"/>
        <v>29</v>
      </c>
      <c r="H206" s="77">
        <v>0</v>
      </c>
      <c r="I206" s="75">
        <v>0</v>
      </c>
      <c r="J206" s="46">
        <f t="shared" si="27"/>
        <v>29</v>
      </c>
      <c r="K206" s="71"/>
      <c r="L206" s="20">
        <v>50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+'4'!J207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20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+'4'!J208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45</v>
      </c>
      <c r="M208" s="64">
        <f t="shared" si="20"/>
        <v>0</v>
      </c>
      <c r="N208" s="17" t="s">
        <v>16</v>
      </c>
      <c r="O208" s="18"/>
      <c r="P208" s="23">
        <f t="shared" si="22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+'4'!J209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35</v>
      </c>
      <c r="M209" s="64">
        <f t="shared" si="20"/>
        <v>0</v>
      </c>
      <c r="N209" s="17" t="s">
        <v>16</v>
      </c>
      <c r="O209" s="18"/>
      <c r="P209" s="23">
        <f t="shared" si="22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+'4'!J210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+'4'!J211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50</v>
      </c>
      <c r="M211" s="64">
        <f t="shared" si="20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+'4'!J212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/>
      <c r="M212" s="64">
        <f t="shared" si="20"/>
        <v>0</v>
      </c>
      <c r="N212" s="17" t="s">
        <v>16</v>
      </c>
      <c r="O212" s="18"/>
      <c r="P212" s="23">
        <f t="shared" si="22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+'4'!J213</f>
        <v>0</v>
      </c>
      <c r="F213" s="70">
        <v>5</v>
      </c>
      <c r="G213" s="46">
        <f t="shared" si="26"/>
        <v>5</v>
      </c>
      <c r="H213" s="77">
        <v>0</v>
      </c>
      <c r="I213" s="75">
        <v>0</v>
      </c>
      <c r="J213" s="46">
        <f t="shared" si="27"/>
        <v>5</v>
      </c>
      <c r="K213" s="71"/>
      <c r="L213" s="20">
        <v>29</v>
      </c>
      <c r="M213" s="64">
        <f t="shared" si="20"/>
        <v>0</v>
      </c>
      <c r="N213" s="17" t="s">
        <v>16</v>
      </c>
      <c r="O213" s="18"/>
      <c r="P213" s="23">
        <f t="shared" si="22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+'4'!J214</f>
        <v>0</v>
      </c>
      <c r="F214" s="70">
        <v>5</v>
      </c>
      <c r="G214" s="46">
        <f t="shared" si="26"/>
        <v>5</v>
      </c>
      <c r="H214" s="77">
        <v>0</v>
      </c>
      <c r="I214" s="75">
        <v>0</v>
      </c>
      <c r="J214" s="46">
        <f t="shared" si="27"/>
        <v>5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+'4'!J215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+'4'!J216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27"/>
        <v>0</v>
      </c>
      <c r="K216" s="71"/>
      <c r="L216" s="20"/>
      <c r="M216" s="64">
        <f t="shared" si="20"/>
        <v>0</v>
      </c>
      <c r="N216" s="17" t="s">
        <v>16</v>
      </c>
      <c r="O216" s="18"/>
      <c r="P216" s="23">
        <f t="shared" si="22"/>
        <v>0</v>
      </c>
      <c r="Q216" s="89"/>
      <c r="R216" s="43">
        <f t="shared" si="21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+'4'!J217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27"/>
        <v>0</v>
      </c>
      <c r="K217" s="71"/>
      <c r="L217" s="20"/>
      <c r="M217" s="64">
        <f t="shared" si="20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21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+'4'!J218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/>
      <c r="M218" s="64">
        <f t="shared" si="20"/>
        <v>0</v>
      </c>
      <c r="N218" s="17" t="s">
        <v>16</v>
      </c>
      <c r="O218" s="18"/>
      <c r="P218" s="23">
        <f t="shared" si="22"/>
        <v>0</v>
      </c>
      <c r="Q218" s="89"/>
      <c r="R218" s="43">
        <f t="shared" si="21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1057.27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1594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780</v>
      </c>
      <c r="O223" s="2">
        <v>230</v>
      </c>
      <c r="P223" s="2">
        <v>100</v>
      </c>
      <c r="Q223" s="87">
        <v>100</v>
      </c>
      <c r="R223" s="2">
        <v>350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5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>
        <v>56</v>
      </c>
      <c r="O225" s="2" t="s">
        <v>1451</v>
      </c>
    </row>
    <row r="226" spans="1:15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420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338</v>
      </c>
    </row>
    <row r="228" spans="1:15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338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5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5" x14ac:dyDescent="0.5">
      <c r="J231" s="2"/>
      <c r="L231" s="2"/>
    </row>
    <row r="232" spans="1:15" ht="25.5" x14ac:dyDescent="0.55000000000000004">
      <c r="J232" s="2"/>
      <c r="L232" s="72" t="s">
        <v>272</v>
      </c>
      <c r="M232" s="2" t="s">
        <v>307</v>
      </c>
    </row>
    <row r="233" spans="1:15" x14ac:dyDescent="0.5">
      <c r="J233" s="2"/>
      <c r="L233" s="2"/>
    </row>
    <row r="234" spans="1:15" x14ac:dyDescent="0.5">
      <c r="J234" s="2"/>
      <c r="L234" s="2"/>
    </row>
    <row r="235" spans="1:15" x14ac:dyDescent="0.5">
      <c r="J235" s="2"/>
      <c r="L235" s="2"/>
    </row>
    <row r="236" spans="1:15" x14ac:dyDescent="0.5">
      <c r="J236" s="2"/>
      <c r="L236" s="2"/>
    </row>
    <row r="237" spans="1:15" x14ac:dyDescent="0.5">
      <c r="J237" s="2"/>
      <c r="L237" s="2"/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05"/>
  <sheetViews>
    <sheetView zoomScale="80" zoomScaleNormal="80" workbookViewId="0">
      <pane xSplit="10" ySplit="4" topLeftCell="K212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54</v>
      </c>
      <c r="K6" s="71">
        <v>3</v>
      </c>
      <c r="L6" s="20">
        <v>100</v>
      </c>
      <c r="M6" s="64">
        <f t="shared" ref="M6:M80" si="2">+L6*K6</f>
        <v>300</v>
      </c>
      <c r="N6" s="17"/>
      <c r="O6" s="18"/>
      <c r="P6" s="160">
        <f t="shared" ref="P6:P27" si="3">SUM(M6-O6)</f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60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10</v>
      </c>
      <c r="K31" s="71">
        <v>4</v>
      </c>
      <c r="L31" s="20">
        <v>100</v>
      </c>
      <c r="M31" s="64">
        <f t="shared" si="2"/>
        <v>400</v>
      </c>
      <c r="N31" s="17" t="s">
        <v>16</v>
      </c>
      <c r="O31" s="18">
        <v>98</v>
      </c>
      <c r="P31" s="160">
        <f t="shared" si="5"/>
        <v>302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+'5'!J40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+'5'!J41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+'5'!J43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+'5'!J45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+'5'!J47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+'5'!J50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+'5'!J59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/>
      <c r="P59" s="160">
        <f t="shared" si="5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+'5'!J60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+'5'!J61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+'5'!J68</f>
        <v>0</v>
      </c>
      <c r="F68" s="70">
        <v>3</v>
      </c>
      <c r="G68" s="46">
        <f t="shared" si="0"/>
        <v>3</v>
      </c>
      <c r="H68" s="77">
        <v>0</v>
      </c>
      <c r="I68" s="75">
        <v>0</v>
      </c>
      <c r="J68" s="46">
        <f t="shared" si="1"/>
        <v>2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/>
      <c r="P68" s="160">
        <f t="shared" si="5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+'5'!J69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+'5'!J70</f>
        <v>0</v>
      </c>
      <c r="F70" s="70">
        <v>4</v>
      </c>
      <c r="G70" s="46">
        <f t="shared" si="6"/>
        <v>4</v>
      </c>
      <c r="H70" s="77">
        <v>0</v>
      </c>
      <c r="I70" s="75">
        <v>0</v>
      </c>
      <c r="J70" s="46">
        <f t="shared" si="7"/>
        <v>4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+'5'!J87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+'5'!J88</f>
        <v>20</v>
      </c>
      <c r="F88" s="70"/>
      <c r="G88" s="46">
        <f t="shared" si="6"/>
        <v>20</v>
      </c>
      <c r="H88" s="77">
        <v>0</v>
      </c>
      <c r="I88" s="75">
        <v>0</v>
      </c>
      <c r="J88" s="46">
        <f t="shared" si="7"/>
        <v>20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+'5'!J89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+'5'!J90</f>
        <v>14</v>
      </c>
      <c r="F90" s="70"/>
      <c r="G90" s="46">
        <f t="shared" si="6"/>
        <v>14</v>
      </c>
      <c r="H90" s="77">
        <v>0</v>
      </c>
      <c r="I90" s="75">
        <v>0</v>
      </c>
      <c r="J90" s="46">
        <f t="shared" si="7"/>
        <v>14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+'5'!J91</f>
        <v>6</v>
      </c>
      <c r="F91" s="70"/>
      <c r="G91" s="46">
        <f t="shared" si="6"/>
        <v>6</v>
      </c>
      <c r="H91" s="77">
        <v>0</v>
      </c>
      <c r="I91" s="75">
        <v>0</v>
      </c>
      <c r="J91" s="46">
        <f t="shared" si="7"/>
        <v>6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+'5'!J92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+'5'!J100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+'5'!J101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+'5'!J102</f>
        <v>4</v>
      </c>
      <c r="F102" s="70"/>
      <c r="G102" s="46">
        <f t="shared" si="6"/>
        <v>4</v>
      </c>
      <c r="H102" s="77">
        <v>0</v>
      </c>
      <c r="I102" s="75">
        <v>0</v>
      </c>
      <c r="J102" s="46">
        <f t="shared" si="7"/>
        <v>4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+'5'!J112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+'5'!J113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+'5'!J115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+'5'!J116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+'5'!J117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+'5'!J131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+'5'!J132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+'5'!J133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+'5'!J135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+'5'!J136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+'5'!J139</f>
        <v>6</v>
      </c>
      <c r="F139" s="70"/>
      <c r="G139" s="46">
        <f t="shared" si="14"/>
        <v>6</v>
      </c>
      <c r="H139" s="77">
        <v>0</v>
      </c>
      <c r="I139" s="75">
        <v>0</v>
      </c>
      <c r="J139" s="46">
        <f t="shared" si="15"/>
        <v>6</v>
      </c>
      <c r="K139" s="71"/>
      <c r="L139" s="20">
        <v>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+'5'!J142</f>
        <v>22</v>
      </c>
      <c r="F142" s="70"/>
      <c r="G142" s="46">
        <f t="shared" si="14"/>
        <v>22</v>
      </c>
      <c r="H142" s="77">
        <v>0</v>
      </c>
      <c r="I142" s="75">
        <v>0</v>
      </c>
      <c r="J142" s="46">
        <f t="shared" si="15"/>
        <v>21</v>
      </c>
      <c r="K142" s="71">
        <v>1</v>
      </c>
      <c r="L142" s="20">
        <v>35</v>
      </c>
      <c r="M142" s="64">
        <f t="shared" si="8"/>
        <v>35</v>
      </c>
      <c r="N142" s="17" t="s">
        <v>16</v>
      </c>
      <c r="O142" s="18"/>
      <c r="P142" s="160">
        <f t="shared" si="9"/>
        <v>35</v>
      </c>
      <c r="Q142" s="115">
        <v>11.81</v>
      </c>
      <c r="R142" s="43">
        <f t="shared" si="10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+'5'!J144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+'5'!J145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+'5'!J150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+'5'!J151</f>
        <v>11</v>
      </c>
      <c r="F151" s="70"/>
      <c r="G151" s="46">
        <f t="shared" si="14"/>
        <v>11</v>
      </c>
      <c r="H151" s="77">
        <v>0</v>
      </c>
      <c r="I151" s="75">
        <v>0</v>
      </c>
      <c r="J151" s="46">
        <f t="shared" si="15"/>
        <v>11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+'5'!J152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1</v>
      </c>
      <c r="K152" s="71">
        <v>2</v>
      </c>
      <c r="L152" s="20">
        <v>60</v>
      </c>
      <c r="M152" s="64">
        <f t="shared" si="8"/>
        <v>120</v>
      </c>
      <c r="N152" s="17" t="s">
        <v>16</v>
      </c>
      <c r="O152" s="18">
        <v>60</v>
      </c>
      <c r="P152" s="160">
        <f t="shared" si="9"/>
        <v>60</v>
      </c>
      <c r="Q152" s="89">
        <v>38</v>
      </c>
      <c r="R152" s="43">
        <f t="shared" si="10"/>
        <v>76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+'5'!J164</f>
        <v>3</v>
      </c>
      <c r="F164" s="70"/>
      <c r="G164" s="46">
        <f t="shared" si="14"/>
        <v>3</v>
      </c>
      <c r="H164" s="77">
        <v>0</v>
      </c>
      <c r="I164" s="75">
        <v>0</v>
      </c>
      <c r="J164" s="46">
        <f t="shared" si="15"/>
        <v>2</v>
      </c>
      <c r="K164" s="71">
        <v>1</v>
      </c>
      <c r="L164" s="20">
        <v>120</v>
      </c>
      <c r="M164" s="64">
        <f t="shared" si="8"/>
        <v>120</v>
      </c>
      <c r="N164" s="17" t="s">
        <v>16</v>
      </c>
      <c r="O164" s="18"/>
      <c r="P164" s="160">
        <f t="shared" si="9"/>
        <v>120</v>
      </c>
      <c r="Q164" s="115">
        <v>83</v>
      </c>
      <c r="R164" s="43">
        <f t="shared" si="10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+'5'!J174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+'5'!J175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+'5'!J180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+'5'!J185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+'5'!J188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4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+'5'!J191</f>
        <v>5</v>
      </c>
      <c r="F191" s="70"/>
      <c r="G191" s="46">
        <f t="shared" si="14"/>
        <v>5</v>
      </c>
      <c r="H191" s="77">
        <v>0</v>
      </c>
      <c r="I191" s="75">
        <v>0</v>
      </c>
      <c r="J191" s="46">
        <f t="shared" si="15"/>
        <v>5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+'5'!J193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+'5'!J194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+'5'!J198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+'5'!J199</f>
        <v>72</v>
      </c>
      <c r="F199" s="70"/>
      <c r="G199" s="46">
        <f t="shared" si="14"/>
        <v>72</v>
      </c>
      <c r="H199" s="77">
        <v>0</v>
      </c>
      <c r="I199" s="75">
        <v>0</v>
      </c>
      <c r="J199" s="46">
        <f t="shared" si="15"/>
        <v>72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+'5'!J202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+'5'!J203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+'5'!J204</f>
        <v>24</v>
      </c>
      <c r="F204" s="70"/>
      <c r="G204" s="46">
        <f t="shared" ref="G204:G218" si="24">E204+F204</f>
        <v>24</v>
      </c>
      <c r="H204" s="77">
        <v>0</v>
      </c>
      <c r="I204" s="75">
        <v>0</v>
      </c>
      <c r="J204" s="46">
        <f t="shared" ref="J204:J218" si="25">+G204-H204-K204-I204</f>
        <v>24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+'5'!J205</f>
        <v>18</v>
      </c>
      <c r="F205" s="70"/>
      <c r="G205" s="46">
        <f t="shared" si="24"/>
        <v>18</v>
      </c>
      <c r="H205" s="77">
        <v>0</v>
      </c>
      <c r="I205" s="75">
        <v>0</v>
      </c>
      <c r="J205" s="46">
        <f t="shared" si="25"/>
        <v>18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+'5'!J206</f>
        <v>29</v>
      </c>
      <c r="F206" s="70"/>
      <c r="G206" s="46">
        <f t="shared" si="24"/>
        <v>29</v>
      </c>
      <c r="H206" s="77">
        <v>0</v>
      </c>
      <c r="I206" s="75">
        <v>0</v>
      </c>
      <c r="J206" s="46">
        <f t="shared" si="25"/>
        <v>29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+'5'!J207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+'5'!J209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+'5'!J210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+'5'!J211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+'5'!J212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+'5'!J213</f>
        <v>5</v>
      </c>
      <c r="F213" s="70"/>
      <c r="G213" s="46">
        <f t="shared" si="24"/>
        <v>5</v>
      </c>
      <c r="H213" s="77">
        <v>0</v>
      </c>
      <c r="I213" s="75">
        <v>0</v>
      </c>
      <c r="J213" s="46">
        <f t="shared" si="25"/>
        <v>3</v>
      </c>
      <c r="K213" s="71">
        <v>2</v>
      </c>
      <c r="L213" s="20">
        <v>29</v>
      </c>
      <c r="M213" s="64">
        <f t="shared" si="18"/>
        <v>58</v>
      </c>
      <c r="N213" s="17" t="s">
        <v>16</v>
      </c>
      <c r="O213" s="18"/>
      <c r="P213" s="160">
        <f t="shared" si="19"/>
        <v>58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+'5'!J214</f>
        <v>5</v>
      </c>
      <c r="F214" s="70"/>
      <c r="G214" s="46">
        <f t="shared" si="24"/>
        <v>5</v>
      </c>
      <c r="H214" s="77">
        <v>0</v>
      </c>
      <c r="I214" s="75">
        <v>0</v>
      </c>
      <c r="J214" s="46">
        <f t="shared" si="25"/>
        <v>5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+'5'!J215</f>
        <v>0</v>
      </c>
      <c r="F215" s="70">
        <v>100</v>
      </c>
      <c r="G215" s="46">
        <f t="shared" si="24"/>
        <v>100</v>
      </c>
      <c r="H215" s="77">
        <v>0</v>
      </c>
      <c r="I215" s="75">
        <v>2</v>
      </c>
      <c r="J215" s="46">
        <f t="shared" si="25"/>
        <v>92</v>
      </c>
      <c r="K215" s="71">
        <v>6</v>
      </c>
      <c r="L215" s="20">
        <v>20</v>
      </c>
      <c r="M215" s="64">
        <f>+L215*K215</f>
        <v>120</v>
      </c>
      <c r="N215" s="17" t="s">
        <v>1453</v>
      </c>
      <c r="O215" s="18">
        <v>62</v>
      </c>
      <c r="P215" s="160">
        <f>SUM(M215-O215)</f>
        <v>58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+'5'!J216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/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+'5'!J217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+'5'!J218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478.79999999999995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1303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1083</v>
      </c>
      <c r="O223" s="2">
        <v>314</v>
      </c>
      <c r="P223" s="2">
        <v>320</v>
      </c>
      <c r="Q223" s="87">
        <v>300</v>
      </c>
      <c r="R223" s="2">
        <v>49</v>
      </c>
      <c r="S223" s="2">
        <v>100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220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05"/>
  <sheetViews>
    <sheetView zoomScale="80" zoomScaleNormal="80" workbookViewId="0">
      <pane xSplit="10" ySplit="4" topLeftCell="K155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34" t="s">
        <v>12</v>
      </c>
      <c r="L4" s="69" t="s">
        <v>13</v>
      </c>
      <c r="M4" s="134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0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54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60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60">
        <f t="shared" si="2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60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/>
      <c r="P40" s="160">
        <f t="shared" si="2"/>
        <v>100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+'6'!J41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+'6'!J43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+'6'!J47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+'6'!J50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2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60">
        <f t="shared" si="2"/>
        <v>50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+'6'!J59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+'6'!J60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60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+'6'!J61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+'6'!J68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0</v>
      </c>
      <c r="K68" s="71">
        <v>2</v>
      </c>
      <c r="L68" s="20">
        <v>50</v>
      </c>
      <c r="M68" s="64">
        <f t="shared" si="3"/>
        <v>100</v>
      </c>
      <c r="N68" s="17" t="s">
        <v>16</v>
      </c>
      <c r="O68" s="18"/>
      <c r="P68" s="160">
        <f t="shared" si="2"/>
        <v>100</v>
      </c>
      <c r="Q68" s="115">
        <v>17.09</v>
      </c>
      <c r="R68" s="43">
        <f t="shared" si="4"/>
        <v>34.18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+'6'!J70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4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+'6'!J88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19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0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+'6'!J89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+'6'!J90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+'6'!J91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+'6'!J92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+'6'!J100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+'6'!J102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+'6'!J136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+'6'!J139</f>
        <v>6</v>
      </c>
      <c r="F139" s="70"/>
      <c r="G139" s="46">
        <f t="shared" si="13"/>
        <v>6</v>
      </c>
      <c r="H139" s="77">
        <v>0</v>
      </c>
      <c r="I139" s="75">
        <v>0</v>
      </c>
      <c r="J139" s="46">
        <f t="shared" si="14"/>
        <v>6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+'6'!J142</f>
        <v>21</v>
      </c>
      <c r="F142" s="70"/>
      <c r="G142" s="46">
        <f t="shared" si="13"/>
        <v>21</v>
      </c>
      <c r="H142" s="77">
        <v>0</v>
      </c>
      <c r="I142" s="75">
        <v>0</v>
      </c>
      <c r="J142" s="46">
        <f t="shared" si="14"/>
        <v>21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+'6'!J150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+'6'!J151</f>
        <v>11</v>
      </c>
      <c r="F151" s="70"/>
      <c r="G151" s="46">
        <f t="shared" si="13"/>
        <v>11</v>
      </c>
      <c r="H151" s="77">
        <v>0</v>
      </c>
      <c r="I151" s="75">
        <v>0</v>
      </c>
      <c r="J151" s="46">
        <f t="shared" si="14"/>
        <v>10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60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+'6'!J152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+'6'!J164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+'6'!J188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3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/>
      <c r="P188" s="160">
        <f>SUM(M188-O188)</f>
        <v>29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+'6'!J191</f>
        <v>5</v>
      </c>
      <c r="F191" s="70"/>
      <c r="G191" s="46">
        <f t="shared" si="13"/>
        <v>5</v>
      </c>
      <c r="H191" s="77">
        <v>0</v>
      </c>
      <c r="I191" s="75">
        <v>0</v>
      </c>
      <c r="J191" s="46">
        <f t="shared" si="14"/>
        <v>4</v>
      </c>
      <c r="K191" s="71">
        <v>1</v>
      </c>
      <c r="L191" s="20">
        <v>25</v>
      </c>
      <c r="M191" s="64">
        <f t="shared" si="17"/>
        <v>25</v>
      </c>
      <c r="N191" s="17" t="s">
        <v>16</v>
      </c>
      <c r="O191" s="18"/>
      <c r="P191" s="160">
        <f t="shared" si="18"/>
        <v>25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+'6'!J199</f>
        <v>72</v>
      </c>
      <c r="F199" s="70"/>
      <c r="G199" s="46">
        <f t="shared" si="13"/>
        <v>72</v>
      </c>
      <c r="H199" s="77">
        <v>0</v>
      </c>
      <c r="I199" s="75">
        <v>0</v>
      </c>
      <c r="J199" s="46">
        <f t="shared" si="14"/>
        <v>72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+'6'!J202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+'6'!J203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+'6'!J204</f>
        <v>24</v>
      </c>
      <c r="F204" s="70"/>
      <c r="G204" s="46">
        <f t="shared" ref="G204:G218" si="23">E204+F204</f>
        <v>24</v>
      </c>
      <c r="H204" s="77">
        <v>0</v>
      </c>
      <c r="I204" s="75">
        <v>0</v>
      </c>
      <c r="J204" s="46">
        <f t="shared" ref="J204:J218" si="24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+'6'!J205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+'6'!J206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+'6'!J207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+'6'!J213</f>
        <v>3</v>
      </c>
      <c r="F213" s="70"/>
      <c r="G213" s="46">
        <f t="shared" si="23"/>
        <v>3</v>
      </c>
      <c r="H213" s="77">
        <v>0</v>
      </c>
      <c r="I213" s="75">
        <v>0</v>
      </c>
      <c r="J213" s="46">
        <f t="shared" si="24"/>
        <v>2</v>
      </c>
      <c r="K213" s="71">
        <v>1</v>
      </c>
      <c r="L213" s="20">
        <v>29</v>
      </c>
      <c r="M213" s="64">
        <f t="shared" si="17"/>
        <v>29</v>
      </c>
      <c r="N213" s="17" t="s">
        <v>16</v>
      </c>
      <c r="O213" s="18"/>
      <c r="P213" s="160">
        <f t="shared" si="18"/>
        <v>29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+'6'!J214</f>
        <v>5</v>
      </c>
      <c r="F214" s="70"/>
      <c r="G214" s="46">
        <f t="shared" si="23"/>
        <v>5</v>
      </c>
      <c r="H214" s="77">
        <v>0</v>
      </c>
      <c r="I214" s="75">
        <v>0</v>
      </c>
      <c r="J214" s="46">
        <f t="shared" si="24"/>
        <v>4</v>
      </c>
      <c r="K214" s="71">
        <v>1</v>
      </c>
      <c r="L214" s="20">
        <v>27</v>
      </c>
      <c r="M214" s="64">
        <f>+L214*K214</f>
        <v>27</v>
      </c>
      <c r="N214" s="17" t="s">
        <v>16</v>
      </c>
      <c r="O214" s="18"/>
      <c r="P214" s="160">
        <f>SUM(M214-O214)</f>
        <v>27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+'6'!J215</f>
        <v>92</v>
      </c>
      <c r="F215" s="70"/>
      <c r="G215" s="46">
        <f t="shared" si="23"/>
        <v>92</v>
      </c>
      <c r="H215" s="77">
        <v>0</v>
      </c>
      <c r="I215" s="75">
        <v>0</v>
      </c>
      <c r="J215" s="46">
        <f t="shared" si="24"/>
        <v>81</v>
      </c>
      <c r="K215" s="71">
        <v>11</v>
      </c>
      <c r="L215" s="20">
        <v>20</v>
      </c>
      <c r="M215" s="64">
        <f>+L215*K215</f>
        <v>220</v>
      </c>
      <c r="N215" s="17" t="s">
        <v>16</v>
      </c>
      <c r="O215" s="18">
        <v>20</v>
      </c>
      <c r="P215" s="160">
        <f>SUM(M215-O215)</f>
        <v>200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+'6'!J216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+'6'!J217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+'6'!J218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348.77000000000004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5" t="s">
        <v>202</v>
      </c>
      <c r="M221" s="136"/>
      <c r="N221" s="33">
        <f>SUM(M5:M220)</f>
        <v>1150</v>
      </c>
    </row>
    <row r="222" spans="1:19" ht="25.5" x14ac:dyDescent="0.55000000000000004">
      <c r="A222" s="1"/>
      <c r="E222" s="1"/>
      <c r="F222" s="1"/>
      <c r="G222" s="31"/>
      <c r="J222" s="31"/>
      <c r="L222" s="135" t="s">
        <v>203</v>
      </c>
      <c r="M222" s="136"/>
      <c r="N222" s="36"/>
    </row>
    <row r="223" spans="1:19" ht="25.5" x14ac:dyDescent="0.55000000000000004">
      <c r="A223" s="1"/>
      <c r="E223" s="1"/>
      <c r="F223" s="1"/>
      <c r="G223" s="31"/>
      <c r="J223" s="31"/>
      <c r="L223" s="135" t="s">
        <v>204</v>
      </c>
      <c r="M223" s="136"/>
      <c r="N223" s="36">
        <f>SUM(O223:AF223)</f>
        <v>100</v>
      </c>
      <c r="O223" s="2">
        <v>100</v>
      </c>
    </row>
    <row r="224" spans="1:19" ht="25.5" x14ac:dyDescent="0.55000000000000004">
      <c r="A224" s="1"/>
      <c r="E224" s="1"/>
      <c r="F224" s="1"/>
      <c r="G224" s="31"/>
      <c r="J224" s="31"/>
      <c r="L224" s="135" t="s">
        <v>205</v>
      </c>
      <c r="M224" s="136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35" t="s">
        <v>206</v>
      </c>
      <c r="M225" s="136"/>
      <c r="N225" s="36"/>
    </row>
    <row r="226" spans="1:14" ht="25.5" x14ac:dyDescent="0.55000000000000004">
      <c r="A226" s="1"/>
      <c r="E226" s="1"/>
      <c r="F226" s="1"/>
      <c r="G226" s="31"/>
      <c r="J226" s="31"/>
      <c r="L226" s="135" t="s">
        <v>207</v>
      </c>
      <c r="M226" s="136"/>
      <c r="N226" s="37">
        <f>SUM(O5:O219)</f>
        <v>170</v>
      </c>
    </row>
    <row r="227" spans="1:14" ht="25.5" x14ac:dyDescent="0.55000000000000004">
      <c r="A227" s="1"/>
      <c r="E227" s="1"/>
      <c r="F227" s="1"/>
      <c r="G227" s="31"/>
      <c r="J227" s="31"/>
      <c r="L227" s="135" t="s">
        <v>208</v>
      </c>
      <c r="M227" s="136"/>
      <c r="N227" s="33">
        <f>N221-N222-N223-N225-N226</f>
        <v>880</v>
      </c>
    </row>
    <row r="228" spans="1:14" ht="25.5" x14ac:dyDescent="0.55000000000000004">
      <c r="A228" s="1"/>
      <c r="E228" s="1"/>
      <c r="F228" s="1"/>
      <c r="G228" s="31"/>
      <c r="J228" s="31"/>
      <c r="L228" s="135" t="s">
        <v>209</v>
      </c>
      <c r="M228" s="136"/>
      <c r="N228" s="37">
        <v>880</v>
      </c>
    </row>
    <row r="229" spans="1:14" ht="25.5" x14ac:dyDescent="0.55000000000000004">
      <c r="A229" s="1"/>
      <c r="E229" s="1"/>
      <c r="F229" s="1"/>
      <c r="G229" s="31"/>
      <c r="J229" s="31"/>
      <c r="L229" s="135" t="s">
        <v>210</v>
      </c>
      <c r="M229" s="136"/>
      <c r="N229" s="33">
        <f>+N228-N227</f>
        <v>0</v>
      </c>
    </row>
    <row r="230" spans="1:14" ht="25.5" x14ac:dyDescent="0.55000000000000004">
      <c r="E230" s="1"/>
      <c r="F230" s="1"/>
      <c r="J230" s="2"/>
      <c r="L230" s="135" t="s">
        <v>211</v>
      </c>
      <c r="M230" s="136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05"/>
  <sheetViews>
    <sheetView zoomScale="80" zoomScaleNormal="80" workbookViewId="0">
      <pane xSplit="10" ySplit="4" topLeftCell="K155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7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60">
        <f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33</v>
      </c>
      <c r="K6" s="71">
        <v>21</v>
      </c>
      <c r="L6" s="20">
        <v>100</v>
      </c>
      <c r="M6" s="64">
        <f t="shared" ref="M6:M80" si="2">+L6*K6</f>
        <v>2100</v>
      </c>
      <c r="N6" s="17" t="s">
        <v>16</v>
      </c>
      <c r="O6" s="18">
        <v>360</v>
      </c>
      <c r="P6" s="160">
        <f t="shared" ref="P6:P80" si="3">SUM(M6-O6)</f>
        <v>1740</v>
      </c>
      <c r="Q6" s="115">
        <v>36.43</v>
      </c>
      <c r="R6" s="43">
        <f t="shared" ref="R6:R80" si="4">+K6*Q6</f>
        <v>765.03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60">
        <f t="shared" si="3"/>
        <v>100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60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60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9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20</v>
      </c>
      <c r="P22" s="160">
        <f t="shared" si="3"/>
        <v>180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60">
        <f t="shared" si="3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8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>
        <v>70</v>
      </c>
      <c r="P31" s="160">
        <f t="shared" si="3"/>
        <v>130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+'7'!J40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+'7'!J41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1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/>
      <c r="P41" s="160">
        <f t="shared" si="3"/>
        <v>100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+'7'!J43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60">
        <f>SUM(M43-O43)</f>
        <v>50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60">
        <f t="shared" si="3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3</v>
      </c>
      <c r="K45" s="71">
        <v>1</v>
      </c>
      <c r="L45" s="20">
        <v>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>
        <f t="shared" si="4"/>
        <v>18.32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+'7'!J47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+'7'!J50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+'7'!J59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+'7'!J60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/>
      <c r="P60" s="160">
        <f t="shared" si="3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+'7'!J61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+'7'!J70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3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/>
      <c r="P70" s="160">
        <f t="shared" si="3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+'7'!J88</f>
        <v>19</v>
      </c>
      <c r="F88" s="70"/>
      <c r="G88" s="46">
        <f t="shared" si="5"/>
        <v>19</v>
      </c>
      <c r="H88" s="77">
        <v>0</v>
      </c>
      <c r="I88" s="75">
        <v>0</v>
      </c>
      <c r="J88" s="46">
        <f t="shared" si="6"/>
        <v>18</v>
      </c>
      <c r="K88" s="71">
        <v>1</v>
      </c>
      <c r="L88" s="20">
        <v>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+'7'!J89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+'7'!J90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13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>
        <v>30</v>
      </c>
      <c r="P90" s="160">
        <f t="shared" si="11"/>
        <v>30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+'7'!J91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+'7'!J92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+'7'!J100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60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+'7'!J102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+'7'!J139</f>
        <v>6</v>
      </c>
      <c r="F139" s="70"/>
      <c r="G139" s="46">
        <f t="shared" si="13"/>
        <v>6</v>
      </c>
      <c r="H139" s="77">
        <v>0</v>
      </c>
      <c r="I139" s="75">
        <v>0</v>
      </c>
      <c r="J139" s="46">
        <f t="shared" si="14"/>
        <v>6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+'7'!J142</f>
        <v>21</v>
      </c>
      <c r="F142" s="70"/>
      <c r="G142" s="46">
        <f t="shared" si="13"/>
        <v>21</v>
      </c>
      <c r="H142" s="77">
        <v>0</v>
      </c>
      <c r="I142" s="75">
        <v>0</v>
      </c>
      <c r="J142" s="46">
        <f t="shared" si="14"/>
        <v>17</v>
      </c>
      <c r="K142" s="71">
        <v>4</v>
      </c>
      <c r="L142" s="20">
        <v>35</v>
      </c>
      <c r="M142" s="64">
        <f t="shared" si="7"/>
        <v>140</v>
      </c>
      <c r="N142" s="17" t="s">
        <v>16</v>
      </c>
      <c r="O142" s="18">
        <v>5</v>
      </c>
      <c r="P142" s="160">
        <f t="shared" si="8"/>
        <v>135</v>
      </c>
      <c r="Q142" s="115">
        <v>11.81</v>
      </c>
      <c r="R142" s="43">
        <f t="shared" si="9"/>
        <v>47.24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+'7'!J150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+'7'!J151</f>
        <v>10</v>
      </c>
      <c r="F151" s="70"/>
      <c r="G151" s="46">
        <f t="shared" si="13"/>
        <v>10</v>
      </c>
      <c r="H151" s="77">
        <v>0</v>
      </c>
      <c r="I151" s="75">
        <v>0</v>
      </c>
      <c r="J151" s="46">
        <f t="shared" si="14"/>
        <v>10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+'7'!J152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0</v>
      </c>
      <c r="K152" s="71">
        <v>1</v>
      </c>
      <c r="L152" s="20">
        <v>60</v>
      </c>
      <c r="M152" s="64">
        <f t="shared" si="7"/>
        <v>60</v>
      </c>
      <c r="N152" s="17" t="s">
        <v>16</v>
      </c>
      <c r="O152" s="18">
        <v>30</v>
      </c>
      <c r="P152" s="160">
        <f t="shared" si="8"/>
        <v>30</v>
      </c>
      <c r="Q152" s="89">
        <v>38</v>
      </c>
      <c r="R152" s="43">
        <f t="shared" si="9"/>
        <v>38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+'7'!J164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0</v>
      </c>
      <c r="K164" s="71">
        <v>2</v>
      </c>
      <c r="L164" s="20">
        <v>120</v>
      </c>
      <c r="M164" s="64">
        <f t="shared" si="7"/>
        <v>240</v>
      </c>
      <c r="N164" s="17" t="s">
        <v>16</v>
      </c>
      <c r="O164" s="18">
        <v>120</v>
      </c>
      <c r="P164" s="160">
        <f t="shared" si="8"/>
        <v>120</v>
      </c>
      <c r="Q164" s="115">
        <v>83</v>
      </c>
      <c r="R164" s="43">
        <f t="shared" si="9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+'7'!J188</f>
        <v>3</v>
      </c>
      <c r="F188" s="70"/>
      <c r="G188" s="46">
        <f>E188+F188</f>
        <v>3</v>
      </c>
      <c r="H188" s="77">
        <v>0</v>
      </c>
      <c r="I188" s="75">
        <v>0</v>
      </c>
      <c r="J188" s="46">
        <f>+G188-H188-K188-I188</f>
        <v>3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+'7'!J191</f>
        <v>4</v>
      </c>
      <c r="F191" s="70"/>
      <c r="G191" s="46">
        <f t="shared" si="13"/>
        <v>4</v>
      </c>
      <c r="H191" s="77">
        <v>0</v>
      </c>
      <c r="I191" s="75">
        <v>0</v>
      </c>
      <c r="J191" s="46">
        <f t="shared" si="14"/>
        <v>4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+'7'!J199</f>
        <v>72</v>
      </c>
      <c r="F199" s="70"/>
      <c r="G199" s="46">
        <f t="shared" si="13"/>
        <v>72</v>
      </c>
      <c r="H199" s="77">
        <v>0</v>
      </c>
      <c r="I199" s="75">
        <v>0</v>
      </c>
      <c r="J199" s="46">
        <f t="shared" si="14"/>
        <v>69</v>
      </c>
      <c r="K199" s="71">
        <v>3</v>
      </c>
      <c r="L199" s="20">
        <v>10</v>
      </c>
      <c r="M199" s="64">
        <f t="shared" si="17"/>
        <v>30</v>
      </c>
      <c r="N199" s="17" t="s">
        <v>16</v>
      </c>
      <c r="O199" s="18"/>
      <c r="P199" s="160">
        <f t="shared" si="18"/>
        <v>30</v>
      </c>
      <c r="Q199" s="115">
        <v>9</v>
      </c>
      <c r="R199" s="43">
        <f t="shared" si="19"/>
        <v>27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+'7'!J204</f>
        <v>24</v>
      </c>
      <c r="F204" s="70"/>
      <c r="G204" s="46">
        <f t="shared" ref="G204:G218" si="23">E204+F204</f>
        <v>24</v>
      </c>
      <c r="H204" s="77">
        <v>0</v>
      </c>
      <c r="I204" s="75">
        <v>0</v>
      </c>
      <c r="J204" s="46">
        <f t="shared" ref="J204:J218" si="24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+'7'!J205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+'7'!J206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+'7'!J207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20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20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20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20" ht="25.5" x14ac:dyDescent="0.55000000000000004">
      <c r="A212" s="10">
        <v>208</v>
      </c>
      <c r="B212" s="10"/>
      <c r="C212" s="19" t="s">
        <v>271</v>
      </c>
      <c r="D212" s="10"/>
      <c r="E212" s="63">
        <f>+'7'!J212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20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+'7'!J213</f>
        <v>2</v>
      </c>
      <c r="F213" s="70"/>
      <c r="G213" s="46">
        <f t="shared" si="23"/>
        <v>2</v>
      </c>
      <c r="H213" s="77">
        <v>0</v>
      </c>
      <c r="I213" s="75">
        <v>0</v>
      </c>
      <c r="J213" s="46">
        <f t="shared" si="24"/>
        <v>2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20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+'7'!J214</f>
        <v>4</v>
      </c>
      <c r="F214" s="70"/>
      <c r="G214" s="46">
        <f t="shared" si="23"/>
        <v>4</v>
      </c>
      <c r="H214" s="77">
        <v>0</v>
      </c>
      <c r="I214" s="75">
        <v>0</v>
      </c>
      <c r="J214" s="46">
        <f t="shared" si="24"/>
        <v>4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20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+'7'!J215</f>
        <v>81</v>
      </c>
      <c r="F215" s="70"/>
      <c r="G215" s="46">
        <f t="shared" si="23"/>
        <v>81</v>
      </c>
      <c r="H215" s="77">
        <v>0</v>
      </c>
      <c r="I215" s="75">
        <v>0</v>
      </c>
      <c r="J215" s="46">
        <f t="shared" si="24"/>
        <v>78</v>
      </c>
      <c r="K215" s="71">
        <v>3</v>
      </c>
      <c r="L215" s="20">
        <v>20</v>
      </c>
      <c r="M215" s="64">
        <f>+L215*K215</f>
        <v>60</v>
      </c>
      <c r="N215" s="17" t="s">
        <v>16</v>
      </c>
      <c r="O215" s="18">
        <v>60</v>
      </c>
      <c r="P215" s="23">
        <f>SUM(M215-O215)</f>
        <v>0</v>
      </c>
      <c r="Q215" s="89"/>
      <c r="R215" s="43">
        <f>+K215*Q215</f>
        <v>0</v>
      </c>
    </row>
    <row r="216" spans="1:20" ht="25.5" x14ac:dyDescent="0.55000000000000004">
      <c r="A216" s="10">
        <v>212</v>
      </c>
      <c r="B216" s="10"/>
      <c r="C216" s="19"/>
      <c r="D216" s="10"/>
      <c r="E216" s="63">
        <f>+'7'!J216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20" ht="25.5" x14ac:dyDescent="0.55000000000000004">
      <c r="A217" s="10">
        <v>213</v>
      </c>
      <c r="B217" s="10"/>
      <c r="C217" s="19"/>
      <c r="D217" s="10"/>
      <c r="E217" s="63">
        <f>+'7'!J217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20" ht="25.5" x14ac:dyDescent="0.55000000000000004">
      <c r="A218" s="10">
        <v>214</v>
      </c>
      <c r="B218" s="10"/>
      <c r="C218" s="19"/>
      <c r="D218" s="10"/>
      <c r="E218" s="63">
        <f>+'7'!J218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20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1541.7400000000002</v>
      </c>
      <c r="S219" s="74"/>
    </row>
    <row r="220" spans="1:20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20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3855</v>
      </c>
    </row>
    <row r="222" spans="1:20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20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2715</v>
      </c>
      <c r="O223" s="2">
        <v>100</v>
      </c>
      <c r="P223" s="2">
        <v>50</v>
      </c>
      <c r="Q223" s="87">
        <v>300</v>
      </c>
      <c r="R223" s="2">
        <v>1700</v>
      </c>
      <c r="S223" s="2">
        <v>200</v>
      </c>
      <c r="T223" s="2">
        <v>365</v>
      </c>
    </row>
    <row r="224" spans="1:20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695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445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445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05"/>
  <sheetViews>
    <sheetView tabSelected="1" zoomScale="80" zoomScaleNormal="80" workbookViewId="0">
      <pane xSplit="10" ySplit="4" topLeftCell="K218" activePane="bottomRight" state="frozen"/>
      <selection activeCell="E225" sqref="E225"/>
      <selection pane="topRight" activeCell="E225" sqref="E225"/>
      <selection pane="bottomLeft" activeCell="E225" sqref="E225"/>
      <selection pane="bottomRight" activeCell="S233" sqref="S2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5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50</v>
      </c>
      <c r="P5" s="160">
        <f>SUM(M5-O5)</f>
        <v>50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28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>
        <v>40</v>
      </c>
      <c r="P6" s="160">
        <f t="shared" ref="P6:P27" si="3">SUM(M6-O6)</f>
        <v>460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6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60">
        <f t="shared" si="3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>
        <v>20</v>
      </c>
      <c r="P24" s="160">
        <f t="shared" si="3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80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3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>
        <v>190</v>
      </c>
      <c r="P31" s="160">
        <f t="shared" si="5"/>
        <v>310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+'8'!J40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+'8'!J41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+'8'!J43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+'8'!J44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60">
        <f t="shared" si="5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+'8'!J47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+'8'!J50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+'8'!J54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+'8'!J60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+'8'!J61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+'8'!J70</f>
        <v>3</v>
      </c>
      <c r="F70" s="70"/>
      <c r="G70" s="46">
        <f t="shared" si="6"/>
        <v>3</v>
      </c>
      <c r="H70" s="77">
        <v>0</v>
      </c>
      <c r="I70" s="75">
        <v>0</v>
      </c>
      <c r="J70" s="46">
        <f t="shared" si="7"/>
        <v>2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>
        <v>25</v>
      </c>
      <c r="P70" s="160">
        <f t="shared" si="5"/>
        <v>25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+'8'!J74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66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+'8'!J88</f>
        <v>18</v>
      </c>
      <c r="F88" s="70"/>
      <c r="G88" s="46">
        <f t="shared" si="6"/>
        <v>18</v>
      </c>
      <c r="H88" s="77">
        <v>0</v>
      </c>
      <c r="I88" s="75">
        <v>0</v>
      </c>
      <c r="J88" s="46">
        <f t="shared" si="7"/>
        <v>17</v>
      </c>
      <c r="K88" s="71">
        <v>1</v>
      </c>
      <c r="L88" s="20">
        <v>100</v>
      </c>
      <c r="M88" s="64">
        <f t="shared" si="11"/>
        <v>100</v>
      </c>
      <c r="N88" s="17" t="s">
        <v>16</v>
      </c>
      <c r="O88" s="18">
        <v>50</v>
      </c>
      <c r="P88" s="160">
        <f t="shared" si="12"/>
        <v>50</v>
      </c>
      <c r="Q88" s="115">
        <v>34.25</v>
      </c>
      <c r="R88" s="43">
        <f t="shared" si="13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+'8'!J89</f>
        <v>20</v>
      </c>
      <c r="F89" s="70"/>
      <c r="G89" s="46">
        <f t="shared" si="6"/>
        <v>20</v>
      </c>
      <c r="H89" s="77">
        <v>0</v>
      </c>
      <c r="I89" s="75">
        <v>0</v>
      </c>
      <c r="J89" s="46">
        <f t="shared" si="7"/>
        <v>20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+'8'!J90</f>
        <v>13</v>
      </c>
      <c r="F90" s="70"/>
      <c r="G90" s="46">
        <f t="shared" si="6"/>
        <v>13</v>
      </c>
      <c r="H90" s="77">
        <v>0</v>
      </c>
      <c r="I90" s="75">
        <v>0</v>
      </c>
      <c r="J90" s="46">
        <f t="shared" si="7"/>
        <v>13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+'8'!J91</f>
        <v>6</v>
      </c>
      <c r="F91" s="70"/>
      <c r="G91" s="46">
        <f t="shared" si="6"/>
        <v>6</v>
      </c>
      <c r="H91" s="77">
        <v>0</v>
      </c>
      <c r="I91" s="75">
        <v>0</v>
      </c>
      <c r="J91" s="46">
        <f t="shared" si="7"/>
        <v>4</v>
      </c>
      <c r="K91" s="71">
        <v>2</v>
      </c>
      <c r="L91" s="20">
        <v>100</v>
      </c>
      <c r="M91" s="64">
        <f t="shared" si="11"/>
        <v>200</v>
      </c>
      <c r="N91" s="17" t="s">
        <v>16</v>
      </c>
      <c r="O91" s="18">
        <v>100</v>
      </c>
      <c r="P91" s="160">
        <f t="shared" si="12"/>
        <v>100</v>
      </c>
      <c r="Q91" s="115">
        <v>13.03</v>
      </c>
      <c r="R91" s="43">
        <f t="shared" si="13"/>
        <v>26.06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+'8'!J92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+'8'!J100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+'8'!J101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+'8'!J102</f>
        <v>4</v>
      </c>
      <c r="F102" s="70"/>
      <c r="G102" s="46">
        <f t="shared" si="6"/>
        <v>4</v>
      </c>
      <c r="H102" s="77">
        <v>0</v>
      </c>
      <c r="I102" s="75">
        <v>0</v>
      </c>
      <c r="J102" s="46">
        <f t="shared" si="7"/>
        <v>3</v>
      </c>
      <c r="K102" s="71">
        <v>1</v>
      </c>
      <c r="L102" s="20">
        <v>50</v>
      </c>
      <c r="M102" s="64">
        <f t="shared" si="8"/>
        <v>50</v>
      </c>
      <c r="N102" s="17" t="s">
        <v>16</v>
      </c>
      <c r="O102" s="18">
        <v>10</v>
      </c>
      <c r="P102" s="160">
        <f t="shared" si="9"/>
        <v>40</v>
      </c>
      <c r="Q102" s="115">
        <v>24.21</v>
      </c>
      <c r="R102" s="43">
        <f t="shared" si="10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+'8'!J112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+'8'!J113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+'8'!J115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+'8'!J116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+'8'!J117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+'8'!J131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+'8'!J132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+'8'!J133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+'8'!J139</f>
        <v>6</v>
      </c>
      <c r="F139" s="70"/>
      <c r="G139" s="46">
        <f t="shared" si="14"/>
        <v>6</v>
      </c>
      <c r="H139" s="77">
        <v>0</v>
      </c>
      <c r="I139" s="75">
        <v>0</v>
      </c>
      <c r="J139" s="46">
        <f t="shared" si="15"/>
        <v>6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+'8'!J142</f>
        <v>17</v>
      </c>
      <c r="F142" s="70"/>
      <c r="G142" s="46">
        <f t="shared" si="14"/>
        <v>17</v>
      </c>
      <c r="H142" s="77">
        <v>0</v>
      </c>
      <c r="I142" s="75">
        <v>0</v>
      </c>
      <c r="J142" s="46">
        <f t="shared" si="15"/>
        <v>17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+'8'!J144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+'8'!J150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+'8'!J151</f>
        <v>10</v>
      </c>
      <c r="F151" s="70"/>
      <c r="G151" s="46">
        <f t="shared" si="14"/>
        <v>10</v>
      </c>
      <c r="H151" s="77">
        <v>0</v>
      </c>
      <c r="I151" s="75">
        <v>0</v>
      </c>
      <c r="J151" s="46">
        <f t="shared" si="15"/>
        <v>9</v>
      </c>
      <c r="K151" s="71">
        <v>1</v>
      </c>
      <c r="L151" s="20">
        <v>120</v>
      </c>
      <c r="M151" s="64">
        <f t="shared" si="8"/>
        <v>120</v>
      </c>
      <c r="N151" s="17" t="s">
        <v>16</v>
      </c>
      <c r="O151" s="18">
        <v>60</v>
      </c>
      <c r="P151" s="160">
        <f t="shared" si="9"/>
        <v>60</v>
      </c>
      <c r="Q151" s="115">
        <v>73</v>
      </c>
      <c r="R151" s="43">
        <f t="shared" si="10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+'8'!J162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ref="P169:P177" si="16">SUM(M169-O169)</f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+'8'!J175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9">+L177*K177</f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ref="P178:P218" si="21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1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+'8'!J188</f>
        <v>3</v>
      </c>
      <c r="F188" s="70"/>
      <c r="G188" s="46">
        <f>E188+F188</f>
        <v>3</v>
      </c>
      <c r="H188" s="77">
        <v>0</v>
      </c>
      <c r="I188" s="75">
        <v>0</v>
      </c>
      <c r="J188" s="46">
        <f>+G188-H188-K188-I188</f>
        <v>2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9</v>
      </c>
      <c r="P188" s="160">
        <f>SUM(M188-O188)</f>
        <v>20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+'8'!J191</f>
        <v>4</v>
      </c>
      <c r="F191" s="70"/>
      <c r="G191" s="46">
        <f t="shared" si="14"/>
        <v>4</v>
      </c>
      <c r="H191" s="77">
        <v>0</v>
      </c>
      <c r="I191" s="75">
        <v>0</v>
      </c>
      <c r="J191" s="46">
        <f t="shared" si="15"/>
        <v>0</v>
      </c>
      <c r="K191" s="71">
        <v>4</v>
      </c>
      <c r="L191" s="20">
        <v>25</v>
      </c>
      <c r="M191" s="64">
        <f t="shared" si="19"/>
        <v>100</v>
      </c>
      <c r="N191" s="17" t="s">
        <v>16</v>
      </c>
      <c r="O191" s="18">
        <v>20</v>
      </c>
      <c r="P191" s="160">
        <f t="shared" si="21"/>
        <v>80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+'8'!J199</f>
        <v>69</v>
      </c>
      <c r="F199" s="70"/>
      <c r="G199" s="46">
        <f t="shared" si="14"/>
        <v>69</v>
      </c>
      <c r="H199" s="77">
        <v>0</v>
      </c>
      <c r="I199" s="75">
        <v>0</v>
      </c>
      <c r="J199" s="46">
        <f t="shared" si="15"/>
        <v>69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+'8'!J201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+'8'!J204</f>
        <v>24</v>
      </c>
      <c r="F204" s="70"/>
      <c r="G204" s="46">
        <f t="shared" ref="G204:G218" si="25">E204+F204</f>
        <v>24</v>
      </c>
      <c r="H204" s="77">
        <v>0</v>
      </c>
      <c r="I204" s="75">
        <v>0</v>
      </c>
      <c r="J204" s="46">
        <f t="shared" ref="J204:J218" si="26">+G204-H204-K204-I204</f>
        <v>24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+'8'!J205</f>
        <v>18</v>
      </c>
      <c r="F205" s="70"/>
      <c r="G205" s="46">
        <f t="shared" si="25"/>
        <v>18</v>
      </c>
      <c r="H205" s="77">
        <v>0</v>
      </c>
      <c r="I205" s="75">
        <v>0</v>
      </c>
      <c r="J205" s="46">
        <f t="shared" si="26"/>
        <v>18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+'8'!J206</f>
        <v>29</v>
      </c>
      <c r="F206" s="70"/>
      <c r="G206" s="46">
        <f t="shared" si="25"/>
        <v>29</v>
      </c>
      <c r="H206" s="77">
        <v>0</v>
      </c>
      <c r="I206" s="75">
        <v>0</v>
      </c>
      <c r="J206" s="46">
        <f t="shared" si="26"/>
        <v>29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+'8'!J207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+'8'!J208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+'8'!J209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0</v>
      </c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+'8'!J210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+'8'!J211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+'8'!J212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+'8'!J213</f>
        <v>2</v>
      </c>
      <c r="F213" s="70"/>
      <c r="G213" s="46">
        <f t="shared" si="25"/>
        <v>2</v>
      </c>
      <c r="H213" s="77">
        <v>0</v>
      </c>
      <c r="I213" s="75">
        <v>0</v>
      </c>
      <c r="J213" s="46">
        <f t="shared" si="26"/>
        <v>2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+'8'!J214</f>
        <v>4</v>
      </c>
      <c r="F214" s="70"/>
      <c r="G214" s="46">
        <f t="shared" si="25"/>
        <v>4</v>
      </c>
      <c r="H214" s="77">
        <v>0</v>
      </c>
      <c r="I214" s="75">
        <v>0</v>
      </c>
      <c r="J214" s="46">
        <f t="shared" si="26"/>
        <v>0</v>
      </c>
      <c r="K214" s="71">
        <v>4</v>
      </c>
      <c r="L214" s="20">
        <v>27</v>
      </c>
      <c r="M214" s="64">
        <f>+L214*K214</f>
        <v>108</v>
      </c>
      <c r="N214" s="17" t="s">
        <v>16</v>
      </c>
      <c r="O214" s="18">
        <v>28</v>
      </c>
      <c r="P214" s="160">
        <f t="shared" si="21"/>
        <v>80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+'8'!J215</f>
        <v>78</v>
      </c>
      <c r="F215" s="70"/>
      <c r="G215" s="46">
        <f t="shared" si="25"/>
        <v>78</v>
      </c>
      <c r="H215" s="77">
        <v>0</v>
      </c>
      <c r="I215" s="75">
        <v>0</v>
      </c>
      <c r="J215" s="46">
        <f t="shared" si="26"/>
        <v>54</v>
      </c>
      <c r="K215" s="71">
        <v>24</v>
      </c>
      <c r="L215" s="20">
        <v>20</v>
      </c>
      <c r="M215" s="64">
        <f>+L215*K215</f>
        <v>480</v>
      </c>
      <c r="N215" s="17" t="s">
        <v>16</v>
      </c>
      <c r="O215" s="18">
        <v>195</v>
      </c>
      <c r="P215" s="160">
        <f>SUM(M215-O215)</f>
        <v>285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+'8'!J216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/>
      <c r="M216" s="64">
        <f t="shared" si="19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+'8'!J217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+'8'!J218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706.38999999999987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2787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150</v>
      </c>
      <c r="O223" s="2">
        <v>100</v>
      </c>
      <c r="P223" s="2">
        <v>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5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>
        <v>41</v>
      </c>
      <c r="O225" s="2" t="s">
        <v>1454</v>
      </c>
    </row>
    <row r="226" spans="1:15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947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1649</v>
      </c>
    </row>
    <row r="228" spans="1:15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1649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5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5" x14ac:dyDescent="0.5">
      <c r="J231" s="2"/>
      <c r="L231" s="2"/>
    </row>
    <row r="232" spans="1:15" ht="25.5" x14ac:dyDescent="0.55000000000000004">
      <c r="J232" s="2"/>
      <c r="L232" s="72" t="s">
        <v>272</v>
      </c>
      <c r="M232" s="2" t="s">
        <v>307</v>
      </c>
    </row>
    <row r="233" spans="1:15" x14ac:dyDescent="0.5">
      <c r="J233" s="2"/>
      <c r="L233" s="2"/>
    </row>
    <row r="234" spans="1:15" x14ac:dyDescent="0.5">
      <c r="J234" s="2"/>
      <c r="L234" s="2"/>
    </row>
    <row r="235" spans="1:15" x14ac:dyDescent="0.5">
      <c r="J235" s="2"/>
      <c r="L235" s="2"/>
    </row>
    <row r="236" spans="1:15" x14ac:dyDescent="0.5">
      <c r="J236" s="2"/>
      <c r="L236" s="2"/>
    </row>
    <row r="237" spans="1:15" x14ac:dyDescent="0.5">
      <c r="J237" s="2"/>
      <c r="L237" s="2"/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05"/>
  <sheetViews>
    <sheetView zoomScale="80" zoomScaleNormal="80" workbookViewId="0">
      <pane xSplit="10" ySplit="4" topLeftCell="K154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4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0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60">
        <f t="shared" ref="P6:P69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20</v>
      </c>
      <c r="P22" s="160">
        <f t="shared" si="3"/>
        <v>180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20">
        <v>100</v>
      </c>
      <c r="M24" s="64">
        <f t="shared" si="2"/>
        <v>300</v>
      </c>
      <c r="N24" s="17" t="s">
        <v>16</v>
      </c>
      <c r="O24" s="18">
        <v>90</v>
      </c>
      <c r="P24" s="160">
        <f t="shared" si="3"/>
        <v>210</v>
      </c>
      <c r="Q24" s="11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3</v>
      </c>
      <c r="F31" s="70"/>
      <c r="G31" s="46">
        <f t="shared" si="0"/>
        <v>3</v>
      </c>
      <c r="H31" s="77">
        <v>0</v>
      </c>
      <c r="I31" s="75">
        <v>0</v>
      </c>
      <c r="J31" s="46">
        <f t="shared" si="1"/>
        <v>3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+'9'!J40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+'9'!J41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+'9'!J43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+'9'!J45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+'9'!J54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+'9'!J60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+'9'!J61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+'9'!J70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20">
        <v>0</v>
      </c>
      <c r="M70" s="64">
        <f t="shared" si="2"/>
        <v>0</v>
      </c>
      <c r="N70" s="17" t="s">
        <v>1455</v>
      </c>
      <c r="O70" s="18"/>
      <c r="P70" s="23">
        <f t="shared" ref="P70:P133" si="7">SUM(M70-O70)</f>
        <v>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+'9'!J88</f>
        <v>17</v>
      </c>
      <c r="F88" s="70"/>
      <c r="G88" s="46">
        <f t="shared" si="5"/>
        <v>17</v>
      </c>
      <c r="H88" s="77">
        <v>0</v>
      </c>
      <c r="I88" s="75">
        <v>0</v>
      </c>
      <c r="J88" s="46">
        <f t="shared" si="6"/>
        <v>17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+'9'!J89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+'9'!J90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+'9'!J91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+'9'!J92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7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+'9'!J100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+'9'!J102</f>
        <v>3</v>
      </c>
      <c r="F102" s="70"/>
      <c r="G102" s="46">
        <f t="shared" si="5"/>
        <v>3</v>
      </c>
      <c r="H102" s="77">
        <v>0</v>
      </c>
      <c r="I102" s="75">
        <v>0</v>
      </c>
      <c r="J102" s="46">
        <f t="shared" si="6"/>
        <v>0</v>
      </c>
      <c r="K102" s="71">
        <v>3</v>
      </c>
      <c r="L102" s="20">
        <v>50</v>
      </c>
      <c r="M102" s="64">
        <f t="shared" si="8"/>
        <v>150</v>
      </c>
      <c r="N102" s="17" t="s">
        <v>16</v>
      </c>
      <c r="O102" s="18">
        <v>75</v>
      </c>
      <c r="P102" s="160">
        <f t="shared" si="7"/>
        <v>75</v>
      </c>
      <c r="Q102" s="115">
        <v>24.21</v>
      </c>
      <c r="R102" s="43">
        <f t="shared" si="9"/>
        <v>72.63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+'9'!J139</f>
        <v>6</v>
      </c>
      <c r="F139" s="70"/>
      <c r="G139" s="46">
        <f t="shared" si="13"/>
        <v>6</v>
      </c>
      <c r="H139" s="77">
        <v>0</v>
      </c>
      <c r="I139" s="75">
        <v>0</v>
      </c>
      <c r="J139" s="46">
        <f t="shared" si="14"/>
        <v>6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+'9'!J142</f>
        <v>17</v>
      </c>
      <c r="F142" s="70"/>
      <c r="G142" s="46">
        <f t="shared" si="13"/>
        <v>17</v>
      </c>
      <c r="H142" s="77">
        <v>0</v>
      </c>
      <c r="I142" s="75">
        <v>0</v>
      </c>
      <c r="J142" s="46">
        <f t="shared" si="14"/>
        <v>14</v>
      </c>
      <c r="K142" s="71">
        <v>3</v>
      </c>
      <c r="L142" s="20">
        <v>35</v>
      </c>
      <c r="M142" s="64">
        <f t="shared" si="8"/>
        <v>105</v>
      </c>
      <c r="N142" s="17" t="s">
        <v>16</v>
      </c>
      <c r="O142" s="18">
        <v>45</v>
      </c>
      <c r="P142" s="160">
        <f t="shared" si="12"/>
        <v>60</v>
      </c>
      <c r="Q142" s="115">
        <v>11.81</v>
      </c>
      <c r="R142" s="43">
        <f t="shared" si="9"/>
        <v>35.43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+'9'!J150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0</v>
      </c>
      <c r="K150" s="71">
        <v>2</v>
      </c>
      <c r="L150" s="20">
        <v>60</v>
      </c>
      <c r="M150" s="64">
        <f t="shared" si="8"/>
        <v>120</v>
      </c>
      <c r="N150" s="17" t="s">
        <v>16</v>
      </c>
      <c r="O150" s="18">
        <v>60</v>
      </c>
      <c r="P150" s="160">
        <f t="shared" si="12"/>
        <v>60</v>
      </c>
      <c r="Q150" s="115">
        <v>38</v>
      </c>
      <c r="R150" s="43">
        <f t="shared" si="9"/>
        <v>76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+'9'!J151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2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+'9'!J188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0</v>
      </c>
      <c r="K188" s="71">
        <v>2</v>
      </c>
      <c r="L188" s="20">
        <v>29</v>
      </c>
      <c r="M188" s="64">
        <f>+L188*K188</f>
        <v>58</v>
      </c>
      <c r="N188" s="17" t="s">
        <v>16</v>
      </c>
      <c r="O188" s="18">
        <v>28</v>
      </c>
      <c r="P188" s="160">
        <f t="shared" si="12"/>
        <v>30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ref="P198:P218" si="21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+'9'!J199</f>
        <v>69</v>
      </c>
      <c r="F199" s="70"/>
      <c r="G199" s="46">
        <f t="shared" si="13"/>
        <v>69</v>
      </c>
      <c r="H199" s="77">
        <v>0</v>
      </c>
      <c r="I199" s="75">
        <v>0</v>
      </c>
      <c r="J199" s="46">
        <f t="shared" si="14"/>
        <v>69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+'9'!J204</f>
        <v>24</v>
      </c>
      <c r="F204" s="70"/>
      <c r="G204" s="46">
        <f t="shared" ref="G204:G218" si="22">E204+F204</f>
        <v>24</v>
      </c>
      <c r="H204" s="77">
        <v>0</v>
      </c>
      <c r="I204" s="75">
        <v>0</v>
      </c>
      <c r="J204" s="46">
        <f t="shared" ref="J204:J218" si="23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+'9'!J205</f>
        <v>18</v>
      </c>
      <c r="F205" s="70"/>
      <c r="G205" s="46">
        <f t="shared" si="22"/>
        <v>18</v>
      </c>
      <c r="H205" s="77">
        <v>0</v>
      </c>
      <c r="I205" s="75">
        <v>0</v>
      </c>
      <c r="J205" s="46">
        <f t="shared" si="23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+'9'!J206</f>
        <v>29</v>
      </c>
      <c r="F206" s="70"/>
      <c r="G206" s="46">
        <f t="shared" si="22"/>
        <v>29</v>
      </c>
      <c r="H206" s="77">
        <v>0</v>
      </c>
      <c r="I206" s="75">
        <v>0</v>
      </c>
      <c r="J206" s="46">
        <f t="shared" si="23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+'9'!J207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3</v>
      </c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+'9'!J209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+'9'!J210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+'9'!J211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+'9'!J212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+'9'!J213</f>
        <v>2</v>
      </c>
      <c r="F213" s="70"/>
      <c r="G213" s="46">
        <f t="shared" si="22"/>
        <v>2</v>
      </c>
      <c r="H213" s="77">
        <v>0</v>
      </c>
      <c r="I213" s="75">
        <v>0</v>
      </c>
      <c r="J213" s="46">
        <f t="shared" si="23"/>
        <v>0</v>
      </c>
      <c r="K213" s="71">
        <v>2</v>
      </c>
      <c r="L213" s="20">
        <v>29</v>
      </c>
      <c r="M213" s="64">
        <f t="shared" si="17"/>
        <v>58</v>
      </c>
      <c r="N213" s="17" t="s">
        <v>16</v>
      </c>
      <c r="O213" s="18">
        <v>28</v>
      </c>
      <c r="P213" s="160">
        <f t="shared" si="21"/>
        <v>30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+'9'!J214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+'9'!J215</f>
        <v>54</v>
      </c>
      <c r="F215" s="70"/>
      <c r="G215" s="46">
        <f t="shared" si="22"/>
        <v>54</v>
      </c>
      <c r="H215" s="77">
        <v>0</v>
      </c>
      <c r="I215" s="75">
        <v>0</v>
      </c>
      <c r="J215" s="46">
        <f t="shared" si="23"/>
        <v>40</v>
      </c>
      <c r="K215" s="71">
        <v>14</v>
      </c>
      <c r="L215" s="20">
        <v>20</v>
      </c>
      <c r="M215" s="64">
        <f>+L215*K215</f>
        <v>280</v>
      </c>
      <c r="N215" s="17" t="s">
        <v>16</v>
      </c>
      <c r="O215" s="18">
        <v>125</v>
      </c>
      <c r="P215" s="160">
        <f t="shared" si="21"/>
        <v>155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+'9'!J216</f>
        <v>0</v>
      </c>
      <c r="F216" s="70">
        <v>24</v>
      </c>
      <c r="G216" s="46">
        <f t="shared" si="22"/>
        <v>24</v>
      </c>
      <c r="H216" s="77">
        <v>0</v>
      </c>
      <c r="I216" s="75">
        <v>0</v>
      </c>
      <c r="J216" s="46">
        <f t="shared" si="23"/>
        <v>16</v>
      </c>
      <c r="K216" s="71">
        <v>8</v>
      </c>
      <c r="L216" s="20">
        <v>25</v>
      </c>
      <c r="M216" s="64">
        <f t="shared" si="17"/>
        <v>200</v>
      </c>
      <c r="N216" s="17" t="s">
        <v>16</v>
      </c>
      <c r="O216" s="18">
        <v>100</v>
      </c>
      <c r="P216" s="160">
        <f t="shared" si="21"/>
        <v>100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+'9'!J217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+'9'!J218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452.21000000000004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1621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575</v>
      </c>
      <c r="O223" s="2">
        <v>175</v>
      </c>
      <c r="P223" s="2">
        <v>250</v>
      </c>
      <c r="Q223" s="87">
        <v>150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571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475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475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05"/>
  <sheetViews>
    <sheetView zoomScale="80" zoomScaleNormal="80" workbookViewId="0">
      <pane xSplit="10" ySplit="4" topLeftCell="K140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23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60">
        <f t="shared" si="2"/>
        <v>400</v>
      </c>
      <c r="Q6" s="11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3</v>
      </c>
      <c r="F31" s="70"/>
      <c r="G31" s="46">
        <f t="shared" si="0"/>
        <v>3</v>
      </c>
      <c r="H31" s="77">
        <v>0</v>
      </c>
      <c r="I31" s="75">
        <v>0</v>
      </c>
      <c r="J31" s="46">
        <f t="shared" si="1"/>
        <v>1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60">
        <f t="shared" si="2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60">
        <f t="shared" si="2"/>
        <v>25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+'10'!J41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60">
        <f t="shared" si="2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+'10'!J43</f>
        <v>4</v>
      </c>
      <c r="F43" s="70"/>
      <c r="G43" s="46">
        <f t="shared" si="0"/>
        <v>4</v>
      </c>
      <c r="H43" s="77">
        <v>0</v>
      </c>
      <c r="I43" s="75">
        <v>0</v>
      </c>
      <c r="J43" s="46">
        <f t="shared" si="1"/>
        <v>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60">
        <f t="shared" si="2"/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+'10'!J44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+'10'!J45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1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>
        <v>25</v>
      </c>
      <c r="P45" s="160">
        <f t="shared" si="2"/>
        <v>25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+'10'!J46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+'10'!J47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+'10'!J50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0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>
        <v>25</v>
      </c>
      <c r="P50" s="160">
        <f t="shared" si="2"/>
        <v>75</v>
      </c>
      <c r="Q50" s="115">
        <v>16.37</v>
      </c>
      <c r="R50" s="43">
        <f t="shared" si="4"/>
        <v>32.74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+'10'!J54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+'10'!J59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0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>
        <v>50</v>
      </c>
      <c r="P59" s="160">
        <f t="shared" si="2"/>
        <v>50</v>
      </c>
      <c r="Q59" s="115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+'10'!J60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60">
        <f t="shared" si="2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+'10'!J61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>
        <v>25</v>
      </c>
      <c r="P61" s="160">
        <f t="shared" si="2"/>
        <v>25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+'10'!J70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+'10'!J88</f>
        <v>17</v>
      </c>
      <c r="F88" s="70"/>
      <c r="G88" s="46">
        <f t="shared" si="5"/>
        <v>17</v>
      </c>
      <c r="H88" s="77">
        <v>0</v>
      </c>
      <c r="I88" s="75">
        <v>0</v>
      </c>
      <c r="J88" s="46">
        <f t="shared" si="6"/>
        <v>16</v>
      </c>
      <c r="K88" s="71">
        <v>1</v>
      </c>
      <c r="L88" s="20">
        <v>50</v>
      </c>
      <c r="M88" s="64">
        <f t="shared" si="10"/>
        <v>50</v>
      </c>
      <c r="N88" s="17" t="s">
        <v>16</v>
      </c>
      <c r="O88" s="18"/>
      <c r="P88" s="160">
        <f t="shared" si="8"/>
        <v>50</v>
      </c>
      <c r="Q88" s="115">
        <v>34.25</v>
      </c>
      <c r="R88" s="43">
        <f t="shared" si="11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+'10'!J89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19</v>
      </c>
      <c r="K89" s="71">
        <v>1</v>
      </c>
      <c r="L89" s="20">
        <v>55</v>
      </c>
      <c r="M89" s="64">
        <f t="shared" si="10"/>
        <v>55</v>
      </c>
      <c r="N89" s="17" t="s">
        <v>16</v>
      </c>
      <c r="O89" s="18"/>
      <c r="P89" s="160">
        <f t="shared" si="8"/>
        <v>55</v>
      </c>
      <c r="Q89" s="115">
        <v>22.55</v>
      </c>
      <c r="R89" s="43">
        <f t="shared" si="11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+'10'!J90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9</v>
      </c>
      <c r="K90" s="71">
        <v>4</v>
      </c>
      <c r="L90" s="20">
        <v>60</v>
      </c>
      <c r="M90" s="64">
        <f t="shared" si="10"/>
        <v>240</v>
      </c>
      <c r="N90" s="17" t="s">
        <v>16</v>
      </c>
      <c r="O90" s="18">
        <v>120</v>
      </c>
      <c r="P90" s="160">
        <f t="shared" si="8"/>
        <v>120</v>
      </c>
      <c r="Q90" s="115">
        <v>23.61</v>
      </c>
      <c r="R90" s="43">
        <f t="shared" si="11"/>
        <v>94.44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+'10'!J91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+'10'!J92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+'10'!J100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>
        <v>25</v>
      </c>
      <c r="P100" s="160">
        <f t="shared" si="8"/>
        <v>25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+'10'!J136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+'10'!J138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+'10'!J139</f>
        <v>6</v>
      </c>
      <c r="F139" s="70"/>
      <c r="G139" s="46">
        <f t="shared" si="12"/>
        <v>6</v>
      </c>
      <c r="H139" s="77">
        <v>0</v>
      </c>
      <c r="I139" s="75">
        <v>0</v>
      </c>
      <c r="J139" s="46">
        <f t="shared" si="13"/>
        <v>5</v>
      </c>
      <c r="K139" s="71">
        <v>1</v>
      </c>
      <c r="L139" s="20">
        <v>50</v>
      </c>
      <c r="M139" s="64">
        <f t="shared" si="7"/>
        <v>50</v>
      </c>
      <c r="N139" s="17" t="s">
        <v>16</v>
      </c>
      <c r="O139" s="18"/>
      <c r="P139" s="160">
        <f t="shared" si="8"/>
        <v>50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+'10'!J142</f>
        <v>14</v>
      </c>
      <c r="F142" s="70"/>
      <c r="G142" s="46">
        <f t="shared" si="12"/>
        <v>14</v>
      </c>
      <c r="H142" s="77">
        <v>0</v>
      </c>
      <c r="I142" s="75">
        <v>0</v>
      </c>
      <c r="J142" s="46">
        <f t="shared" si="13"/>
        <v>14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+'10'!J144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+'10'!J149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+'10'!J150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+'10'!J151</f>
        <v>9</v>
      </c>
      <c r="F151" s="70"/>
      <c r="G151" s="46">
        <f t="shared" si="12"/>
        <v>9</v>
      </c>
      <c r="H151" s="77">
        <v>0</v>
      </c>
      <c r="I151" s="75">
        <v>0</v>
      </c>
      <c r="J151" s="46">
        <f t="shared" si="13"/>
        <v>7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>
        <v>120</v>
      </c>
      <c r="P151" s="160">
        <f t="shared" si="14"/>
        <v>120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+'10'!J152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+'10'!J153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+'10'!J154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+'10'!J155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+'10'!J161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+'10'!J162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+'10'!J164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+'10'!J171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+'10'!J175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+'10'!J190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+'10'!J191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+'10'!J197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+'10'!J199</f>
        <v>69</v>
      </c>
      <c r="F199" s="70"/>
      <c r="G199" s="46">
        <f t="shared" si="12"/>
        <v>69</v>
      </c>
      <c r="H199" s="77">
        <v>0</v>
      </c>
      <c r="I199" s="75">
        <v>0</v>
      </c>
      <c r="J199" s="46">
        <f t="shared" si="13"/>
        <v>68</v>
      </c>
      <c r="K199" s="71">
        <v>1</v>
      </c>
      <c r="L199" s="20">
        <v>10</v>
      </c>
      <c r="M199" s="64">
        <f t="shared" si="17"/>
        <v>10</v>
      </c>
      <c r="N199" s="17" t="s">
        <v>16</v>
      </c>
      <c r="O199" s="18"/>
      <c r="P199" s="160">
        <f t="shared" si="14"/>
        <v>10</v>
      </c>
      <c r="Q199" s="115">
        <v>9</v>
      </c>
      <c r="R199" s="43">
        <f t="shared" si="18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+'10'!J200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+'10'!J201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+'10'!J202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+'10'!J203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+'10'!J204</f>
        <v>24</v>
      </c>
      <c r="F204" s="70"/>
      <c r="G204" s="46">
        <f t="shared" ref="G204:G218" si="21">E204+F204</f>
        <v>24</v>
      </c>
      <c r="H204" s="77">
        <v>0</v>
      </c>
      <c r="I204" s="75">
        <v>0</v>
      </c>
      <c r="J204" s="46">
        <f t="shared" ref="J204:J218" si="22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+'10'!J205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+'10'!J206</f>
        <v>29</v>
      </c>
      <c r="F206" s="70"/>
      <c r="G206" s="46">
        <f t="shared" si="21"/>
        <v>29</v>
      </c>
      <c r="H206" s="77">
        <v>0</v>
      </c>
      <c r="I206" s="75">
        <v>0</v>
      </c>
      <c r="J206" s="46">
        <f t="shared" si="22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+'10'!J207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+'10'!J208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+'10'!J209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+'10'!J210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+'10'!J211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+'10'!J212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+'10'!J213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+'10'!J214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+'10'!J215</f>
        <v>40</v>
      </c>
      <c r="F215" s="70"/>
      <c r="G215" s="46">
        <f t="shared" si="21"/>
        <v>40</v>
      </c>
      <c r="H215" s="77">
        <v>0</v>
      </c>
      <c r="I215" s="75">
        <v>10</v>
      </c>
      <c r="J215" s="46">
        <f t="shared" si="22"/>
        <v>28</v>
      </c>
      <c r="K215" s="71">
        <v>2</v>
      </c>
      <c r="L215" s="20">
        <v>20</v>
      </c>
      <c r="M215" s="64">
        <f>+L215*K215</f>
        <v>40</v>
      </c>
      <c r="N215" s="17" t="s">
        <v>1457</v>
      </c>
      <c r="O215" s="18">
        <v>15</v>
      </c>
      <c r="P215" s="160">
        <f t="shared" si="23"/>
        <v>25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+'10'!J216</f>
        <v>16</v>
      </c>
      <c r="F216" s="70"/>
      <c r="G216" s="46">
        <f t="shared" si="21"/>
        <v>16</v>
      </c>
      <c r="H216" s="77">
        <v>0</v>
      </c>
      <c r="I216" s="75">
        <v>0</v>
      </c>
      <c r="J216" s="46">
        <f t="shared" si="22"/>
        <v>6</v>
      </c>
      <c r="K216" s="71">
        <v>10</v>
      </c>
      <c r="L216" s="20">
        <v>25</v>
      </c>
      <c r="M216" s="64">
        <f t="shared" si="17"/>
        <v>250</v>
      </c>
      <c r="N216" s="17" t="s">
        <v>16</v>
      </c>
      <c r="O216" s="18">
        <v>125</v>
      </c>
      <c r="P216" s="160">
        <f t="shared" si="23"/>
        <v>125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+'10'!J217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+'10'!J218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752.64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2085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250</v>
      </c>
      <c r="O223" s="2">
        <v>200</v>
      </c>
      <c r="P223" s="2">
        <v>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730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1105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1105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05"/>
  <sheetViews>
    <sheetView zoomScale="80" zoomScaleNormal="80" workbookViewId="0">
      <pane xSplit="10" ySplit="4" topLeftCell="K153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4</v>
      </c>
      <c r="F5" s="70">
        <v>10</v>
      </c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23</v>
      </c>
      <c r="F6" s="70">
        <v>30</v>
      </c>
      <c r="G6" s="46">
        <f t="shared" si="0"/>
        <v>53</v>
      </c>
      <c r="H6" s="77">
        <v>0</v>
      </c>
      <c r="I6" s="75">
        <v>0</v>
      </c>
      <c r="J6" s="46">
        <f t="shared" si="1"/>
        <v>53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0</v>
      </c>
      <c r="K18" s="71">
        <v>4</v>
      </c>
      <c r="L18" s="20">
        <v>50</v>
      </c>
      <c r="M18" s="64">
        <f t="shared" si="2"/>
        <v>200</v>
      </c>
      <c r="N18" s="17" t="s">
        <v>16</v>
      </c>
      <c r="O18" s="18">
        <v>100</v>
      </c>
      <c r="P18" s="160">
        <f t="shared" si="3"/>
        <v>100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20">
        <v>85</v>
      </c>
      <c r="M21" s="64">
        <f t="shared" si="2"/>
        <v>85</v>
      </c>
      <c r="N21" s="17" t="s">
        <v>16</v>
      </c>
      <c r="O21" s="18"/>
      <c r="P21" s="160">
        <f t="shared" si="3"/>
        <v>85</v>
      </c>
      <c r="Q21" s="89">
        <v>25.2</v>
      </c>
      <c r="R21" s="43">
        <f t="shared" si="4"/>
        <v>25.2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4</v>
      </c>
      <c r="F22" s="70">
        <v>10</v>
      </c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2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+'11'!J40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+'11'!J41</f>
        <v>0</v>
      </c>
      <c r="F41" s="70">
        <v>3</v>
      </c>
      <c r="G41" s="46">
        <f t="shared" si="0"/>
        <v>3</v>
      </c>
      <c r="H41" s="77">
        <v>0</v>
      </c>
      <c r="I41" s="75">
        <v>0</v>
      </c>
      <c r="J41" s="46">
        <f t="shared" si="1"/>
        <v>1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/>
      <c r="P41" s="160">
        <f t="shared" si="3"/>
        <v>100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+'11'!J43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+'11'!J44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+'11'!J45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+'11'!J47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+'11'!J54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+'11'!J58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+'11'!J59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+'11'!J60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>
        <v>10</v>
      </c>
      <c r="P60" s="160">
        <f t="shared" si="3"/>
        <v>40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+'11'!J61</f>
        <v>1</v>
      </c>
      <c r="F61" s="70">
        <v>2</v>
      </c>
      <c r="G61" s="46">
        <f t="shared" si="0"/>
        <v>3</v>
      </c>
      <c r="H61" s="77">
        <v>0</v>
      </c>
      <c r="I61" s="75">
        <v>0</v>
      </c>
      <c r="J61" s="46">
        <f t="shared" si="1"/>
        <v>2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>
        <v>10</v>
      </c>
      <c r="P61" s="160">
        <f t="shared" si="3"/>
        <v>40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30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+'11'!J68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/>
      <c r="P68" s="160">
        <f t="shared" si="3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+'11'!J70</f>
        <v>1</v>
      </c>
      <c r="F70" s="70">
        <v>4</v>
      </c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+'11'!J86</f>
        <v>0</v>
      </c>
      <c r="F86" s="70">
        <v>2</v>
      </c>
      <c r="G86" s="46">
        <f t="shared" si="5"/>
        <v>2</v>
      </c>
      <c r="H86" s="77">
        <v>0</v>
      </c>
      <c r="I86" s="75">
        <v>0</v>
      </c>
      <c r="J86" s="46">
        <f t="shared" si="6"/>
        <v>1</v>
      </c>
      <c r="K86" s="71">
        <v>1</v>
      </c>
      <c r="L86" s="20">
        <v>120</v>
      </c>
      <c r="M86" s="64">
        <f t="shared" si="10"/>
        <v>120</v>
      </c>
      <c r="N86" s="17" t="s">
        <v>16</v>
      </c>
      <c r="O86" s="18"/>
      <c r="P86" s="160">
        <f t="shared" si="8"/>
        <v>120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+'11'!J88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16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+'11'!J89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+'11'!J90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+'11'!J91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+'11'!J92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+'11'!J100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+'11'!J101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0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+'11'!J102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+'11'!J136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+'11'!J139</f>
        <v>5</v>
      </c>
      <c r="F139" s="70">
        <v>10</v>
      </c>
      <c r="G139" s="46">
        <f t="shared" si="12"/>
        <v>15</v>
      </c>
      <c r="H139" s="77">
        <v>0</v>
      </c>
      <c r="I139" s="75">
        <v>0</v>
      </c>
      <c r="J139" s="46">
        <f t="shared" si="13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+'11'!J142</f>
        <v>14</v>
      </c>
      <c r="F142" s="70"/>
      <c r="G142" s="46">
        <f t="shared" si="12"/>
        <v>14</v>
      </c>
      <c r="H142" s="77">
        <v>0</v>
      </c>
      <c r="I142" s="75">
        <v>0</v>
      </c>
      <c r="J142" s="46">
        <f t="shared" si="13"/>
        <v>14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+'11'!J144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+'11'!J149</f>
        <v>0</v>
      </c>
      <c r="F149" s="70">
        <v>10</v>
      </c>
      <c r="G149" s="46">
        <f t="shared" si="12"/>
        <v>10</v>
      </c>
      <c r="H149" s="77">
        <v>0</v>
      </c>
      <c r="I149" s="75">
        <v>0</v>
      </c>
      <c r="J149" s="46">
        <f t="shared" si="13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+'11'!J150</f>
        <v>0</v>
      </c>
      <c r="F150" s="70">
        <v>2</v>
      </c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+'11'!J151</f>
        <v>7</v>
      </c>
      <c r="F151" s="70">
        <v>5</v>
      </c>
      <c r="G151" s="46">
        <f t="shared" si="12"/>
        <v>12</v>
      </c>
      <c r="H151" s="77">
        <v>0</v>
      </c>
      <c r="I151" s="75">
        <v>0</v>
      </c>
      <c r="J151" s="46">
        <f t="shared" si="13"/>
        <v>11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60">
        <f t="shared" si="14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+'11'!J152</f>
        <v>0</v>
      </c>
      <c r="F152" s="70">
        <v>2</v>
      </c>
      <c r="G152" s="46">
        <f t="shared" si="12"/>
        <v>2</v>
      </c>
      <c r="H152" s="77">
        <v>0</v>
      </c>
      <c r="I152" s="75">
        <v>0</v>
      </c>
      <c r="J152" s="46">
        <f t="shared" si="13"/>
        <v>2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+'11'!J162</f>
        <v>0</v>
      </c>
      <c r="F162" s="70">
        <v>60</v>
      </c>
      <c r="G162" s="46">
        <f t="shared" si="12"/>
        <v>60</v>
      </c>
      <c r="H162" s="77">
        <v>0</v>
      </c>
      <c r="I162" s="75">
        <v>0</v>
      </c>
      <c r="J162" s="46">
        <f t="shared" si="13"/>
        <v>58</v>
      </c>
      <c r="K162" s="71">
        <v>2</v>
      </c>
      <c r="L162" s="20">
        <v>55</v>
      </c>
      <c r="M162" s="64">
        <f t="shared" si="7"/>
        <v>110</v>
      </c>
      <c r="N162" s="17" t="s">
        <v>16</v>
      </c>
      <c r="O162" s="18">
        <v>20</v>
      </c>
      <c r="P162" s="160">
        <f t="shared" si="14"/>
        <v>90</v>
      </c>
      <c r="Q162" s="115">
        <v>40</v>
      </c>
      <c r="R162" s="43">
        <f t="shared" si="9"/>
        <v>80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+'11'!J164</f>
        <v>0</v>
      </c>
      <c r="F164" s="70">
        <v>5</v>
      </c>
      <c r="G164" s="46">
        <f t="shared" si="12"/>
        <v>5</v>
      </c>
      <c r="H164" s="77">
        <v>0</v>
      </c>
      <c r="I164" s="75">
        <v>0</v>
      </c>
      <c r="J164" s="46">
        <f t="shared" si="13"/>
        <v>3</v>
      </c>
      <c r="K164" s="71">
        <v>2</v>
      </c>
      <c r="L164" s="20">
        <v>120</v>
      </c>
      <c r="M164" s="64">
        <f t="shared" si="7"/>
        <v>240</v>
      </c>
      <c r="N164" s="17" t="s">
        <v>16</v>
      </c>
      <c r="O164" s="18">
        <v>40</v>
      </c>
      <c r="P164" s="160">
        <f t="shared" si="14"/>
        <v>200</v>
      </c>
      <c r="Q164" s="115">
        <v>83</v>
      </c>
      <c r="R164" s="43">
        <f t="shared" si="9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+'11'!J171</f>
        <v>0</v>
      </c>
      <c r="F171" s="70">
        <v>5</v>
      </c>
      <c r="G171" s="46">
        <f t="shared" si="12"/>
        <v>5</v>
      </c>
      <c r="H171" s="77">
        <v>0</v>
      </c>
      <c r="I171" s="75">
        <v>0</v>
      </c>
      <c r="J171" s="46">
        <f t="shared" si="13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+'11'!J172</f>
        <v>0</v>
      </c>
      <c r="F172" s="70">
        <v>5</v>
      </c>
      <c r="G172" s="46">
        <f t="shared" si="12"/>
        <v>5</v>
      </c>
      <c r="H172" s="77">
        <v>0</v>
      </c>
      <c r="I172" s="75">
        <v>0</v>
      </c>
      <c r="J172" s="46">
        <f t="shared" si="13"/>
        <v>5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+'11'!J199</f>
        <v>68</v>
      </c>
      <c r="F199" s="70">
        <v>200</v>
      </c>
      <c r="G199" s="46">
        <f t="shared" si="12"/>
        <v>268</v>
      </c>
      <c r="H199" s="77">
        <v>0</v>
      </c>
      <c r="I199" s="75">
        <v>0</v>
      </c>
      <c r="J199" s="46">
        <f t="shared" si="13"/>
        <v>268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+'11'!J201</f>
        <v>0</v>
      </c>
      <c r="F201" s="70">
        <v>10</v>
      </c>
      <c r="G201" s="46">
        <f t="shared" si="12"/>
        <v>10</v>
      </c>
      <c r="H201" s="77">
        <v>0</v>
      </c>
      <c r="I201" s="75">
        <v>0</v>
      </c>
      <c r="J201" s="46">
        <f t="shared" si="13"/>
        <v>9</v>
      </c>
      <c r="K201" s="71">
        <v>1</v>
      </c>
      <c r="L201" s="20">
        <v>20</v>
      </c>
      <c r="M201" s="64">
        <f t="shared" si="17"/>
        <v>20</v>
      </c>
      <c r="N201" s="17" t="s">
        <v>16</v>
      </c>
      <c r="O201" s="18"/>
      <c r="P201" s="160">
        <f t="shared" si="14"/>
        <v>20</v>
      </c>
      <c r="Q201" s="89">
        <v>16.670000000000002</v>
      </c>
      <c r="R201" s="43">
        <f t="shared" si="18"/>
        <v>16.670000000000002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+'11'!J204</f>
        <v>24</v>
      </c>
      <c r="F204" s="70"/>
      <c r="G204" s="46">
        <f t="shared" ref="G204:G218" si="21">E204+F204</f>
        <v>24</v>
      </c>
      <c r="H204" s="77">
        <v>0</v>
      </c>
      <c r="I204" s="75">
        <v>0</v>
      </c>
      <c r="J204" s="46">
        <f t="shared" ref="J204:J218" si="22">+G204-H204-K204-I204</f>
        <v>24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+'11'!J205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+'11'!J206</f>
        <v>29</v>
      </c>
      <c r="F206" s="70"/>
      <c r="G206" s="46">
        <f t="shared" si="21"/>
        <v>29</v>
      </c>
      <c r="H206" s="77">
        <v>0</v>
      </c>
      <c r="I206" s="75">
        <v>0</v>
      </c>
      <c r="J206" s="46">
        <f t="shared" si="22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+'11'!J207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+'11'!J213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+'11'!J215</f>
        <v>28</v>
      </c>
      <c r="F215" s="70"/>
      <c r="G215" s="46">
        <f t="shared" si="21"/>
        <v>28</v>
      </c>
      <c r="H215" s="77">
        <v>0</v>
      </c>
      <c r="I215" s="75">
        <v>0</v>
      </c>
      <c r="J215" s="46">
        <f t="shared" si="22"/>
        <v>0</v>
      </c>
      <c r="K215" s="71">
        <v>28</v>
      </c>
      <c r="L215" s="20">
        <v>20</v>
      </c>
      <c r="M215" s="64">
        <f>+L215*K215</f>
        <v>560</v>
      </c>
      <c r="N215" s="17" t="s">
        <v>16</v>
      </c>
      <c r="O215" s="18">
        <v>280</v>
      </c>
      <c r="P215" s="160">
        <f t="shared" si="23"/>
        <v>280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+'11'!J216</f>
        <v>6</v>
      </c>
      <c r="F216" s="70"/>
      <c r="G216" s="46">
        <f t="shared" si="21"/>
        <v>6</v>
      </c>
      <c r="H216" s="77">
        <v>0</v>
      </c>
      <c r="I216" s="75">
        <v>0</v>
      </c>
      <c r="J216" s="46">
        <f t="shared" si="22"/>
        <v>0</v>
      </c>
      <c r="K216" s="71">
        <v>6</v>
      </c>
      <c r="L216" s="20">
        <v>25</v>
      </c>
      <c r="M216" s="64">
        <f t="shared" si="17"/>
        <v>150</v>
      </c>
      <c r="N216" s="17" t="s">
        <v>16</v>
      </c>
      <c r="O216" s="18">
        <v>75</v>
      </c>
      <c r="P216" s="160">
        <f t="shared" si="23"/>
        <v>75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+'11'!J217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570.98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1915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965</v>
      </c>
      <c r="O223" s="2">
        <v>205</v>
      </c>
      <c r="P223" s="2">
        <v>500</v>
      </c>
      <c r="Q223" s="87">
        <v>90</v>
      </c>
      <c r="R223" s="2">
        <v>170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535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415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415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05"/>
  <sheetViews>
    <sheetView zoomScale="85" zoomScaleNormal="85" workbookViewId="0">
      <pane xSplit="10" ySplit="4" topLeftCell="K150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4</v>
      </c>
      <c r="K5" s="71">
        <v>10</v>
      </c>
      <c r="L5" s="20">
        <v>50</v>
      </c>
      <c r="M5" s="64">
        <f>+L5*K5</f>
        <v>500</v>
      </c>
      <c r="N5" s="17" t="s">
        <v>16</v>
      </c>
      <c r="O5" s="18"/>
      <c r="P5" s="160">
        <f>SUM(M5-O5)</f>
        <v>500</v>
      </c>
      <c r="Q5" s="115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52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60">
        <f t="shared" ref="P6:P69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2</v>
      </c>
      <c r="F29" s="70"/>
      <c r="G29" s="46">
        <f t="shared" si="0"/>
        <v>2</v>
      </c>
      <c r="H29" s="77">
        <v>0</v>
      </c>
      <c r="I29" s="75">
        <v>0</v>
      </c>
      <c r="J29" s="46">
        <f t="shared" si="1"/>
        <v>1</v>
      </c>
      <c r="K29" s="71">
        <v>1</v>
      </c>
      <c r="L29" s="20">
        <v>100</v>
      </c>
      <c r="M29" s="64">
        <f t="shared" si="2"/>
        <v>100</v>
      </c>
      <c r="N29" s="17" t="s">
        <v>16</v>
      </c>
      <c r="O29" s="18">
        <v>50</v>
      </c>
      <c r="P29" s="160">
        <f t="shared" si="3"/>
        <v>50</v>
      </c>
      <c r="Q29" s="115">
        <v>27.43</v>
      </c>
      <c r="R29" s="43">
        <f t="shared" si="4"/>
        <v>27.43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10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>
        <v>50</v>
      </c>
      <c r="P31" s="160">
        <f t="shared" si="3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0</v>
      </c>
      <c r="K40" s="71">
        <v>3</v>
      </c>
      <c r="L40" s="20">
        <v>50</v>
      </c>
      <c r="M40" s="64">
        <f t="shared" si="2"/>
        <v>150</v>
      </c>
      <c r="N40" s="17" t="s">
        <v>16</v>
      </c>
      <c r="O40" s="18"/>
      <c r="P40" s="160">
        <f t="shared" si="3"/>
        <v>150</v>
      </c>
      <c r="Q40" s="115">
        <v>27.84</v>
      </c>
      <c r="R40" s="43">
        <f t="shared" si="4"/>
        <v>83.52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+'12'!J41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60">
        <f t="shared" si="3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60">
        <f t="shared" si="3"/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+'12'!J44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+'12'!J45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>
        <v>25</v>
      </c>
      <c r="P46" s="160">
        <f t="shared" si="3"/>
        <v>25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+'12'!J47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60">
        <f t="shared" si="3"/>
        <v>50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+'12'!J50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+'12'!J52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+'12'!J53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+'12'!J54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+'12'!J60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+'12'!J61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/>
      <c r="P61" s="160">
        <f t="shared" si="3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+'12'!J68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+'12'!J70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3</v>
      </c>
      <c r="K70" s="71">
        <v>2</v>
      </c>
      <c r="L70" s="20">
        <v>50</v>
      </c>
      <c r="M70" s="64">
        <f t="shared" si="2"/>
        <v>100</v>
      </c>
      <c r="N70" s="17" t="s">
        <v>16</v>
      </c>
      <c r="O70" s="18"/>
      <c r="P70" s="160">
        <f t="shared" ref="P70:P133" si="7">SUM(M70-O70)</f>
        <v>100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+'12'!J86</f>
        <v>1</v>
      </c>
      <c r="F86" s="70">
        <v>2</v>
      </c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+'12'!J88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15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0">
        <f t="shared" si="7"/>
        <v>50</v>
      </c>
      <c r="Q88" s="115">
        <v>34.25</v>
      </c>
      <c r="R88" s="43">
        <f t="shared" si="11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+'12'!J89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+'12'!J90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+'12'!J91</f>
        <v>4</v>
      </c>
      <c r="F91" s="70">
        <v>2</v>
      </c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+'12'!J92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7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+'12'!J100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8"/>
        <v>50</v>
      </c>
      <c r="N100" s="17" t="s">
        <v>16</v>
      </c>
      <c r="O100" s="18"/>
      <c r="P100" s="160">
        <f t="shared" si="7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+'12'!J101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+'12'!J102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+'12'!J139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+'12'!J142</f>
        <v>14</v>
      </c>
      <c r="F142" s="70"/>
      <c r="G142" s="46">
        <f t="shared" si="13"/>
        <v>14</v>
      </c>
      <c r="H142" s="77">
        <v>0</v>
      </c>
      <c r="I142" s="75">
        <v>0</v>
      </c>
      <c r="J142" s="46">
        <f t="shared" si="14"/>
        <v>14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+'12'!J144</f>
        <v>0</v>
      </c>
      <c r="F144" s="70">
        <v>10</v>
      </c>
      <c r="G144" s="46">
        <f t="shared" si="13"/>
        <v>10</v>
      </c>
      <c r="H144" s="77">
        <v>0</v>
      </c>
      <c r="I144" s="75">
        <v>0</v>
      </c>
      <c r="J144" s="46">
        <f t="shared" si="14"/>
        <v>10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+'12'!J149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+'12'!J150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+'12'!J151</f>
        <v>11</v>
      </c>
      <c r="F151" s="70"/>
      <c r="G151" s="46">
        <f t="shared" si="13"/>
        <v>11</v>
      </c>
      <c r="H151" s="77">
        <v>0</v>
      </c>
      <c r="I151" s="75">
        <v>0</v>
      </c>
      <c r="J151" s="46">
        <f t="shared" si="14"/>
        <v>10</v>
      </c>
      <c r="K151" s="71">
        <v>1</v>
      </c>
      <c r="L151" s="20">
        <v>120</v>
      </c>
      <c r="M151" s="64">
        <f t="shared" si="8"/>
        <v>120</v>
      </c>
      <c r="N151" s="17" t="s">
        <v>16</v>
      </c>
      <c r="O151" s="18">
        <v>20</v>
      </c>
      <c r="P151" s="160">
        <f t="shared" si="12"/>
        <v>100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+'12'!J152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+'12'!J155</f>
        <v>0</v>
      </c>
      <c r="F155" s="70">
        <v>5</v>
      </c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+'12'!J162</f>
        <v>58</v>
      </c>
      <c r="F162" s="70"/>
      <c r="G162" s="46">
        <f t="shared" si="13"/>
        <v>58</v>
      </c>
      <c r="H162" s="77">
        <v>0</v>
      </c>
      <c r="I162" s="75">
        <v>0</v>
      </c>
      <c r="J162" s="46">
        <f t="shared" si="14"/>
        <v>58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+'12'!J164</f>
        <v>3</v>
      </c>
      <c r="F164" s="70"/>
      <c r="G164" s="46">
        <f t="shared" si="13"/>
        <v>3</v>
      </c>
      <c r="H164" s="77">
        <v>0</v>
      </c>
      <c r="I164" s="75">
        <v>0</v>
      </c>
      <c r="J164" s="46">
        <f t="shared" si="14"/>
        <v>2</v>
      </c>
      <c r="K164" s="71">
        <v>1</v>
      </c>
      <c r="L164" s="20">
        <v>120</v>
      </c>
      <c r="M164" s="64">
        <f t="shared" si="8"/>
        <v>120</v>
      </c>
      <c r="N164" s="17" t="s">
        <v>16</v>
      </c>
      <c r="O164" s="18"/>
      <c r="P164" s="160">
        <f t="shared" si="12"/>
        <v>120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+'12'!J171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+'12'!J172</f>
        <v>5</v>
      </c>
      <c r="F172" s="70"/>
      <c r="G172" s="46">
        <f t="shared" si="13"/>
        <v>5</v>
      </c>
      <c r="H172" s="77">
        <v>0</v>
      </c>
      <c r="I172" s="75">
        <v>0</v>
      </c>
      <c r="J172" s="46">
        <f t="shared" si="14"/>
        <v>3</v>
      </c>
      <c r="K172" s="71">
        <v>2</v>
      </c>
      <c r="L172" s="20">
        <v>50</v>
      </c>
      <c r="M172" s="64">
        <f t="shared" si="8"/>
        <v>100</v>
      </c>
      <c r="N172" s="17" t="s">
        <v>16</v>
      </c>
      <c r="O172" s="18"/>
      <c r="P172" s="160">
        <f t="shared" si="12"/>
        <v>100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2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ref="P198:P218" si="21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+'12'!J199</f>
        <v>268</v>
      </c>
      <c r="F199" s="70"/>
      <c r="G199" s="46">
        <f t="shared" si="13"/>
        <v>268</v>
      </c>
      <c r="H199" s="77">
        <v>0</v>
      </c>
      <c r="I199" s="75">
        <v>0</v>
      </c>
      <c r="J199" s="46">
        <f t="shared" si="14"/>
        <v>268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+'12'!J201</f>
        <v>9</v>
      </c>
      <c r="F201" s="70"/>
      <c r="G201" s="46">
        <f t="shared" si="13"/>
        <v>9</v>
      </c>
      <c r="H201" s="77">
        <v>0</v>
      </c>
      <c r="I201" s="75">
        <v>0</v>
      </c>
      <c r="J201" s="46">
        <f t="shared" si="14"/>
        <v>9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+'12'!J204</f>
        <v>24</v>
      </c>
      <c r="F204" s="70"/>
      <c r="G204" s="46">
        <f t="shared" ref="G204:G218" si="22">E204+F204</f>
        <v>24</v>
      </c>
      <c r="H204" s="77">
        <v>0</v>
      </c>
      <c r="I204" s="75">
        <v>0</v>
      </c>
      <c r="J204" s="46">
        <f t="shared" ref="J204:J218" si="23">+G204-H204-K204-I204</f>
        <v>22</v>
      </c>
      <c r="K204" s="71">
        <v>2</v>
      </c>
      <c r="L204" s="20">
        <v>0</v>
      </c>
      <c r="M204" s="64">
        <f t="shared" si="17"/>
        <v>0</v>
      </c>
      <c r="N204" s="17" t="s">
        <v>1458</v>
      </c>
      <c r="O204" s="18"/>
      <c r="P204" s="23">
        <f t="shared" si="21"/>
        <v>0</v>
      </c>
      <c r="Q204" s="115">
        <v>100</v>
      </c>
      <c r="R204" s="43">
        <f t="shared" si="18"/>
        <v>200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+'12'!J205</f>
        <v>18</v>
      </c>
      <c r="F205" s="70"/>
      <c r="G205" s="46">
        <f t="shared" si="22"/>
        <v>18</v>
      </c>
      <c r="H205" s="77">
        <v>0</v>
      </c>
      <c r="I205" s="75">
        <v>0</v>
      </c>
      <c r="J205" s="46">
        <f t="shared" si="23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+'12'!J206</f>
        <v>29</v>
      </c>
      <c r="F206" s="70"/>
      <c r="G206" s="46">
        <f t="shared" si="22"/>
        <v>29</v>
      </c>
      <c r="H206" s="77">
        <v>0</v>
      </c>
      <c r="I206" s="75">
        <v>0</v>
      </c>
      <c r="J206" s="46">
        <f t="shared" si="23"/>
        <v>27</v>
      </c>
      <c r="K206" s="71">
        <v>2</v>
      </c>
      <c r="L206" s="20">
        <v>0</v>
      </c>
      <c r="M206" s="64">
        <f t="shared" si="17"/>
        <v>0</v>
      </c>
      <c r="N206" s="17" t="s">
        <v>1458</v>
      </c>
      <c r="O206" s="18"/>
      <c r="P206" s="23">
        <f t="shared" si="21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+'12'!J207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+'12'!J208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+'12'!J209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+'12'!J210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+'12'!J211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+'12'!J212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+'12'!J213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+'12'!J214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+'12'!J215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+'12'!J216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+'12'!J217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+'12'!J218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930.57999999999993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1790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1220</v>
      </c>
      <c r="O223" s="2">
        <v>400</v>
      </c>
      <c r="P223" s="2">
        <v>170</v>
      </c>
      <c r="Q223" s="87">
        <v>650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220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350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350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05"/>
  <sheetViews>
    <sheetView zoomScale="85" zoomScaleNormal="85" workbookViewId="0">
      <pane xSplit="10" ySplit="4" topLeftCell="K155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52</v>
      </c>
      <c r="F6" s="70"/>
      <c r="G6" s="46">
        <f t="shared" si="0"/>
        <v>52</v>
      </c>
      <c r="H6" s="77">
        <v>0</v>
      </c>
      <c r="I6" s="75">
        <v>0</v>
      </c>
      <c r="J6" s="46">
        <f t="shared" si="1"/>
        <v>42</v>
      </c>
      <c r="K6" s="71">
        <v>10</v>
      </c>
      <c r="L6" s="20">
        <v>100</v>
      </c>
      <c r="M6" s="64">
        <f t="shared" ref="M6:M80" si="3">+L6*K6</f>
        <v>1000</v>
      </c>
      <c r="N6" s="17" t="s">
        <v>16</v>
      </c>
      <c r="O6" s="18"/>
      <c r="P6" s="160">
        <f t="shared" si="2"/>
        <v>1000</v>
      </c>
      <c r="Q6" s="115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6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50</v>
      </c>
      <c r="P31" s="160">
        <f t="shared" si="2"/>
        <v>350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+'13'!J43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+'13'!J44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60">
        <f t="shared" si="2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+'13'!J45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+'13'!J47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+'13'!J50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+'13'!J52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+'13'!J60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+'13'!J61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+'13'!J68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0</v>
      </c>
      <c r="K68" s="71">
        <v>4</v>
      </c>
      <c r="L68" s="20">
        <v>50</v>
      </c>
      <c r="M68" s="64">
        <f t="shared" si="3"/>
        <v>200</v>
      </c>
      <c r="N68" s="17" t="s">
        <v>16</v>
      </c>
      <c r="O68" s="18">
        <v>40</v>
      </c>
      <c r="P68" s="160">
        <f t="shared" si="2"/>
        <v>160</v>
      </c>
      <c r="Q68" s="115">
        <v>17.09</v>
      </c>
      <c r="R68" s="43">
        <f t="shared" si="4"/>
        <v>68.36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+'13'!J70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+'13'!J86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+'13'!J88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+'13'!J89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+'13'!J90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+'13'!J91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+'13'!J92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4</v>
      </c>
      <c r="K92" s="71">
        <v>1</v>
      </c>
      <c r="L92" s="20">
        <v>55</v>
      </c>
      <c r="M92" s="64">
        <f t="shared" si="7"/>
        <v>55</v>
      </c>
      <c r="N92" s="17" t="s">
        <v>16</v>
      </c>
      <c r="O92" s="18">
        <v>55</v>
      </c>
      <c r="P92" s="23">
        <f t="shared" si="8"/>
        <v>0</v>
      </c>
      <c r="Q92" s="115">
        <v>11.91</v>
      </c>
      <c r="R92" s="43">
        <f t="shared" si="9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+'13'!J100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+'13'!J101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0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+'13'!J102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0</v>
      </c>
      <c r="K102" s="71">
        <v>5</v>
      </c>
      <c r="L102" s="20">
        <v>50</v>
      </c>
      <c r="M102" s="64">
        <f t="shared" si="7"/>
        <v>250</v>
      </c>
      <c r="N102" s="17" t="s">
        <v>16</v>
      </c>
      <c r="O102" s="18">
        <v>50</v>
      </c>
      <c r="P102" s="160">
        <f t="shared" si="8"/>
        <v>200</v>
      </c>
      <c r="Q102" s="115">
        <v>24.21</v>
      </c>
      <c r="R102" s="43">
        <f t="shared" si="9"/>
        <v>121.05000000000001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+'13'!J136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+'13'!J139</f>
        <v>15</v>
      </c>
      <c r="F139" s="70"/>
      <c r="G139" s="46">
        <f t="shared" si="12"/>
        <v>15</v>
      </c>
      <c r="H139" s="77">
        <v>0</v>
      </c>
      <c r="I139" s="75">
        <v>0</v>
      </c>
      <c r="J139" s="46">
        <f t="shared" si="13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+'13'!J142</f>
        <v>14</v>
      </c>
      <c r="F142" s="70"/>
      <c r="G142" s="46">
        <f t="shared" si="12"/>
        <v>14</v>
      </c>
      <c r="H142" s="77">
        <v>0</v>
      </c>
      <c r="I142" s="75">
        <v>0</v>
      </c>
      <c r="J142" s="46">
        <f t="shared" si="13"/>
        <v>12</v>
      </c>
      <c r="K142" s="71">
        <v>2</v>
      </c>
      <c r="L142" s="20">
        <v>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+'13'!J144</f>
        <v>10</v>
      </c>
      <c r="F144" s="70"/>
      <c r="G144" s="46">
        <f t="shared" si="12"/>
        <v>10</v>
      </c>
      <c r="H144" s="77">
        <v>0</v>
      </c>
      <c r="I144" s="75">
        <v>0</v>
      </c>
      <c r="J144" s="46">
        <f t="shared" si="13"/>
        <v>10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+'13'!J149</f>
        <v>10</v>
      </c>
      <c r="F149" s="70"/>
      <c r="G149" s="46">
        <f t="shared" si="12"/>
        <v>10</v>
      </c>
      <c r="H149" s="77">
        <v>0</v>
      </c>
      <c r="I149" s="75">
        <v>0</v>
      </c>
      <c r="J149" s="46">
        <f t="shared" si="13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+'13'!J150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0</v>
      </c>
      <c r="K150" s="71">
        <v>2</v>
      </c>
      <c r="L150" s="20">
        <v>60</v>
      </c>
      <c r="M150" s="64">
        <f t="shared" si="7"/>
        <v>120</v>
      </c>
      <c r="N150" s="17" t="s">
        <v>16</v>
      </c>
      <c r="O150" s="18"/>
      <c r="P150" s="160">
        <f t="shared" si="14"/>
        <v>120</v>
      </c>
      <c r="Q150" s="115">
        <v>38</v>
      </c>
      <c r="R150" s="43">
        <f t="shared" si="9"/>
        <v>76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+'13'!J151</f>
        <v>10</v>
      </c>
      <c r="F151" s="70"/>
      <c r="G151" s="46">
        <f t="shared" si="12"/>
        <v>10</v>
      </c>
      <c r="H151" s="77">
        <v>0</v>
      </c>
      <c r="I151" s="75">
        <v>0</v>
      </c>
      <c r="J151" s="46">
        <f t="shared" si="13"/>
        <v>0</v>
      </c>
      <c r="K151" s="71">
        <v>10</v>
      </c>
      <c r="L151" s="20">
        <v>120</v>
      </c>
      <c r="M151" s="64">
        <f t="shared" si="7"/>
        <v>1200</v>
      </c>
      <c r="N151" s="17" t="s">
        <v>16</v>
      </c>
      <c r="O151" s="18">
        <v>200</v>
      </c>
      <c r="P151" s="160">
        <f t="shared" si="14"/>
        <v>1000</v>
      </c>
      <c r="Q151" s="115">
        <v>73</v>
      </c>
      <c r="R151" s="43">
        <f t="shared" si="9"/>
        <v>730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+'13'!J152</f>
        <v>2</v>
      </c>
      <c r="F152" s="70"/>
      <c r="G152" s="46">
        <f t="shared" si="12"/>
        <v>2</v>
      </c>
      <c r="H152" s="77">
        <v>0</v>
      </c>
      <c r="I152" s="75">
        <v>0</v>
      </c>
      <c r="J152" s="46">
        <f t="shared" si="13"/>
        <v>0</v>
      </c>
      <c r="K152" s="71">
        <v>2</v>
      </c>
      <c r="L152" s="20">
        <v>60</v>
      </c>
      <c r="M152" s="64">
        <f t="shared" si="7"/>
        <v>120</v>
      </c>
      <c r="N152" s="17" t="s">
        <v>16</v>
      </c>
      <c r="O152" s="18"/>
      <c r="P152" s="160">
        <f t="shared" si="14"/>
        <v>120</v>
      </c>
      <c r="Q152" s="89">
        <v>38</v>
      </c>
      <c r="R152" s="43">
        <f t="shared" si="9"/>
        <v>76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+'13'!J155</f>
        <v>5</v>
      </c>
      <c r="F155" s="70"/>
      <c r="G155" s="46">
        <f t="shared" si="12"/>
        <v>5</v>
      </c>
      <c r="H155" s="77">
        <v>0</v>
      </c>
      <c r="I155" s="75">
        <v>0</v>
      </c>
      <c r="J155" s="46">
        <f t="shared" si="13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+'13'!J162</f>
        <v>58</v>
      </c>
      <c r="F162" s="70"/>
      <c r="G162" s="46">
        <f t="shared" si="12"/>
        <v>58</v>
      </c>
      <c r="H162" s="77">
        <v>0</v>
      </c>
      <c r="I162" s="75">
        <v>0</v>
      </c>
      <c r="J162" s="46">
        <f t="shared" si="13"/>
        <v>57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/>
      <c r="P162" s="160">
        <f t="shared" si="14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+'13'!J164</f>
        <v>2</v>
      </c>
      <c r="F164" s="70"/>
      <c r="G164" s="46">
        <f t="shared" si="12"/>
        <v>2</v>
      </c>
      <c r="H164" s="77">
        <v>0</v>
      </c>
      <c r="I164" s="75">
        <v>0</v>
      </c>
      <c r="J164" s="46">
        <f t="shared" si="13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+'13'!J171</f>
        <v>5</v>
      </c>
      <c r="F171" s="70"/>
      <c r="G171" s="46">
        <f t="shared" si="12"/>
        <v>5</v>
      </c>
      <c r="H171" s="77">
        <v>0</v>
      </c>
      <c r="I171" s="75">
        <v>0</v>
      </c>
      <c r="J171" s="46">
        <f t="shared" si="13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+'13'!J172</f>
        <v>3</v>
      </c>
      <c r="F172" s="70"/>
      <c r="G172" s="46">
        <f t="shared" si="12"/>
        <v>3</v>
      </c>
      <c r="H172" s="77">
        <v>0</v>
      </c>
      <c r="I172" s="75">
        <v>0</v>
      </c>
      <c r="J172" s="46">
        <f t="shared" si="13"/>
        <v>3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+'13'!J199</f>
        <v>268</v>
      </c>
      <c r="F199" s="70"/>
      <c r="G199" s="46">
        <f t="shared" si="12"/>
        <v>268</v>
      </c>
      <c r="H199" s="77">
        <v>0</v>
      </c>
      <c r="I199" s="75">
        <v>0</v>
      </c>
      <c r="J199" s="46">
        <f t="shared" si="13"/>
        <v>268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+'13'!J200</f>
        <v>0</v>
      </c>
      <c r="F200" s="70">
        <v>48</v>
      </c>
      <c r="G200" s="46">
        <f t="shared" si="12"/>
        <v>48</v>
      </c>
      <c r="H200" s="77">
        <v>0</v>
      </c>
      <c r="I200" s="75">
        <v>0</v>
      </c>
      <c r="J200" s="46">
        <f t="shared" si="13"/>
        <v>48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+'13'!J201</f>
        <v>9</v>
      </c>
      <c r="F201" s="70"/>
      <c r="G201" s="46">
        <f t="shared" si="12"/>
        <v>9</v>
      </c>
      <c r="H201" s="77">
        <v>0</v>
      </c>
      <c r="I201" s="75">
        <v>0</v>
      </c>
      <c r="J201" s="46">
        <f t="shared" si="13"/>
        <v>9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+'13'!J202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+'13'!J203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+'13'!J204</f>
        <v>22</v>
      </c>
      <c r="F204" s="70"/>
      <c r="G204" s="46">
        <f t="shared" ref="G204:G218" si="21">E204+F204</f>
        <v>22</v>
      </c>
      <c r="H204" s="77">
        <v>0</v>
      </c>
      <c r="I204" s="75">
        <v>0</v>
      </c>
      <c r="J204" s="46">
        <f t="shared" ref="J204:J218" si="22">+G204-H204-K204-I204</f>
        <v>22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+'13'!J205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+'13'!J206</f>
        <v>27</v>
      </c>
      <c r="F206" s="70"/>
      <c r="G206" s="46">
        <f t="shared" si="21"/>
        <v>27</v>
      </c>
      <c r="H206" s="77">
        <v>0</v>
      </c>
      <c r="I206" s="75">
        <v>0</v>
      </c>
      <c r="J206" s="46">
        <f t="shared" si="22"/>
        <v>27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+'13'!J207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+'13'!J208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+'13'!J209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+'13'!J210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+'13'!J211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+'13'!J212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+'13'!J213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+'13'!J214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+'13'!J215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+'13'!J216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+'13'!J217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+'13'!J218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1712.79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3510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590</v>
      </c>
      <c r="O223" s="2">
        <v>590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395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2525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2525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05"/>
  <sheetViews>
    <sheetView zoomScale="85" zoomScaleNormal="85" workbookViewId="0">
      <pane xSplit="10" ySplit="4" topLeftCell="K152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2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20</v>
      </c>
      <c r="P5" s="160">
        <f t="shared" ref="P5:P80" si="2">SUM(M5-O5)</f>
        <v>80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39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60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>+L15*K15</f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1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+'14'!J43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10</v>
      </c>
      <c r="P43" s="160">
        <f t="shared" si="2"/>
        <v>40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+'14'!J45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+'14'!J46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0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20</v>
      </c>
      <c r="P46" s="160">
        <f t="shared" si="2"/>
        <v>80</v>
      </c>
      <c r="Q46" s="115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+'14'!J47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>
        <v>10</v>
      </c>
      <c r="P47" s="160">
        <f t="shared" si="2"/>
        <v>40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+'14'!J50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0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>
        <v>20</v>
      </c>
      <c r="P50" s="160">
        <f t="shared" si="2"/>
        <v>80</v>
      </c>
      <c r="Q50" s="115">
        <v>16.37</v>
      </c>
      <c r="R50" s="43">
        <f t="shared" si="4"/>
        <v>32.74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+'14'!J52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0</v>
      </c>
      <c r="M54" s="64">
        <f t="shared" si="3"/>
        <v>0</v>
      </c>
      <c r="N54" s="17" t="s">
        <v>283</v>
      </c>
      <c r="O54" s="18"/>
      <c r="P54" s="23">
        <f t="shared" si="2"/>
        <v>0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+'14'!J58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+'14'!J59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0</v>
      </c>
      <c r="K59" s="71">
        <v>3</v>
      </c>
      <c r="L59" s="20">
        <v>50</v>
      </c>
      <c r="M59" s="64">
        <f t="shared" si="3"/>
        <v>150</v>
      </c>
      <c r="N59" s="17" t="s">
        <v>16</v>
      </c>
      <c r="O59" s="18">
        <v>60</v>
      </c>
      <c r="P59" s="160">
        <f t="shared" si="2"/>
        <v>90</v>
      </c>
      <c r="Q59" s="115">
        <v>23.69</v>
      </c>
      <c r="R59" s="43">
        <f t="shared" si="4"/>
        <v>71.070000000000007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+'14'!J60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10</v>
      </c>
      <c r="P60" s="160">
        <f t="shared" si="2"/>
        <v>40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+'14'!J61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60">
        <f t="shared" si="2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+'14'!J70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+'14'!J86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+'14'!J88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+'14'!J89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+'14'!J90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+'14'!J91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+'14'!J92</f>
        <v>4</v>
      </c>
      <c r="F92" s="70"/>
      <c r="G92" s="46">
        <f t="shared" si="5"/>
        <v>4</v>
      </c>
      <c r="H92" s="77">
        <v>0</v>
      </c>
      <c r="I92" s="75">
        <v>0</v>
      </c>
      <c r="J92" s="46">
        <f t="shared" si="6"/>
        <v>3</v>
      </c>
      <c r="K92" s="71">
        <v>1</v>
      </c>
      <c r="L92" s="20">
        <v>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+'14'!J101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+'14'!J136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+'14'!J139</f>
        <v>15</v>
      </c>
      <c r="F139" s="70"/>
      <c r="G139" s="46">
        <f t="shared" si="12"/>
        <v>15</v>
      </c>
      <c r="H139" s="77">
        <v>0</v>
      </c>
      <c r="I139" s="75">
        <v>0</v>
      </c>
      <c r="J139" s="46">
        <f t="shared" si="13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+'14'!J142</f>
        <v>12</v>
      </c>
      <c r="F142" s="70"/>
      <c r="G142" s="46">
        <f t="shared" si="12"/>
        <v>12</v>
      </c>
      <c r="H142" s="77">
        <v>0</v>
      </c>
      <c r="I142" s="75">
        <v>0</v>
      </c>
      <c r="J142" s="46">
        <f t="shared" si="13"/>
        <v>11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60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+'14'!J144</f>
        <v>10</v>
      </c>
      <c r="F144" s="70"/>
      <c r="G144" s="46">
        <f t="shared" si="12"/>
        <v>10</v>
      </c>
      <c r="H144" s="77">
        <v>0</v>
      </c>
      <c r="I144" s="75">
        <v>0</v>
      </c>
      <c r="J144" s="46">
        <f t="shared" si="13"/>
        <v>10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+'14'!J149</f>
        <v>10</v>
      </c>
      <c r="F149" s="70"/>
      <c r="G149" s="46">
        <f t="shared" si="12"/>
        <v>10</v>
      </c>
      <c r="H149" s="77">
        <v>0</v>
      </c>
      <c r="I149" s="75">
        <v>0</v>
      </c>
      <c r="J149" s="46">
        <f t="shared" si="13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+'14'!J155</f>
        <v>5</v>
      </c>
      <c r="F155" s="70"/>
      <c r="G155" s="46">
        <f t="shared" si="12"/>
        <v>5</v>
      </c>
      <c r="H155" s="77">
        <v>0</v>
      </c>
      <c r="I155" s="75">
        <v>0</v>
      </c>
      <c r="J155" s="46">
        <f t="shared" si="13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+'14'!J162</f>
        <v>57</v>
      </c>
      <c r="F162" s="70"/>
      <c r="G162" s="46">
        <f t="shared" si="12"/>
        <v>57</v>
      </c>
      <c r="H162" s="77">
        <v>0</v>
      </c>
      <c r="I162" s="75">
        <v>0</v>
      </c>
      <c r="J162" s="46">
        <f t="shared" si="13"/>
        <v>57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+'14'!J164</f>
        <v>2</v>
      </c>
      <c r="F164" s="70"/>
      <c r="G164" s="46">
        <f t="shared" si="12"/>
        <v>2</v>
      </c>
      <c r="H164" s="77">
        <v>0</v>
      </c>
      <c r="I164" s="75">
        <v>0</v>
      </c>
      <c r="J164" s="46">
        <f t="shared" si="13"/>
        <v>1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/>
      <c r="P164" s="160">
        <f t="shared" si="14"/>
        <v>120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+'14'!J171</f>
        <v>5</v>
      </c>
      <c r="F171" s="70"/>
      <c r="G171" s="46">
        <f t="shared" si="12"/>
        <v>5</v>
      </c>
      <c r="H171" s="77">
        <v>0</v>
      </c>
      <c r="I171" s="75">
        <v>0</v>
      </c>
      <c r="J171" s="46">
        <f t="shared" si="13"/>
        <v>4</v>
      </c>
      <c r="K171" s="71">
        <v>1</v>
      </c>
      <c r="L171" s="20">
        <v>50</v>
      </c>
      <c r="M171" s="64">
        <f t="shared" si="7"/>
        <v>50</v>
      </c>
      <c r="N171" s="17" t="s">
        <v>16</v>
      </c>
      <c r="O171" s="18"/>
      <c r="P171" s="160">
        <f t="shared" si="14"/>
        <v>50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+'14'!J172</f>
        <v>3</v>
      </c>
      <c r="F172" s="70"/>
      <c r="G172" s="46">
        <f t="shared" si="12"/>
        <v>3</v>
      </c>
      <c r="H172" s="77">
        <v>0</v>
      </c>
      <c r="I172" s="75">
        <v>0</v>
      </c>
      <c r="J172" s="46">
        <f t="shared" si="13"/>
        <v>1</v>
      </c>
      <c r="K172" s="71">
        <v>2</v>
      </c>
      <c r="L172" s="20">
        <v>50</v>
      </c>
      <c r="M172" s="64">
        <f t="shared" si="7"/>
        <v>100</v>
      </c>
      <c r="N172" s="17" t="s">
        <v>16</v>
      </c>
      <c r="O172" s="18">
        <v>10</v>
      </c>
      <c r="P172" s="160">
        <f t="shared" si="14"/>
        <v>90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+'14'!J199</f>
        <v>268</v>
      </c>
      <c r="F199" s="70"/>
      <c r="G199" s="46">
        <f t="shared" si="12"/>
        <v>268</v>
      </c>
      <c r="H199" s="77">
        <v>0</v>
      </c>
      <c r="I199" s="75">
        <v>0</v>
      </c>
      <c r="J199" s="46">
        <f t="shared" si="13"/>
        <v>267</v>
      </c>
      <c r="K199" s="71">
        <v>1</v>
      </c>
      <c r="L199" s="20">
        <v>10</v>
      </c>
      <c r="M199" s="64">
        <f t="shared" si="17"/>
        <v>10</v>
      </c>
      <c r="N199" s="17" t="s">
        <v>16</v>
      </c>
      <c r="O199" s="18"/>
      <c r="P199" s="160">
        <f t="shared" si="14"/>
        <v>10</v>
      </c>
      <c r="Q199" s="115">
        <v>9</v>
      </c>
      <c r="R199" s="43">
        <f t="shared" si="18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+'14'!J200</f>
        <v>48</v>
      </c>
      <c r="F200" s="70"/>
      <c r="G200" s="46">
        <f t="shared" si="12"/>
        <v>48</v>
      </c>
      <c r="H200" s="77">
        <v>0</v>
      </c>
      <c r="I200" s="75">
        <v>0</v>
      </c>
      <c r="J200" s="46">
        <f t="shared" si="13"/>
        <v>47</v>
      </c>
      <c r="K200" s="71">
        <v>1</v>
      </c>
      <c r="L200" s="20">
        <v>0</v>
      </c>
      <c r="M200" s="64">
        <f t="shared" si="17"/>
        <v>0</v>
      </c>
      <c r="N200" s="17" t="s">
        <v>1459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+'14'!J201</f>
        <v>9</v>
      </c>
      <c r="F201" s="70"/>
      <c r="G201" s="46">
        <f t="shared" si="12"/>
        <v>9</v>
      </c>
      <c r="H201" s="77">
        <v>0</v>
      </c>
      <c r="I201" s="75">
        <v>0</v>
      </c>
      <c r="J201" s="46">
        <f t="shared" si="13"/>
        <v>9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+'14'!J203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+'14'!J204</f>
        <v>22</v>
      </c>
      <c r="F204" s="70"/>
      <c r="G204" s="46">
        <f t="shared" ref="G204:G218" si="21">E204+F204</f>
        <v>22</v>
      </c>
      <c r="H204" s="77">
        <v>0</v>
      </c>
      <c r="I204" s="75">
        <v>0</v>
      </c>
      <c r="J204" s="46">
        <f t="shared" ref="J204:J218" si="22">+G204-H204-K204-I204</f>
        <v>22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+'14'!J205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+'14'!J206</f>
        <v>27</v>
      </c>
      <c r="F206" s="70"/>
      <c r="G206" s="46">
        <f t="shared" si="21"/>
        <v>27</v>
      </c>
      <c r="H206" s="77">
        <v>0</v>
      </c>
      <c r="I206" s="75">
        <v>0</v>
      </c>
      <c r="J206" s="46">
        <f t="shared" si="22"/>
        <v>27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+'14'!J207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+'14'!J208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+'14'!J209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+'14'!J210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+'14'!J211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+'14'!J212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+'14'!J213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+'14'!J214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+'14'!J215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+'14'!J216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+'14'!J217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+'14'!J218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525.43000000000006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1265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1005</v>
      </c>
      <c r="O223" s="2">
        <v>200</v>
      </c>
      <c r="P223" s="2">
        <v>220</v>
      </c>
      <c r="Q223" s="87">
        <v>450</v>
      </c>
      <c r="R223" s="2">
        <v>135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160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100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100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05"/>
  <sheetViews>
    <sheetView zoomScale="80" zoomScaleNormal="80" workbookViewId="0">
      <pane xSplit="10" ySplit="4" topLeftCell="K153" activePane="bottomRight" state="frozen"/>
      <selection activeCell="E225" sqref="E225"/>
      <selection pane="topRight" activeCell="E225" sqref="E225"/>
      <selection pane="bottomLeft" activeCell="E225" sqref="E225"/>
      <selection pane="bottomRight" activeCell="E225" sqref="E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2</v>
      </c>
      <c r="F5" s="70"/>
      <c r="G5" s="46">
        <f t="shared" ref="G5:G68" si="0">E5+F5</f>
        <v>2</v>
      </c>
      <c r="H5" s="77">
        <v>0</v>
      </c>
      <c r="I5" s="75">
        <v>0</v>
      </c>
      <c r="J5" s="46">
        <f t="shared" ref="J5:J68" si="1">+G5-H5-K5-I5</f>
        <v>1</v>
      </c>
      <c r="K5" s="71">
        <v>1</v>
      </c>
      <c r="L5" s="20">
        <v>0</v>
      </c>
      <c r="M5" s="64">
        <f>+L5*K5</f>
        <v>0</v>
      </c>
      <c r="N5" s="17" t="s">
        <v>1460</v>
      </c>
      <c r="O5" s="18"/>
      <c r="P5" s="23">
        <f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39</v>
      </c>
      <c r="F6" s="70">
        <v>20</v>
      </c>
      <c r="G6" s="46">
        <f t="shared" si="0"/>
        <v>59</v>
      </c>
      <c r="H6" s="77">
        <v>0</v>
      </c>
      <c r="I6" s="75">
        <v>0</v>
      </c>
      <c r="J6" s="46">
        <f t="shared" si="1"/>
        <v>59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9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190</v>
      </c>
      <c r="P22" s="160">
        <f t="shared" si="3"/>
        <v>310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>
        <v>20</v>
      </c>
      <c r="P24" s="160">
        <f t="shared" si="3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>
        <v>50</v>
      </c>
      <c r="P28" s="160">
        <f t="shared" si="3"/>
        <v>50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1</v>
      </c>
      <c r="F29" s="70"/>
      <c r="G29" s="46">
        <f t="shared" si="0"/>
        <v>1</v>
      </c>
      <c r="H29" s="77">
        <v>0</v>
      </c>
      <c r="I29" s="75">
        <v>0</v>
      </c>
      <c r="J29" s="46">
        <f t="shared" si="1"/>
        <v>0</v>
      </c>
      <c r="K29" s="71">
        <v>1</v>
      </c>
      <c r="L29" s="20">
        <v>100</v>
      </c>
      <c r="M29" s="64">
        <f t="shared" si="2"/>
        <v>100</v>
      </c>
      <c r="N29" s="17" t="s">
        <v>16</v>
      </c>
      <c r="O29" s="18">
        <v>50</v>
      </c>
      <c r="P29" s="160">
        <f t="shared" si="3"/>
        <v>50</v>
      </c>
      <c r="Q29" s="115">
        <v>27.43</v>
      </c>
      <c r="R29" s="43">
        <f t="shared" si="4"/>
        <v>27.43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4</v>
      </c>
      <c r="K31" s="71">
        <v>2</v>
      </c>
      <c r="L31" s="20">
        <v>0</v>
      </c>
      <c r="M31" s="64">
        <f t="shared" si="2"/>
        <v>0</v>
      </c>
      <c r="N31" s="17" t="s">
        <v>1458</v>
      </c>
      <c r="O31" s="18"/>
      <c r="P31" s="23">
        <f t="shared" si="3"/>
        <v>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+'15'!J43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+'15'!J45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+'15'!J46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+'15'!J50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60">
        <f t="shared" si="3"/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+'15'!J54</f>
        <v>0</v>
      </c>
      <c r="F54" s="70">
        <v>1</v>
      </c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2"/>
        <v>120</v>
      </c>
      <c r="N54" s="17" t="s">
        <v>16</v>
      </c>
      <c r="O54" s="18">
        <v>35</v>
      </c>
      <c r="P54" s="160">
        <f t="shared" si="3"/>
        <v>85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+'15'!J60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+'15'!J70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1</v>
      </c>
      <c r="K70" s="71">
        <v>2</v>
      </c>
      <c r="L70" s="20">
        <v>50</v>
      </c>
      <c r="M70" s="64">
        <f t="shared" si="2"/>
        <v>100</v>
      </c>
      <c r="N70" s="17" t="s">
        <v>16</v>
      </c>
      <c r="O70" s="18">
        <v>50</v>
      </c>
      <c r="P70" s="160">
        <f t="shared" si="3"/>
        <v>50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+'15'!J86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+'15'!J88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+'15'!J89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+'15'!J90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5</v>
      </c>
      <c r="K90" s="71">
        <v>4</v>
      </c>
      <c r="L90" s="20">
        <v>60</v>
      </c>
      <c r="M90" s="64">
        <f t="shared" si="10"/>
        <v>240</v>
      </c>
      <c r="N90" s="17" t="s">
        <v>16</v>
      </c>
      <c r="O90" s="18">
        <v>120</v>
      </c>
      <c r="P90" s="160">
        <f t="shared" si="8"/>
        <v>120</v>
      </c>
      <c r="Q90" s="115">
        <v>23.61</v>
      </c>
      <c r="R90" s="43">
        <f t="shared" si="11"/>
        <v>94.44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+'15'!J91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+'15'!J92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+'15'!J100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+'15'!J101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+'15'!J136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+'15'!J139</f>
        <v>15</v>
      </c>
      <c r="F139" s="70"/>
      <c r="G139" s="46">
        <f t="shared" si="12"/>
        <v>15</v>
      </c>
      <c r="H139" s="77">
        <v>0</v>
      </c>
      <c r="I139" s="75">
        <v>0</v>
      </c>
      <c r="J139" s="46">
        <f t="shared" si="13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+'15'!J142</f>
        <v>11</v>
      </c>
      <c r="F142" s="70"/>
      <c r="G142" s="46">
        <f t="shared" si="12"/>
        <v>11</v>
      </c>
      <c r="H142" s="77">
        <v>0</v>
      </c>
      <c r="I142" s="75">
        <v>0</v>
      </c>
      <c r="J142" s="46">
        <f t="shared" si="13"/>
        <v>11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+'15'!J144</f>
        <v>10</v>
      </c>
      <c r="F144" s="70"/>
      <c r="G144" s="46">
        <f t="shared" si="12"/>
        <v>10</v>
      </c>
      <c r="H144" s="77">
        <v>0</v>
      </c>
      <c r="I144" s="75">
        <v>0</v>
      </c>
      <c r="J144" s="46">
        <f t="shared" si="13"/>
        <v>10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+'15'!J149</f>
        <v>10</v>
      </c>
      <c r="F149" s="70"/>
      <c r="G149" s="46">
        <f t="shared" si="12"/>
        <v>10</v>
      </c>
      <c r="H149" s="77">
        <v>0</v>
      </c>
      <c r="I149" s="75">
        <v>0</v>
      </c>
      <c r="J149" s="46">
        <f t="shared" si="13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+'15'!J155</f>
        <v>5</v>
      </c>
      <c r="F155" s="70"/>
      <c r="G155" s="46">
        <f t="shared" si="12"/>
        <v>5</v>
      </c>
      <c r="H155" s="77">
        <v>0</v>
      </c>
      <c r="I155" s="75">
        <v>0</v>
      </c>
      <c r="J155" s="46">
        <f t="shared" si="13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+'15'!J162</f>
        <v>57</v>
      </c>
      <c r="F162" s="70"/>
      <c r="G162" s="46">
        <f t="shared" si="12"/>
        <v>57</v>
      </c>
      <c r="H162" s="77">
        <v>0</v>
      </c>
      <c r="I162" s="75">
        <v>0</v>
      </c>
      <c r="J162" s="46">
        <f t="shared" si="13"/>
        <v>57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+'15'!J164</f>
        <v>1</v>
      </c>
      <c r="F164" s="70"/>
      <c r="G164" s="46">
        <f t="shared" si="12"/>
        <v>1</v>
      </c>
      <c r="H164" s="77">
        <v>0</v>
      </c>
      <c r="I164" s="75">
        <v>0</v>
      </c>
      <c r="J164" s="46">
        <f t="shared" si="13"/>
        <v>1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+'15'!J171</f>
        <v>4</v>
      </c>
      <c r="F171" s="70"/>
      <c r="G171" s="46">
        <f t="shared" si="12"/>
        <v>4</v>
      </c>
      <c r="H171" s="77">
        <v>0</v>
      </c>
      <c r="I171" s="75">
        <v>0</v>
      </c>
      <c r="J171" s="46">
        <f t="shared" si="13"/>
        <v>2</v>
      </c>
      <c r="K171" s="71">
        <v>2</v>
      </c>
      <c r="L171" s="20">
        <v>50</v>
      </c>
      <c r="M171" s="64">
        <f t="shared" si="7"/>
        <v>100</v>
      </c>
      <c r="N171" s="17" t="s">
        <v>16</v>
      </c>
      <c r="O171" s="18">
        <v>50</v>
      </c>
      <c r="P171" s="160">
        <f t="shared" si="14"/>
        <v>50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+'15'!J172</f>
        <v>1</v>
      </c>
      <c r="F172" s="70"/>
      <c r="G172" s="46">
        <f t="shared" si="12"/>
        <v>1</v>
      </c>
      <c r="H172" s="77">
        <v>0</v>
      </c>
      <c r="I172" s="75">
        <v>0</v>
      </c>
      <c r="J172" s="46">
        <f t="shared" si="13"/>
        <v>1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+'15'!J199</f>
        <v>267</v>
      </c>
      <c r="F199" s="70"/>
      <c r="G199" s="46">
        <f t="shared" si="12"/>
        <v>267</v>
      </c>
      <c r="H199" s="77">
        <v>0</v>
      </c>
      <c r="I199" s="75">
        <v>0</v>
      </c>
      <c r="J199" s="46">
        <f t="shared" si="13"/>
        <v>247</v>
      </c>
      <c r="K199" s="71">
        <v>20</v>
      </c>
      <c r="L199" s="20">
        <v>0</v>
      </c>
      <c r="M199" s="64">
        <f t="shared" si="17"/>
        <v>0</v>
      </c>
      <c r="N199" s="17" t="s">
        <v>1461</v>
      </c>
      <c r="O199" s="18"/>
      <c r="P199" s="23">
        <f t="shared" si="14"/>
        <v>0</v>
      </c>
      <c r="Q199" s="115">
        <v>9</v>
      </c>
      <c r="R199" s="43">
        <f t="shared" si="18"/>
        <v>180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+'15'!J200</f>
        <v>47</v>
      </c>
      <c r="F200" s="70"/>
      <c r="G200" s="46">
        <f t="shared" si="12"/>
        <v>47</v>
      </c>
      <c r="H200" s="77">
        <v>0</v>
      </c>
      <c r="I200" s="75">
        <v>0</v>
      </c>
      <c r="J200" s="46">
        <f t="shared" si="13"/>
        <v>47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+'15'!J201</f>
        <v>9</v>
      </c>
      <c r="F201" s="70"/>
      <c r="G201" s="46">
        <f t="shared" si="12"/>
        <v>9</v>
      </c>
      <c r="H201" s="77">
        <v>0</v>
      </c>
      <c r="I201" s="75">
        <v>0</v>
      </c>
      <c r="J201" s="46">
        <f t="shared" si="13"/>
        <v>9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+'15'!J202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+'15'!J203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+'15'!J204</f>
        <v>22</v>
      </c>
      <c r="F204" s="70"/>
      <c r="G204" s="46">
        <f t="shared" ref="G204:G218" si="21">E204+F204</f>
        <v>22</v>
      </c>
      <c r="H204" s="77">
        <v>0</v>
      </c>
      <c r="I204" s="75">
        <v>0</v>
      </c>
      <c r="J204" s="46">
        <f t="shared" ref="J204:J218" si="22">+G204-H204-K204-I204</f>
        <v>22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+'15'!J205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+'15'!J206</f>
        <v>27</v>
      </c>
      <c r="F206" s="70"/>
      <c r="G206" s="46">
        <f t="shared" si="21"/>
        <v>27</v>
      </c>
      <c r="H206" s="77">
        <v>0</v>
      </c>
      <c r="I206" s="75">
        <v>0</v>
      </c>
      <c r="J206" s="46">
        <f t="shared" si="22"/>
        <v>27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+'15'!J207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428</v>
      </c>
      <c r="K207" s="71">
        <v>20</v>
      </c>
      <c r="L207" s="20">
        <v>0</v>
      </c>
      <c r="M207" s="64">
        <f t="shared" si="17"/>
        <v>0</v>
      </c>
      <c r="N207" s="17" t="s">
        <v>1461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+'15'!J208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+'15'!J209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2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+'15'!J210</f>
        <v>0</v>
      </c>
      <c r="F210" s="70">
        <v>20</v>
      </c>
      <c r="G210" s="46">
        <f t="shared" si="21"/>
        <v>20</v>
      </c>
      <c r="H210" s="77">
        <v>0</v>
      </c>
      <c r="I210" s="75">
        <v>0</v>
      </c>
      <c r="J210" s="46">
        <f t="shared" si="22"/>
        <v>0</v>
      </c>
      <c r="K210" s="71">
        <v>20</v>
      </c>
      <c r="L210" s="20">
        <v>0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407.2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+'15'!J211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+'15'!J212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+'15'!J213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ref="P213:P218" si="24">SUM(M213-O213)</f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+'15'!J214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+'15'!J215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+'15'!J216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+'15'!J217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+'15'!J218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1119.4000000000001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1480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600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880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880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05"/>
  <sheetViews>
    <sheetView zoomScale="85" zoomScaleNormal="85" workbookViewId="0">
      <pane xSplit="10" ySplit="4" topLeftCell="K150" activePane="bottomRight" state="frozen"/>
      <selection activeCell="E225" sqref="E225"/>
      <selection pane="topRight" activeCell="E225" sqref="E225"/>
      <selection pane="bottomLeft" activeCell="E225" sqref="E225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28</v>
      </c>
      <c r="K6" s="71">
        <v>31</v>
      </c>
      <c r="L6" s="20">
        <v>100</v>
      </c>
      <c r="M6" s="64">
        <f t="shared" ref="M6:M80" si="3">+L6*K6</f>
        <v>3100</v>
      </c>
      <c r="N6" s="17" t="s">
        <v>16</v>
      </c>
      <c r="O6" s="18">
        <v>600</v>
      </c>
      <c r="P6" s="160">
        <f t="shared" si="2"/>
        <v>2500</v>
      </c>
      <c r="Q6" s="115">
        <v>36.43</v>
      </c>
      <c r="R6" s="43">
        <f t="shared" ref="R6:R80" si="4">+K6*Q6</f>
        <v>1129.33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>
        <v>65</v>
      </c>
      <c r="P20" s="160">
        <f t="shared" si="2"/>
        <v>65</v>
      </c>
      <c r="Q20" s="89">
        <v>22.85</v>
      </c>
      <c r="R20" s="43">
        <f t="shared" si="4"/>
        <v>45.7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20">
        <v>0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25.2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60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+'16'!J43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60">
        <f t="shared" si="2"/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+'16'!J45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+'16'!J46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+'16'!J52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+'16'!J53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+'16'!J60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60">
        <f t="shared" si="2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+'16'!J70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+'16'!J86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+'16'!J88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+'16'!J89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+'16'!J90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+'16'!J91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+'16'!J92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+'16'!J100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+'16'!J101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+'16'!J136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+'16'!J139</f>
        <v>15</v>
      </c>
      <c r="F139" s="70"/>
      <c r="G139" s="46">
        <f t="shared" si="12"/>
        <v>15</v>
      </c>
      <c r="H139" s="77">
        <v>0</v>
      </c>
      <c r="I139" s="75">
        <v>0</v>
      </c>
      <c r="J139" s="46">
        <f t="shared" si="13"/>
        <v>15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+'16'!J142</f>
        <v>11</v>
      </c>
      <c r="F142" s="70"/>
      <c r="G142" s="46">
        <f t="shared" si="12"/>
        <v>11</v>
      </c>
      <c r="H142" s="77">
        <v>0</v>
      </c>
      <c r="I142" s="75">
        <v>0</v>
      </c>
      <c r="J142" s="46">
        <f t="shared" si="13"/>
        <v>9</v>
      </c>
      <c r="K142" s="71">
        <v>2</v>
      </c>
      <c r="L142" s="20">
        <v>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+'16'!J144</f>
        <v>10</v>
      </c>
      <c r="F144" s="70"/>
      <c r="G144" s="46">
        <f t="shared" si="12"/>
        <v>10</v>
      </c>
      <c r="H144" s="77">
        <v>0</v>
      </c>
      <c r="I144" s="75">
        <v>0</v>
      </c>
      <c r="J144" s="46">
        <f t="shared" si="13"/>
        <v>10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+'16'!J149</f>
        <v>10</v>
      </c>
      <c r="F149" s="70"/>
      <c r="G149" s="46">
        <f t="shared" si="12"/>
        <v>10</v>
      </c>
      <c r="H149" s="77">
        <v>0</v>
      </c>
      <c r="I149" s="75">
        <v>0</v>
      </c>
      <c r="J149" s="46">
        <f t="shared" si="13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+'16'!J155</f>
        <v>5</v>
      </c>
      <c r="F155" s="70"/>
      <c r="G155" s="46">
        <f t="shared" si="12"/>
        <v>5</v>
      </c>
      <c r="H155" s="77">
        <v>0</v>
      </c>
      <c r="I155" s="75">
        <v>0</v>
      </c>
      <c r="J155" s="46">
        <f t="shared" si="13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+'16'!J162</f>
        <v>57</v>
      </c>
      <c r="F162" s="70"/>
      <c r="G162" s="46">
        <f t="shared" si="12"/>
        <v>57</v>
      </c>
      <c r="H162" s="77">
        <v>0</v>
      </c>
      <c r="I162" s="75">
        <v>0</v>
      </c>
      <c r="J162" s="46">
        <f t="shared" si="13"/>
        <v>54</v>
      </c>
      <c r="K162" s="71">
        <v>3</v>
      </c>
      <c r="L162" s="20">
        <v>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120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+'16'!J164</f>
        <v>1</v>
      </c>
      <c r="F164" s="70"/>
      <c r="G164" s="46">
        <f t="shared" si="12"/>
        <v>1</v>
      </c>
      <c r="H164" s="77">
        <v>0</v>
      </c>
      <c r="I164" s="75">
        <v>0</v>
      </c>
      <c r="J164" s="46">
        <f t="shared" si="13"/>
        <v>1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+'16'!J171</f>
        <v>2</v>
      </c>
      <c r="F171" s="70"/>
      <c r="G171" s="46">
        <f t="shared" si="12"/>
        <v>2</v>
      </c>
      <c r="H171" s="77">
        <v>0</v>
      </c>
      <c r="I171" s="75">
        <v>0</v>
      </c>
      <c r="J171" s="46">
        <f t="shared" si="13"/>
        <v>2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+'16'!J172</f>
        <v>1</v>
      </c>
      <c r="F172" s="70"/>
      <c r="G172" s="46">
        <f t="shared" si="12"/>
        <v>1</v>
      </c>
      <c r="H172" s="77">
        <v>0</v>
      </c>
      <c r="I172" s="75">
        <v>0</v>
      </c>
      <c r="J172" s="46">
        <f t="shared" si="13"/>
        <v>1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+'16'!J199</f>
        <v>247</v>
      </c>
      <c r="F199" s="70"/>
      <c r="G199" s="46">
        <f t="shared" si="12"/>
        <v>247</v>
      </c>
      <c r="H199" s="77">
        <v>0</v>
      </c>
      <c r="I199" s="75">
        <v>0</v>
      </c>
      <c r="J199" s="46">
        <f t="shared" si="13"/>
        <v>245</v>
      </c>
      <c r="K199" s="71">
        <v>2</v>
      </c>
      <c r="L199" s="20">
        <v>10</v>
      </c>
      <c r="M199" s="64">
        <f t="shared" si="17"/>
        <v>20</v>
      </c>
      <c r="N199" s="17" t="s">
        <v>16</v>
      </c>
      <c r="O199" s="18"/>
      <c r="P199" s="160">
        <f t="shared" si="14"/>
        <v>20</v>
      </c>
      <c r="Q199" s="115">
        <v>9</v>
      </c>
      <c r="R199" s="43">
        <f t="shared" si="18"/>
        <v>18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+'16'!J200</f>
        <v>47</v>
      </c>
      <c r="F200" s="70"/>
      <c r="G200" s="46">
        <f t="shared" si="12"/>
        <v>47</v>
      </c>
      <c r="H200" s="77">
        <v>0</v>
      </c>
      <c r="I200" s="75">
        <v>0</v>
      </c>
      <c r="J200" s="46">
        <f t="shared" si="13"/>
        <v>47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+'16'!J201</f>
        <v>9</v>
      </c>
      <c r="F201" s="70"/>
      <c r="G201" s="46">
        <f t="shared" si="12"/>
        <v>9</v>
      </c>
      <c r="H201" s="77">
        <v>0</v>
      </c>
      <c r="I201" s="75">
        <v>0</v>
      </c>
      <c r="J201" s="46">
        <f t="shared" si="13"/>
        <v>9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+'16'!J202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+'16'!J203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+'16'!J204</f>
        <v>22</v>
      </c>
      <c r="F204" s="70"/>
      <c r="G204" s="46">
        <f t="shared" ref="G204:G218" si="21">E204+F204</f>
        <v>22</v>
      </c>
      <c r="H204" s="77">
        <v>0</v>
      </c>
      <c r="I204" s="75">
        <v>0</v>
      </c>
      <c r="J204" s="46">
        <f t="shared" ref="J204:J218" si="22">+G204-H204-K204-I204</f>
        <v>22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+'16'!J205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+'16'!J206</f>
        <v>27</v>
      </c>
      <c r="F206" s="70"/>
      <c r="G206" s="46">
        <f t="shared" si="21"/>
        <v>27</v>
      </c>
      <c r="H206" s="77">
        <v>0</v>
      </c>
      <c r="I206" s="75">
        <v>0</v>
      </c>
      <c r="J206" s="46">
        <f t="shared" si="22"/>
        <v>27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+'16'!J207</f>
        <v>428</v>
      </c>
      <c r="F207" s="70"/>
      <c r="G207" s="46">
        <f>E207+F207</f>
        <v>428</v>
      </c>
      <c r="H207" s="77">
        <v>0</v>
      </c>
      <c r="I207" s="75">
        <v>0</v>
      </c>
      <c r="J207" s="46">
        <f>+G207-H207-K207-I207</f>
        <v>428</v>
      </c>
      <c r="K207" s="71"/>
      <c r="L207" s="20">
        <v>4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+'16'!J208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+'16'!J209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+'16'!J210</f>
        <v>0</v>
      </c>
      <c r="F210" s="70">
        <v>20</v>
      </c>
      <c r="G210" s="46">
        <f t="shared" si="21"/>
        <v>20</v>
      </c>
      <c r="H210" s="77">
        <v>0</v>
      </c>
      <c r="I210" s="75">
        <v>0</v>
      </c>
      <c r="J210" s="46">
        <f t="shared" si="22"/>
        <v>0</v>
      </c>
      <c r="K210" s="71">
        <v>20</v>
      </c>
      <c r="L210" s="20">
        <v>25</v>
      </c>
      <c r="M210" s="64">
        <f>+L210*K210</f>
        <v>500</v>
      </c>
      <c r="N210" s="17" t="s">
        <v>16</v>
      </c>
      <c r="O210" s="18"/>
      <c r="P210" s="160">
        <f t="shared" si="23"/>
        <v>500</v>
      </c>
      <c r="Q210" s="115">
        <v>20.36</v>
      </c>
      <c r="R210" s="43">
        <f>+K210*Q210</f>
        <v>407.2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+'16'!J211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+'16'!J212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+'16'!J213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+'16'!J214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+'16'!J215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+'16'!J216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+'16'!J217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+'16'!J218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1865.28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4050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1765</v>
      </c>
      <c r="O223" s="2">
        <v>500</v>
      </c>
      <c r="P223" s="2">
        <v>1000</v>
      </c>
      <c r="Q223" s="87">
        <v>200</v>
      </c>
      <c r="R223" s="2">
        <v>65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815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1470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1470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05"/>
  <sheetViews>
    <sheetView zoomScale="85" zoomScaleNormal="85" workbookViewId="0">
      <pane xSplit="10" ySplit="4" topLeftCell="K153" activePane="bottomRight" state="frozen"/>
      <selection activeCell="E225" sqref="E225"/>
      <selection pane="topRight" activeCell="E225" sqref="E225"/>
      <selection pane="bottomLeft" activeCell="E225" sqref="E225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28</v>
      </c>
      <c r="F6" s="70">
        <v>30</v>
      </c>
      <c r="G6" s="46">
        <f t="shared" si="0"/>
        <v>58</v>
      </c>
      <c r="H6" s="77">
        <v>0</v>
      </c>
      <c r="I6" s="75">
        <v>0</v>
      </c>
      <c r="J6" s="46">
        <f t="shared" si="1"/>
        <v>57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60">
        <f t="shared" ref="P6:P11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ref="P12:P80" si="5">SUM(M12-O12)</f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0</v>
      </c>
      <c r="M22" s="64">
        <f t="shared" si="2"/>
        <v>0</v>
      </c>
      <c r="N22" s="17" t="s">
        <v>1462</v>
      </c>
      <c r="O22" s="18"/>
      <c r="P22" s="23">
        <f t="shared" si="5"/>
        <v>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+'17'!J45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+'17'!J46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+'17'!J50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+'17'!J52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+'17'!J53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+'17'!J58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+'17'!J59</f>
        <v>0</v>
      </c>
      <c r="F59" s="70">
        <v>1</v>
      </c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60">
        <f t="shared" si="5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+'17'!J69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+'17'!J70</f>
        <v>1</v>
      </c>
      <c r="F70" s="70"/>
      <c r="G70" s="46">
        <f t="shared" si="6"/>
        <v>1</v>
      </c>
      <c r="H70" s="77">
        <v>0</v>
      </c>
      <c r="I70" s="75">
        <v>0</v>
      </c>
      <c r="J70" s="46">
        <f t="shared" si="7"/>
        <v>1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+'17'!J74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+'17'!J77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+'17'!J86</f>
        <v>3</v>
      </c>
      <c r="F86" s="70"/>
      <c r="G86" s="46">
        <f t="shared" si="6"/>
        <v>3</v>
      </c>
      <c r="H86" s="77">
        <v>0</v>
      </c>
      <c r="I86" s="75">
        <v>0</v>
      </c>
      <c r="J86" s="46">
        <f t="shared" si="7"/>
        <v>2</v>
      </c>
      <c r="K86" s="71">
        <v>1</v>
      </c>
      <c r="L86" s="20">
        <v>120</v>
      </c>
      <c r="M86" s="64">
        <f t="shared" si="11"/>
        <v>120</v>
      </c>
      <c r="N86" s="17" t="s">
        <v>16</v>
      </c>
      <c r="O86" s="18">
        <v>60</v>
      </c>
      <c r="P86" s="160">
        <f t="shared" si="9"/>
        <v>60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+'17'!J87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+'17'!J88</f>
        <v>15</v>
      </c>
      <c r="F88" s="70"/>
      <c r="G88" s="46">
        <f t="shared" si="6"/>
        <v>15</v>
      </c>
      <c r="H88" s="77">
        <v>0</v>
      </c>
      <c r="I88" s="75">
        <v>0</v>
      </c>
      <c r="J88" s="46">
        <f t="shared" si="7"/>
        <v>15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9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+'17'!J89</f>
        <v>19</v>
      </c>
      <c r="F89" s="70"/>
      <c r="G89" s="46">
        <f t="shared" si="6"/>
        <v>19</v>
      </c>
      <c r="H89" s="77">
        <v>0</v>
      </c>
      <c r="I89" s="75">
        <v>0</v>
      </c>
      <c r="J89" s="46">
        <f t="shared" si="7"/>
        <v>19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+'17'!J90</f>
        <v>5</v>
      </c>
      <c r="F90" s="70"/>
      <c r="G90" s="46">
        <f t="shared" si="6"/>
        <v>5</v>
      </c>
      <c r="H90" s="77">
        <v>0</v>
      </c>
      <c r="I90" s="75">
        <v>0</v>
      </c>
      <c r="J90" s="46">
        <f t="shared" si="7"/>
        <v>5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+'17'!J91</f>
        <v>6</v>
      </c>
      <c r="F91" s="70"/>
      <c r="G91" s="46">
        <f t="shared" si="6"/>
        <v>6</v>
      </c>
      <c r="H91" s="77">
        <v>0</v>
      </c>
      <c r="I91" s="75">
        <v>0</v>
      </c>
      <c r="J91" s="46">
        <f t="shared" si="7"/>
        <v>6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+'17'!J92</f>
        <v>3</v>
      </c>
      <c r="F92" s="70"/>
      <c r="G92" s="46">
        <f t="shared" si="6"/>
        <v>3</v>
      </c>
      <c r="H92" s="77">
        <v>0</v>
      </c>
      <c r="I92" s="75">
        <v>0</v>
      </c>
      <c r="J92" s="46">
        <f t="shared" si="7"/>
        <v>3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+'17'!J94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+'17'!J95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+'17'!J96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+'17'!J97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+'17'!J98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+'17'!J99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+'17'!J100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0</v>
      </c>
      <c r="K100" s="71">
        <v>1</v>
      </c>
      <c r="L100" s="20">
        <v>50</v>
      </c>
      <c r="M100" s="64">
        <f t="shared" si="8"/>
        <v>50</v>
      </c>
      <c r="N100" s="17" t="s">
        <v>16</v>
      </c>
      <c r="O100" s="18">
        <v>25</v>
      </c>
      <c r="P100" s="160">
        <f t="shared" si="9"/>
        <v>25</v>
      </c>
      <c r="Q100" s="115">
        <v>9.91</v>
      </c>
      <c r="R100" s="43">
        <f t="shared" si="10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+'17'!J101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0</v>
      </c>
      <c r="K101" s="71">
        <v>3</v>
      </c>
      <c r="L101" s="20">
        <v>60</v>
      </c>
      <c r="M101" s="64">
        <f t="shared" si="8"/>
        <v>180</v>
      </c>
      <c r="N101" s="17" t="s">
        <v>16</v>
      </c>
      <c r="O101" s="18">
        <v>90</v>
      </c>
      <c r="P101" s="160">
        <f t="shared" si="9"/>
        <v>90</v>
      </c>
      <c r="Q101" s="115">
        <v>16.690000000000001</v>
      </c>
      <c r="R101" s="43">
        <f t="shared" si="10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+'17'!J102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+'17'!J106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+'17'!J107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+'17'!J108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+'17'!J109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+'17'!J110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+'17'!J111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+'17'!J112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+'17'!J113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+'17'!J114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+'17'!J115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+'17'!J116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+'17'!J117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+'17'!J118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+'17'!J119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+'17'!J120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+'17'!J121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+'17'!J122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+'17'!J123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+'17'!J124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+'17'!J125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+'17'!J126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+'17'!J127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+'17'!J128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+'17'!J129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+'17'!J130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+'17'!J131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+'17'!J132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+'17'!J133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+'17'!J134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+'17'!J135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+'17'!J139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15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+'17'!J142</f>
        <v>9</v>
      </c>
      <c r="F142" s="70"/>
      <c r="G142" s="46">
        <f t="shared" si="13"/>
        <v>9</v>
      </c>
      <c r="H142" s="77">
        <v>0</v>
      </c>
      <c r="I142" s="75">
        <v>0</v>
      </c>
      <c r="J142" s="46">
        <f t="shared" si="14"/>
        <v>9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+'17'!J144</f>
        <v>10</v>
      </c>
      <c r="F144" s="70"/>
      <c r="G144" s="46">
        <f t="shared" si="13"/>
        <v>10</v>
      </c>
      <c r="H144" s="77">
        <v>0</v>
      </c>
      <c r="I144" s="75">
        <v>0</v>
      </c>
      <c r="J144" s="46">
        <f t="shared" si="14"/>
        <v>10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ref="P145:P150" si="15">SUM(M145-O145)</f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+'17'!J149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ref="P151:P172" si="16">SUM(M151-O151)</f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6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6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+'17'!J155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6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6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6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+'17'!J162</f>
        <v>54</v>
      </c>
      <c r="F162" s="70"/>
      <c r="G162" s="46">
        <f t="shared" si="13"/>
        <v>54</v>
      </c>
      <c r="H162" s="77">
        <v>0</v>
      </c>
      <c r="I162" s="75">
        <v>0</v>
      </c>
      <c r="J162" s="46">
        <f t="shared" si="14"/>
        <v>54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16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6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+'17'!J164</f>
        <v>1</v>
      </c>
      <c r="F164" s="70"/>
      <c r="G164" s="46">
        <f t="shared" si="13"/>
        <v>1</v>
      </c>
      <c r="H164" s="77">
        <v>0</v>
      </c>
      <c r="I164" s="75">
        <v>0</v>
      </c>
      <c r="J164" s="46">
        <f t="shared" si="14"/>
        <v>1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16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6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+'17'!J171</f>
        <v>2</v>
      </c>
      <c r="F171" s="70"/>
      <c r="G171" s="46">
        <f t="shared" si="13"/>
        <v>2</v>
      </c>
      <c r="H171" s="77">
        <v>0</v>
      </c>
      <c r="I171" s="75">
        <v>0</v>
      </c>
      <c r="J171" s="46">
        <f t="shared" si="14"/>
        <v>2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+'17'!J172</f>
        <v>1</v>
      </c>
      <c r="F172" s="70"/>
      <c r="G172" s="46">
        <f t="shared" si="13"/>
        <v>1</v>
      </c>
      <c r="H172" s="77">
        <v>0</v>
      </c>
      <c r="I172" s="75">
        <v>0</v>
      </c>
      <c r="J172" s="46">
        <f t="shared" si="14"/>
        <v>1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+'17'!J175</f>
        <v>0</v>
      </c>
      <c r="F175" s="70">
        <v>11</v>
      </c>
      <c r="G175" s="46">
        <f t="shared" si="13"/>
        <v>11</v>
      </c>
      <c r="H175" s="77">
        <v>0</v>
      </c>
      <c r="I175" s="75">
        <v>0</v>
      </c>
      <c r="J175" s="46">
        <f t="shared" si="14"/>
        <v>10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/>
      <c r="P175" s="160">
        <f>SUM(M175-O175)</f>
        <v>35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9">+L177*K177</f>
        <v>0</v>
      </c>
      <c r="N177" s="17" t="s">
        <v>16</v>
      </c>
      <c r="O177" s="18"/>
      <c r="P177" s="23">
        <f t="shared" ref="P177:P218" si="20">SUM(M177-O177)</f>
        <v>0</v>
      </c>
      <c r="Q177" s="89">
        <v>10.47</v>
      </c>
      <c r="R177" s="43">
        <f t="shared" ref="R177:R218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+'17'!J199</f>
        <v>245</v>
      </c>
      <c r="F199" s="70"/>
      <c r="G199" s="46">
        <f t="shared" si="13"/>
        <v>245</v>
      </c>
      <c r="H199" s="77">
        <v>0</v>
      </c>
      <c r="I199" s="75">
        <v>0</v>
      </c>
      <c r="J199" s="46">
        <f t="shared" si="14"/>
        <v>240</v>
      </c>
      <c r="K199" s="71">
        <v>5</v>
      </c>
      <c r="L199" s="20">
        <v>0</v>
      </c>
      <c r="M199" s="64">
        <f t="shared" si="19"/>
        <v>0</v>
      </c>
      <c r="N199" s="17" t="s">
        <v>1463</v>
      </c>
      <c r="O199" s="18"/>
      <c r="P199" s="23">
        <f t="shared" si="20"/>
        <v>0</v>
      </c>
      <c r="Q199" s="115">
        <v>9</v>
      </c>
      <c r="R199" s="43">
        <f t="shared" si="21"/>
        <v>45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+'17'!J200</f>
        <v>47</v>
      </c>
      <c r="F200" s="70"/>
      <c r="G200" s="46">
        <f t="shared" si="13"/>
        <v>47</v>
      </c>
      <c r="H200" s="77">
        <v>0</v>
      </c>
      <c r="I200" s="75">
        <v>0</v>
      </c>
      <c r="J200" s="46">
        <f t="shared" si="14"/>
        <v>46</v>
      </c>
      <c r="K200" s="71">
        <v>1</v>
      </c>
      <c r="L200" s="20">
        <v>0</v>
      </c>
      <c r="M200" s="64">
        <f t="shared" si="19"/>
        <v>0</v>
      </c>
      <c r="N200" s="17" t="s">
        <v>1459</v>
      </c>
      <c r="O200" s="18"/>
      <c r="P200" s="23">
        <f t="shared" si="20"/>
        <v>0</v>
      </c>
      <c r="Q200" s="115">
        <v>3.77</v>
      </c>
      <c r="R200" s="43">
        <f t="shared" si="21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+'17'!J201</f>
        <v>9</v>
      </c>
      <c r="F201" s="70"/>
      <c r="G201" s="46">
        <f t="shared" si="13"/>
        <v>9</v>
      </c>
      <c r="H201" s="77">
        <v>0</v>
      </c>
      <c r="I201" s="75">
        <v>0</v>
      </c>
      <c r="J201" s="46">
        <f t="shared" si="14"/>
        <v>9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+'17'!J204</f>
        <v>22</v>
      </c>
      <c r="F204" s="70"/>
      <c r="G204" s="46">
        <f t="shared" ref="G204:G218" si="25">E204+F204</f>
        <v>22</v>
      </c>
      <c r="H204" s="77">
        <v>0</v>
      </c>
      <c r="I204" s="75">
        <v>0</v>
      </c>
      <c r="J204" s="46">
        <f t="shared" ref="J204:J218" si="26">+G204-H204-K204-I204</f>
        <v>22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+'17'!J205</f>
        <v>18</v>
      </c>
      <c r="F205" s="70"/>
      <c r="G205" s="46">
        <f t="shared" si="25"/>
        <v>18</v>
      </c>
      <c r="H205" s="77">
        <v>0</v>
      </c>
      <c r="I205" s="75">
        <v>0</v>
      </c>
      <c r="J205" s="46">
        <f t="shared" si="26"/>
        <v>18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+'17'!J206</f>
        <v>27</v>
      </c>
      <c r="F206" s="70"/>
      <c r="G206" s="46">
        <f t="shared" si="25"/>
        <v>27</v>
      </c>
      <c r="H206" s="77">
        <v>0</v>
      </c>
      <c r="I206" s="75">
        <v>0</v>
      </c>
      <c r="J206" s="46">
        <f t="shared" si="26"/>
        <v>27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+'17'!J207</f>
        <v>428</v>
      </c>
      <c r="F207" s="70"/>
      <c r="G207" s="46">
        <f>E207+F207</f>
        <v>428</v>
      </c>
      <c r="H207" s="77">
        <v>0</v>
      </c>
      <c r="I207" s="75">
        <v>0</v>
      </c>
      <c r="J207" s="46">
        <f>+G207-H207-K207-I207</f>
        <v>423</v>
      </c>
      <c r="K207" s="71">
        <v>5</v>
      </c>
      <c r="L207" s="20">
        <v>0</v>
      </c>
      <c r="M207" s="64">
        <f t="shared" si="19"/>
        <v>0</v>
      </c>
      <c r="N207" s="17" t="s">
        <v>1463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+'17'!J208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+'17'!J209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+'17'!J210</f>
        <v>0</v>
      </c>
      <c r="F210" s="70">
        <v>5</v>
      </c>
      <c r="G210" s="46">
        <f t="shared" si="25"/>
        <v>5</v>
      </c>
      <c r="H210" s="77">
        <v>0</v>
      </c>
      <c r="I210" s="75">
        <v>0</v>
      </c>
      <c r="J210" s="46">
        <f t="shared" si="26"/>
        <v>0</v>
      </c>
      <c r="K210" s="71">
        <v>5</v>
      </c>
      <c r="L210" s="20">
        <v>25</v>
      </c>
      <c r="M210" s="64">
        <f>+L210*K210</f>
        <v>125</v>
      </c>
      <c r="N210" s="17" t="s">
        <v>16</v>
      </c>
      <c r="O210" s="18"/>
      <c r="P210" s="160">
        <f>SUM(M210-O210)</f>
        <v>125</v>
      </c>
      <c r="Q210" s="115">
        <v>20.36</v>
      </c>
      <c r="R210" s="43">
        <f>+K210*Q210</f>
        <v>101.8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+'17'!J211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+'17'!J212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+'17'!J213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+'17'!J214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+'17'!J215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+'17'!J216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21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+'17'!J217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1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+'17'!J218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21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328.65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660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310</v>
      </c>
      <c r="O223" s="2">
        <v>160</v>
      </c>
      <c r="P223" s="2">
        <v>150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200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150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150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05"/>
  <sheetViews>
    <sheetView zoomScale="80" zoomScaleNormal="80" workbookViewId="0">
      <pane xSplit="10" ySplit="4" topLeftCell="K162" activePane="bottomRight" state="frozen"/>
      <selection activeCell="E225" sqref="E225"/>
      <selection pane="topRight" activeCell="E225" sqref="E225"/>
      <selection pane="bottomLeft" activeCell="E225" sqref="E225"/>
      <selection pane="bottomRight" activeCell="N160" sqref="N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1</v>
      </c>
      <c r="F5" s="70">
        <v>10</v>
      </c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57</v>
      </c>
      <c r="F6" s="70">
        <v>30</v>
      </c>
      <c r="G6" s="46">
        <f t="shared" si="0"/>
        <v>87</v>
      </c>
      <c r="H6" s="77">
        <v>0</v>
      </c>
      <c r="I6" s="75">
        <v>0</v>
      </c>
      <c r="J6" s="46">
        <f t="shared" si="1"/>
        <v>61</v>
      </c>
      <c r="K6" s="71">
        <v>26</v>
      </c>
      <c r="L6" s="20">
        <v>100</v>
      </c>
      <c r="M6" s="64">
        <f t="shared" ref="M6:M80" si="2">+L6*K6</f>
        <v>2600</v>
      </c>
      <c r="N6" s="17" t="s">
        <v>16</v>
      </c>
      <c r="O6" s="18">
        <v>600</v>
      </c>
      <c r="P6" s="160">
        <f t="shared" ref="P6:P80" si="3">SUM(M6-O6)</f>
        <v>2000</v>
      </c>
      <c r="Q6" s="115">
        <v>36.43</v>
      </c>
      <c r="R6" s="43">
        <f t="shared" ref="R6:R80" si="4">+K6*Q6</f>
        <v>947.18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60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6</v>
      </c>
      <c r="F22" s="70">
        <v>10</v>
      </c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4</v>
      </c>
      <c r="F31" s="70">
        <v>10</v>
      </c>
      <c r="G31" s="46">
        <f t="shared" si="0"/>
        <v>14</v>
      </c>
      <c r="H31" s="77">
        <v>0</v>
      </c>
      <c r="I31" s="75">
        <v>0</v>
      </c>
      <c r="J31" s="46">
        <f t="shared" si="1"/>
        <v>14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+'18'!J40</f>
        <v>0</v>
      </c>
      <c r="F40" s="70">
        <v>5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+'18'!J41</f>
        <v>0</v>
      </c>
      <c r="F41" s="70">
        <v>5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+'18'!J43</f>
        <v>0</v>
      </c>
      <c r="F43" s="70">
        <v>3</v>
      </c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+'18'!J44</f>
        <v>0</v>
      </c>
      <c r="F44" s="70">
        <v>3</v>
      </c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+'18'!J45</f>
        <v>1</v>
      </c>
      <c r="F45" s="70">
        <v>3</v>
      </c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+'18'!J46</f>
        <v>0</v>
      </c>
      <c r="F46" s="70">
        <v>3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+'18'!J47</f>
        <v>0</v>
      </c>
      <c r="F47" s="70">
        <v>3</v>
      </c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+'18'!J50</f>
        <v>0</v>
      </c>
      <c r="F50" s="70">
        <v>3</v>
      </c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+'18'!J52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+'18'!J53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+'18'!J55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+'18'!J58</f>
        <v>2</v>
      </c>
      <c r="F58" s="70">
        <v>2</v>
      </c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+'18'!J59</f>
        <v>0</v>
      </c>
      <c r="F59" s="70">
        <v>5</v>
      </c>
      <c r="G59" s="46">
        <f t="shared" si="0"/>
        <v>5</v>
      </c>
      <c r="H59" s="77">
        <v>0</v>
      </c>
      <c r="I59" s="75">
        <v>0</v>
      </c>
      <c r="J59" s="46">
        <f t="shared" si="1"/>
        <v>3</v>
      </c>
      <c r="K59" s="71">
        <v>2</v>
      </c>
      <c r="L59" s="20">
        <v>50</v>
      </c>
      <c r="M59" s="64">
        <f t="shared" si="2"/>
        <v>100</v>
      </c>
      <c r="N59" s="17" t="s">
        <v>16</v>
      </c>
      <c r="O59" s="18">
        <v>20</v>
      </c>
      <c r="P59" s="160">
        <f t="shared" si="3"/>
        <v>80</v>
      </c>
      <c r="Q59" s="115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+'18'!J60</f>
        <v>0</v>
      </c>
      <c r="F60" s="70">
        <v>5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+'18'!J61</f>
        <v>0</v>
      </c>
      <c r="F61" s="70">
        <v>5</v>
      </c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+'18'!J68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0</v>
      </c>
      <c r="K68" s="71">
        <v>5</v>
      </c>
      <c r="L68" s="20">
        <v>50</v>
      </c>
      <c r="M68" s="64">
        <f t="shared" si="2"/>
        <v>250</v>
      </c>
      <c r="N68" s="17" t="s">
        <v>16</v>
      </c>
      <c r="O68" s="18"/>
      <c r="P68" s="160">
        <f t="shared" si="3"/>
        <v>250</v>
      </c>
      <c r="Q68" s="115">
        <v>17.09</v>
      </c>
      <c r="R68" s="43">
        <f t="shared" si="4"/>
        <v>85.45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+'18'!J70</f>
        <v>1</v>
      </c>
      <c r="F70" s="70">
        <v>4</v>
      </c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+'18'!J86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1</v>
      </c>
      <c r="K86" s="71">
        <v>1</v>
      </c>
      <c r="L86" s="20">
        <v>120</v>
      </c>
      <c r="M86" s="64">
        <f t="shared" si="10"/>
        <v>120</v>
      </c>
      <c r="N86" s="17" t="s">
        <v>16</v>
      </c>
      <c r="O86" s="18">
        <v>60</v>
      </c>
      <c r="P86" s="160">
        <f t="shared" si="11"/>
        <v>60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+'18'!J88</f>
        <v>15</v>
      </c>
      <c r="F88" s="70"/>
      <c r="G88" s="46">
        <f t="shared" si="5"/>
        <v>15</v>
      </c>
      <c r="H88" s="77">
        <v>0</v>
      </c>
      <c r="I88" s="75">
        <v>0</v>
      </c>
      <c r="J88" s="46">
        <f t="shared" si="6"/>
        <v>14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0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+'18'!J89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+'18'!J90</f>
        <v>5</v>
      </c>
      <c r="F90" s="70">
        <v>10</v>
      </c>
      <c r="G90" s="46">
        <f t="shared" si="5"/>
        <v>15</v>
      </c>
      <c r="H90" s="77">
        <v>0</v>
      </c>
      <c r="I90" s="75">
        <v>0</v>
      </c>
      <c r="J90" s="46">
        <f t="shared" si="6"/>
        <v>13</v>
      </c>
      <c r="K90" s="71">
        <v>2</v>
      </c>
      <c r="L90" s="20">
        <v>60</v>
      </c>
      <c r="M90" s="64">
        <f t="shared" si="10"/>
        <v>120</v>
      </c>
      <c r="N90" s="17" t="s">
        <v>16</v>
      </c>
      <c r="O90" s="18">
        <v>60</v>
      </c>
      <c r="P90" s="160">
        <f t="shared" si="11"/>
        <v>60</v>
      </c>
      <c r="Q90" s="115">
        <v>23.61</v>
      </c>
      <c r="R90" s="43">
        <f t="shared" si="12"/>
        <v>47.22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+'18'!J91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+'18'!J92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+'18'!J100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+'18'!J101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+'18'!J102</f>
        <v>0</v>
      </c>
      <c r="F102" s="70">
        <v>10</v>
      </c>
      <c r="G102" s="46">
        <f t="shared" si="5"/>
        <v>10</v>
      </c>
      <c r="H102" s="77">
        <v>0</v>
      </c>
      <c r="I102" s="75">
        <v>0</v>
      </c>
      <c r="J102" s="46">
        <f t="shared" si="6"/>
        <v>10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+'18'!J131</f>
        <v>0</v>
      </c>
      <c r="F131" s="70">
        <v>2</v>
      </c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+'18'!J132</f>
        <v>0</v>
      </c>
      <c r="F132" s="70">
        <v>2</v>
      </c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+'18'!J136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+'18'!J139</f>
        <v>15</v>
      </c>
      <c r="F139" s="70"/>
      <c r="G139" s="46">
        <f t="shared" si="13"/>
        <v>15</v>
      </c>
      <c r="H139" s="77">
        <v>0</v>
      </c>
      <c r="I139" s="75">
        <v>0</v>
      </c>
      <c r="J139" s="46">
        <f t="shared" si="14"/>
        <v>14</v>
      </c>
      <c r="K139" s="71">
        <v>1</v>
      </c>
      <c r="L139" s="20">
        <v>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+'18'!J141</f>
        <v>0</v>
      </c>
      <c r="F141" s="70">
        <v>10</v>
      </c>
      <c r="G141" s="46">
        <f t="shared" si="13"/>
        <v>10</v>
      </c>
      <c r="H141" s="77">
        <v>0</v>
      </c>
      <c r="I141" s="75">
        <v>0</v>
      </c>
      <c r="J141" s="46">
        <f t="shared" si="14"/>
        <v>10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+'18'!J142</f>
        <v>9</v>
      </c>
      <c r="F142" s="70"/>
      <c r="G142" s="46">
        <f t="shared" si="13"/>
        <v>9</v>
      </c>
      <c r="H142" s="77">
        <v>0</v>
      </c>
      <c r="I142" s="75">
        <v>0</v>
      </c>
      <c r="J142" s="46">
        <f t="shared" si="14"/>
        <v>9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+'18'!J144</f>
        <v>10</v>
      </c>
      <c r="F144" s="70"/>
      <c r="G144" s="46">
        <f t="shared" si="13"/>
        <v>10</v>
      </c>
      <c r="H144" s="77">
        <v>0</v>
      </c>
      <c r="I144" s="75">
        <v>0</v>
      </c>
      <c r="J144" s="46">
        <f t="shared" si="14"/>
        <v>10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+'18'!J149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+'18'!J150</f>
        <v>0</v>
      </c>
      <c r="F150" s="70">
        <v>3</v>
      </c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+'18'!J151</f>
        <v>0</v>
      </c>
      <c r="F151" s="70">
        <v>10</v>
      </c>
      <c r="G151" s="46">
        <f t="shared" si="13"/>
        <v>10</v>
      </c>
      <c r="H151" s="77">
        <v>0</v>
      </c>
      <c r="I151" s="75">
        <v>0</v>
      </c>
      <c r="J151" s="46">
        <f t="shared" si="14"/>
        <v>10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+'18'!J152</f>
        <v>0</v>
      </c>
      <c r="F152" s="70">
        <v>3</v>
      </c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+'18'!J155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ref="P155:P157" si="15">SUM(M155-O155)</f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+'18'!J162</f>
        <v>54</v>
      </c>
      <c r="F162" s="70"/>
      <c r="G162" s="46">
        <f t="shared" si="13"/>
        <v>54</v>
      </c>
      <c r="H162" s="77">
        <v>0</v>
      </c>
      <c r="I162" s="75">
        <v>0</v>
      </c>
      <c r="J162" s="46">
        <f t="shared" si="14"/>
        <v>53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/>
      <c r="P162" s="160">
        <f t="shared" si="8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+'18'!J164</f>
        <v>1</v>
      </c>
      <c r="F164" s="70"/>
      <c r="G164" s="46">
        <f t="shared" si="13"/>
        <v>1</v>
      </c>
      <c r="H164" s="77">
        <v>0</v>
      </c>
      <c r="I164" s="75">
        <v>0</v>
      </c>
      <c r="J164" s="46">
        <f t="shared" si="14"/>
        <v>0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>
        <v>60</v>
      </c>
      <c r="P164" s="160">
        <f t="shared" si="8"/>
        <v>60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+'18'!J171</f>
        <v>2</v>
      </c>
      <c r="F171" s="70"/>
      <c r="G171" s="46">
        <f t="shared" si="13"/>
        <v>2</v>
      </c>
      <c r="H171" s="77">
        <v>0</v>
      </c>
      <c r="I171" s="75">
        <v>0</v>
      </c>
      <c r="J171" s="46">
        <f t="shared" si="14"/>
        <v>0</v>
      </c>
      <c r="K171" s="71">
        <v>2</v>
      </c>
      <c r="L171" s="20">
        <v>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+'18'!J172</f>
        <v>1</v>
      </c>
      <c r="F172" s="70"/>
      <c r="G172" s="46">
        <f t="shared" si="13"/>
        <v>1</v>
      </c>
      <c r="H172" s="77">
        <v>0</v>
      </c>
      <c r="I172" s="75">
        <v>0</v>
      </c>
      <c r="J172" s="46">
        <f t="shared" si="14"/>
        <v>0</v>
      </c>
      <c r="K172" s="71">
        <v>1</v>
      </c>
      <c r="L172" s="20">
        <v>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+'18'!J175</f>
        <v>10</v>
      </c>
      <c r="F175" s="70"/>
      <c r="G175" s="46">
        <f t="shared" si="13"/>
        <v>10</v>
      </c>
      <c r="H175" s="77">
        <v>0</v>
      </c>
      <c r="I175" s="75">
        <v>0</v>
      </c>
      <c r="J175" s="46">
        <f t="shared" si="14"/>
        <v>0</v>
      </c>
      <c r="K175" s="71">
        <v>10</v>
      </c>
      <c r="L175" s="20">
        <v>35</v>
      </c>
      <c r="M175" s="64">
        <f>+L175*K175</f>
        <v>350</v>
      </c>
      <c r="N175" s="17" t="s">
        <v>16</v>
      </c>
      <c r="O175" s="18">
        <v>15</v>
      </c>
      <c r="P175" s="160">
        <f>SUM(M175-O175)</f>
        <v>335</v>
      </c>
      <c r="Q175" s="115">
        <v>30</v>
      </c>
      <c r="R175" s="43">
        <f>+K175*Q175</f>
        <v>300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+'18'!J199</f>
        <v>240</v>
      </c>
      <c r="F199" s="70"/>
      <c r="G199" s="46">
        <f t="shared" si="13"/>
        <v>240</v>
      </c>
      <c r="H199" s="77">
        <v>0</v>
      </c>
      <c r="I199" s="75">
        <v>0</v>
      </c>
      <c r="J199" s="46">
        <f t="shared" si="14"/>
        <v>240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+'18'!J200</f>
        <v>46</v>
      </c>
      <c r="F200" s="70"/>
      <c r="G200" s="46">
        <f t="shared" si="13"/>
        <v>46</v>
      </c>
      <c r="H200" s="77">
        <v>0</v>
      </c>
      <c r="I200" s="75">
        <v>0</v>
      </c>
      <c r="J200" s="46">
        <f t="shared" si="14"/>
        <v>46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+'18'!J201</f>
        <v>9</v>
      </c>
      <c r="F201" s="70"/>
      <c r="G201" s="46">
        <f t="shared" si="13"/>
        <v>9</v>
      </c>
      <c r="H201" s="77">
        <v>0</v>
      </c>
      <c r="I201" s="75">
        <v>0</v>
      </c>
      <c r="J201" s="46">
        <f t="shared" si="14"/>
        <v>9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+'18'!J202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+'18'!J203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+'18'!J204</f>
        <v>22</v>
      </c>
      <c r="F204" s="70"/>
      <c r="G204" s="46">
        <f t="shared" ref="G204:G218" si="24">E204+F204</f>
        <v>22</v>
      </c>
      <c r="H204" s="77">
        <v>0</v>
      </c>
      <c r="I204" s="75">
        <v>0</v>
      </c>
      <c r="J204" s="46">
        <f t="shared" ref="J204:J218" si="25">+G204-H204-K204-I204</f>
        <v>22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+'18'!J205</f>
        <v>18</v>
      </c>
      <c r="F205" s="70"/>
      <c r="G205" s="46">
        <f t="shared" si="24"/>
        <v>18</v>
      </c>
      <c r="H205" s="77">
        <v>0</v>
      </c>
      <c r="I205" s="75">
        <v>0</v>
      </c>
      <c r="J205" s="46">
        <f t="shared" si="25"/>
        <v>18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+'18'!J206</f>
        <v>27</v>
      </c>
      <c r="F206" s="70"/>
      <c r="G206" s="46">
        <f t="shared" si="24"/>
        <v>27</v>
      </c>
      <c r="H206" s="77">
        <v>0</v>
      </c>
      <c r="I206" s="75">
        <v>0</v>
      </c>
      <c r="J206" s="46">
        <f t="shared" si="25"/>
        <v>27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+'18'!J207</f>
        <v>423</v>
      </c>
      <c r="F207" s="70"/>
      <c r="G207" s="46">
        <f>E207+F207</f>
        <v>423</v>
      </c>
      <c r="H207" s="77">
        <v>0</v>
      </c>
      <c r="I207" s="75">
        <v>0</v>
      </c>
      <c r="J207" s="46">
        <f>+G207-H207-K207-I207</f>
        <v>423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 t="s">
        <v>1425</v>
      </c>
      <c r="P219" s="73" t="s">
        <v>213</v>
      </c>
      <c r="Q219" s="90"/>
      <c r="R219" s="74">
        <f>SUM(R5:R218)</f>
        <v>1649.98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 t="str">
        <f>+O219</f>
        <v xml:space="preserve"> 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3865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1090</v>
      </c>
      <c r="O223" s="2">
        <v>840</v>
      </c>
      <c r="P223" s="2">
        <v>250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865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1910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1910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05"/>
  <sheetViews>
    <sheetView zoomScale="85" zoomScaleNormal="85" workbookViewId="0">
      <pane xSplit="10" ySplit="4" topLeftCell="K152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205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206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8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60">
        <f>SUM(M5-O5)</f>
        <v>150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61</v>
      </c>
      <c r="F6" s="70"/>
      <c r="G6" s="46">
        <f t="shared" si="0"/>
        <v>61</v>
      </c>
      <c r="H6" s="77">
        <v>0</v>
      </c>
      <c r="I6" s="75">
        <v>0</v>
      </c>
      <c r="J6" s="46">
        <f t="shared" si="1"/>
        <v>61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15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60">
        <f t="shared" si="3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>
        <v>50</v>
      </c>
      <c r="P24" s="160">
        <f t="shared" si="3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+'19'!J40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3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/>
      <c r="P40" s="160">
        <f t="shared" si="3"/>
        <v>100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+'19'!J41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+'19'!J43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+'19'!J44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2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60">
        <f t="shared" si="3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+'19'!J45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60">
        <f t="shared" si="3"/>
        <v>50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+'19'!J47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+'19'!J50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+'19'!J53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+'19'!J58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+'19'!J59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+'19'!J60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3</v>
      </c>
      <c r="K60" s="71">
        <v>2</v>
      </c>
      <c r="L60" s="20">
        <v>50</v>
      </c>
      <c r="M60" s="64">
        <f t="shared" si="2"/>
        <v>100</v>
      </c>
      <c r="N60" s="17" t="s">
        <v>16</v>
      </c>
      <c r="O60" s="18"/>
      <c r="P60" s="160">
        <f t="shared" si="3"/>
        <v>100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+'19'!J61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+'19'!J70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2</v>
      </c>
      <c r="K70" s="71">
        <v>3</v>
      </c>
      <c r="L70" s="20">
        <v>50</v>
      </c>
      <c r="M70" s="64">
        <f t="shared" si="2"/>
        <v>150</v>
      </c>
      <c r="N70" s="17" t="s">
        <v>16</v>
      </c>
      <c r="O70" s="18"/>
      <c r="P70" s="160">
        <f t="shared" si="3"/>
        <v>150</v>
      </c>
      <c r="Q70" s="115">
        <v>25.15</v>
      </c>
      <c r="R70" s="43">
        <f t="shared" si="4"/>
        <v>75.449999999999989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+'19'!J86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+'19'!J88</f>
        <v>14</v>
      </c>
      <c r="F88" s="70"/>
      <c r="G88" s="46">
        <f t="shared" si="5"/>
        <v>14</v>
      </c>
      <c r="H88" s="77">
        <v>0</v>
      </c>
      <c r="I88" s="75">
        <v>0</v>
      </c>
      <c r="J88" s="46">
        <f t="shared" si="6"/>
        <v>13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0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+'19'!J89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+'19'!J90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+'19'!J91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+'19'!J92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+'19'!J101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0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+'19'!J102</f>
        <v>10</v>
      </c>
      <c r="F102" s="70"/>
      <c r="G102" s="46">
        <f t="shared" si="5"/>
        <v>10</v>
      </c>
      <c r="H102" s="77">
        <v>0</v>
      </c>
      <c r="I102" s="75">
        <v>0</v>
      </c>
      <c r="J102" s="46">
        <f t="shared" si="6"/>
        <v>8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/>
      <c r="P102" s="160">
        <f t="shared" si="8"/>
        <v>100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+'19'!J131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+'19'!J132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+'19'!J139</f>
        <v>14</v>
      </c>
      <c r="F139" s="70"/>
      <c r="G139" s="46">
        <f t="shared" si="13"/>
        <v>14</v>
      </c>
      <c r="H139" s="77">
        <v>0</v>
      </c>
      <c r="I139" s="75">
        <v>0</v>
      </c>
      <c r="J139" s="46">
        <f t="shared" si="14"/>
        <v>14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+'19'!J141</f>
        <v>10</v>
      </c>
      <c r="F141" s="70"/>
      <c r="G141" s="46">
        <f t="shared" si="13"/>
        <v>10</v>
      </c>
      <c r="H141" s="77">
        <v>0</v>
      </c>
      <c r="I141" s="75">
        <v>0</v>
      </c>
      <c r="J141" s="46">
        <f t="shared" si="14"/>
        <v>10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+'19'!J142</f>
        <v>9</v>
      </c>
      <c r="F142" s="70"/>
      <c r="G142" s="46">
        <f t="shared" si="13"/>
        <v>9</v>
      </c>
      <c r="H142" s="77">
        <v>0</v>
      </c>
      <c r="I142" s="75">
        <v>0</v>
      </c>
      <c r="J142" s="46">
        <f t="shared" si="14"/>
        <v>9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+'19'!J144</f>
        <v>10</v>
      </c>
      <c r="F144" s="70"/>
      <c r="G144" s="46">
        <f t="shared" si="13"/>
        <v>10</v>
      </c>
      <c r="H144" s="77">
        <v>0</v>
      </c>
      <c r="I144" s="75">
        <v>0</v>
      </c>
      <c r="J144" s="46">
        <f t="shared" si="14"/>
        <v>9</v>
      </c>
      <c r="K144" s="71">
        <v>1</v>
      </c>
      <c r="L144" s="20">
        <v>80</v>
      </c>
      <c r="M144" s="64">
        <f t="shared" si="7"/>
        <v>80</v>
      </c>
      <c r="N144" s="17" t="s">
        <v>16</v>
      </c>
      <c r="O144" s="18">
        <v>10</v>
      </c>
      <c r="P144" s="160">
        <f t="shared" si="8"/>
        <v>70</v>
      </c>
      <c r="Q144" s="115">
        <v>63</v>
      </c>
      <c r="R144" s="43">
        <f t="shared" si="9"/>
        <v>63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+'19'!J149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+'19'!J150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+'19'!J151</f>
        <v>10</v>
      </c>
      <c r="F151" s="70"/>
      <c r="G151" s="46">
        <f t="shared" si="13"/>
        <v>10</v>
      </c>
      <c r="H151" s="77">
        <v>0</v>
      </c>
      <c r="I151" s="75">
        <v>0</v>
      </c>
      <c r="J151" s="46">
        <f t="shared" si="14"/>
        <v>10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+'19'!J152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+'19'!J155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+'19'!J162</f>
        <v>53</v>
      </c>
      <c r="F162" s="70"/>
      <c r="G162" s="46">
        <f t="shared" si="13"/>
        <v>53</v>
      </c>
      <c r="H162" s="77">
        <v>0</v>
      </c>
      <c r="I162" s="75">
        <v>0</v>
      </c>
      <c r="J162" s="46">
        <f t="shared" si="14"/>
        <v>53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+'19'!J164</f>
        <v>0</v>
      </c>
      <c r="F164" s="70">
        <v>5</v>
      </c>
      <c r="G164" s="46">
        <f t="shared" si="13"/>
        <v>5</v>
      </c>
      <c r="H164" s="77">
        <v>0</v>
      </c>
      <c r="I164" s="75">
        <v>0</v>
      </c>
      <c r="J164" s="46">
        <f t="shared" si="14"/>
        <v>4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/>
      <c r="P164" s="160">
        <f t="shared" si="8"/>
        <v>120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+'19'!J199</f>
        <v>240</v>
      </c>
      <c r="F199" s="70"/>
      <c r="G199" s="46">
        <f t="shared" si="13"/>
        <v>240</v>
      </c>
      <c r="H199" s="77">
        <v>0</v>
      </c>
      <c r="I199" s="75">
        <v>0</v>
      </c>
      <c r="J199" s="46">
        <f t="shared" si="14"/>
        <v>237</v>
      </c>
      <c r="K199" s="71">
        <v>3</v>
      </c>
      <c r="L199" s="20">
        <v>10</v>
      </c>
      <c r="M199" s="64">
        <f t="shared" si="17"/>
        <v>30</v>
      </c>
      <c r="N199" s="17" t="s">
        <v>16</v>
      </c>
      <c r="O199" s="18"/>
      <c r="P199" s="160">
        <f t="shared" si="18"/>
        <v>30</v>
      </c>
      <c r="Q199" s="115">
        <v>9</v>
      </c>
      <c r="R199" s="43">
        <f t="shared" si="19"/>
        <v>27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+'19'!J200</f>
        <v>46</v>
      </c>
      <c r="F200" s="70"/>
      <c r="G200" s="46">
        <f t="shared" si="13"/>
        <v>46</v>
      </c>
      <c r="H200" s="77">
        <v>0</v>
      </c>
      <c r="I200" s="75">
        <v>0</v>
      </c>
      <c r="J200" s="46">
        <f t="shared" si="14"/>
        <v>45</v>
      </c>
      <c r="K200" s="71">
        <v>1</v>
      </c>
      <c r="L200" s="20">
        <v>0</v>
      </c>
      <c r="M200" s="64">
        <f t="shared" si="17"/>
        <v>0</v>
      </c>
      <c r="N200" s="17" t="s">
        <v>1459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+'19'!J201</f>
        <v>9</v>
      </c>
      <c r="F201" s="70"/>
      <c r="G201" s="46">
        <f t="shared" si="13"/>
        <v>9</v>
      </c>
      <c r="H201" s="77">
        <v>0</v>
      </c>
      <c r="I201" s="75">
        <v>0</v>
      </c>
      <c r="J201" s="46">
        <f t="shared" si="14"/>
        <v>9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+'19'!J204</f>
        <v>22</v>
      </c>
      <c r="F204" s="70"/>
      <c r="G204" s="46">
        <f t="shared" ref="G204:G218" si="23">E204+F204</f>
        <v>22</v>
      </c>
      <c r="H204" s="77">
        <v>0</v>
      </c>
      <c r="I204" s="75">
        <v>0</v>
      </c>
      <c r="J204" s="46">
        <f t="shared" ref="J204:J218" si="24">+G204-H204-K204-I204</f>
        <v>20</v>
      </c>
      <c r="K204" s="71">
        <v>2</v>
      </c>
      <c r="L204" s="20">
        <v>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200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+'19'!J205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+'19'!J206</f>
        <v>27</v>
      </c>
      <c r="F206" s="70"/>
      <c r="G206" s="46">
        <f t="shared" si="23"/>
        <v>27</v>
      </c>
      <c r="H206" s="77">
        <v>0</v>
      </c>
      <c r="I206" s="75">
        <v>0</v>
      </c>
      <c r="J206" s="46">
        <f t="shared" si="24"/>
        <v>25</v>
      </c>
      <c r="K206" s="71">
        <v>2</v>
      </c>
      <c r="L206" s="20">
        <v>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+'19'!J207</f>
        <v>423</v>
      </c>
      <c r="F207" s="70"/>
      <c r="G207" s="46">
        <f>E207+F207</f>
        <v>423</v>
      </c>
      <c r="H207" s="77">
        <v>0</v>
      </c>
      <c r="I207" s="75">
        <v>0</v>
      </c>
      <c r="J207" s="46">
        <f>+G207-H207-K207-I207</f>
        <v>423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+'19'!J213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+'19'!J214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+'19'!J215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+'19'!J216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+'19'!J217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813.83999999999992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2" t="s">
        <v>212</v>
      </c>
      <c r="L220" s="21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1290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280</v>
      </c>
      <c r="O223" s="2">
        <v>280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160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850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850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05"/>
  <sheetViews>
    <sheetView zoomScale="80" zoomScaleNormal="80" workbookViewId="0">
      <pane xSplit="10" ySplit="4" topLeftCell="K149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7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0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61</v>
      </c>
      <c r="F6" s="70"/>
      <c r="G6" s="46">
        <f t="shared" si="0"/>
        <v>61</v>
      </c>
      <c r="H6" s="77">
        <v>0</v>
      </c>
      <c r="I6" s="75">
        <v>0</v>
      </c>
      <c r="J6" s="46">
        <f t="shared" si="1"/>
        <v>55</v>
      </c>
      <c r="K6" s="71">
        <v>6</v>
      </c>
      <c r="L6" s="20">
        <v>100</v>
      </c>
      <c r="M6" s="64">
        <f t="shared" ref="M6:M80" si="2">+L6*K6</f>
        <v>600</v>
      </c>
      <c r="N6" s="17" t="s">
        <v>16</v>
      </c>
      <c r="O6" s="18"/>
      <c r="P6" s="160">
        <f t="shared" ref="P6:P80" si="3">SUM(M6-O6)</f>
        <v>600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13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>
        <v>50</v>
      </c>
      <c r="P31" s="160">
        <f t="shared" si="3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2"/>
        <v>130</v>
      </c>
      <c r="N32" s="17" t="s">
        <v>16</v>
      </c>
      <c r="O32" s="18">
        <v>30</v>
      </c>
      <c r="P32" s="160">
        <f t="shared" si="3"/>
        <v>100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+'20'!J40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+'20'!J41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+'20'!J43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+'20'!J44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+'20'!J45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0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60">
        <f t="shared" si="3"/>
        <v>100</v>
      </c>
      <c r="Q46" s="115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+'20'!J47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+'20'!J50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60</v>
      </c>
      <c r="P53" s="160">
        <f>SUM(M53-O53)</f>
        <v>60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+'20'!J55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+'20'!J58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3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60</v>
      </c>
      <c r="P58" s="160">
        <f t="shared" si="3"/>
        <v>60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+'20'!J59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1</v>
      </c>
      <c r="K59" s="71">
        <v>2</v>
      </c>
      <c r="L59" s="20">
        <v>50</v>
      </c>
      <c r="M59" s="64">
        <f t="shared" si="2"/>
        <v>100</v>
      </c>
      <c r="N59" s="17" t="s">
        <v>16</v>
      </c>
      <c r="O59" s="18"/>
      <c r="P59" s="160">
        <f t="shared" si="3"/>
        <v>100</v>
      </c>
      <c r="Q59" s="115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+'20'!J60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+'20'!J61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2</v>
      </c>
      <c r="K61" s="71">
        <v>2</v>
      </c>
      <c r="L61" s="20">
        <v>50</v>
      </c>
      <c r="M61" s="64">
        <f t="shared" si="2"/>
        <v>100</v>
      </c>
      <c r="N61" s="17" t="s">
        <v>16</v>
      </c>
      <c r="O61" s="18"/>
      <c r="P61" s="160">
        <f t="shared" si="3"/>
        <v>100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+'20'!J70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+'20'!J86</f>
        <v>1</v>
      </c>
      <c r="F86" s="70">
        <v>1</v>
      </c>
      <c r="G86" s="46">
        <f t="shared" si="5"/>
        <v>2</v>
      </c>
      <c r="H86" s="77">
        <v>0</v>
      </c>
      <c r="I86" s="75">
        <v>0</v>
      </c>
      <c r="J86" s="46">
        <f t="shared" si="6"/>
        <v>0</v>
      </c>
      <c r="K86" s="71">
        <v>2</v>
      </c>
      <c r="L86" s="20">
        <v>120</v>
      </c>
      <c r="M86" s="64">
        <f t="shared" si="10"/>
        <v>240</v>
      </c>
      <c r="N86" s="17" t="s">
        <v>16</v>
      </c>
      <c r="O86" s="18">
        <v>120</v>
      </c>
      <c r="P86" s="160">
        <f t="shared" si="11"/>
        <v>120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+'20'!J88</f>
        <v>13</v>
      </c>
      <c r="F88" s="70"/>
      <c r="G88" s="46">
        <f t="shared" si="5"/>
        <v>13</v>
      </c>
      <c r="H88" s="77">
        <v>0</v>
      </c>
      <c r="I88" s="75">
        <v>0</v>
      </c>
      <c r="J88" s="46">
        <f t="shared" si="6"/>
        <v>12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100</v>
      </c>
      <c r="P88" s="23">
        <f t="shared" si="11"/>
        <v>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+'20'!J89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+'20'!J90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+'20'!J91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+'20'!J92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+'20'!J100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+'20'!J101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+'20'!J102</f>
        <v>8</v>
      </c>
      <c r="F102" s="70"/>
      <c r="G102" s="46">
        <f t="shared" si="5"/>
        <v>8</v>
      </c>
      <c r="H102" s="77">
        <v>0</v>
      </c>
      <c r="I102" s="75">
        <v>0</v>
      </c>
      <c r="J102" s="46">
        <f t="shared" si="6"/>
        <v>0</v>
      </c>
      <c r="K102" s="71">
        <v>8</v>
      </c>
      <c r="L102" s="20">
        <v>50</v>
      </c>
      <c r="M102" s="64">
        <f t="shared" si="7"/>
        <v>400</v>
      </c>
      <c r="N102" s="17" t="s">
        <v>16</v>
      </c>
      <c r="O102" s="18">
        <v>80</v>
      </c>
      <c r="P102" s="160">
        <f t="shared" si="8"/>
        <v>320</v>
      </c>
      <c r="Q102" s="115">
        <v>24.21</v>
      </c>
      <c r="R102" s="43">
        <f t="shared" si="9"/>
        <v>193.68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+'20'!J131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+'20'!J132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+'20'!J139</f>
        <v>14</v>
      </c>
      <c r="F139" s="70"/>
      <c r="G139" s="46">
        <f t="shared" si="13"/>
        <v>14</v>
      </c>
      <c r="H139" s="77">
        <v>0</v>
      </c>
      <c r="I139" s="75">
        <v>0</v>
      </c>
      <c r="J139" s="46">
        <f t="shared" si="14"/>
        <v>13</v>
      </c>
      <c r="K139" s="71">
        <v>1</v>
      </c>
      <c r="L139" s="20">
        <v>50</v>
      </c>
      <c r="M139" s="64">
        <f t="shared" si="7"/>
        <v>50</v>
      </c>
      <c r="N139" s="17" t="s">
        <v>16</v>
      </c>
      <c r="O139" s="18"/>
      <c r="P139" s="160">
        <f t="shared" si="8"/>
        <v>50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+'20'!J141</f>
        <v>10</v>
      </c>
      <c r="F141" s="70"/>
      <c r="G141" s="46">
        <f t="shared" si="13"/>
        <v>10</v>
      </c>
      <c r="H141" s="77">
        <v>0</v>
      </c>
      <c r="I141" s="75">
        <v>0</v>
      </c>
      <c r="J141" s="46">
        <f t="shared" si="14"/>
        <v>10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+'20'!J142</f>
        <v>9</v>
      </c>
      <c r="F142" s="70"/>
      <c r="G142" s="46">
        <f t="shared" si="13"/>
        <v>9</v>
      </c>
      <c r="H142" s="77">
        <v>0</v>
      </c>
      <c r="I142" s="75">
        <v>0</v>
      </c>
      <c r="J142" s="46">
        <f t="shared" si="14"/>
        <v>7</v>
      </c>
      <c r="K142" s="71">
        <v>2</v>
      </c>
      <c r="L142" s="20">
        <v>35</v>
      </c>
      <c r="M142" s="64">
        <f t="shared" si="7"/>
        <v>70</v>
      </c>
      <c r="N142" s="17" t="s">
        <v>16</v>
      </c>
      <c r="O142" s="18">
        <v>20</v>
      </c>
      <c r="P142" s="160">
        <f t="shared" si="8"/>
        <v>50</v>
      </c>
      <c r="Q142" s="115">
        <v>11.81</v>
      </c>
      <c r="R142" s="43">
        <f t="shared" si="9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+'20'!J144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+'20'!J149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+'20'!J150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+'20'!J151</f>
        <v>10</v>
      </c>
      <c r="F151" s="70"/>
      <c r="G151" s="46">
        <f t="shared" si="13"/>
        <v>10</v>
      </c>
      <c r="H151" s="77">
        <v>0</v>
      </c>
      <c r="I151" s="75">
        <v>0</v>
      </c>
      <c r="J151" s="46">
        <f t="shared" si="14"/>
        <v>10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+'20'!J152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+'20'!J155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ref="P155:P157" si="15">SUM(M155-O155)</f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+'20'!J162</f>
        <v>53</v>
      </c>
      <c r="F162" s="70"/>
      <c r="G162" s="46">
        <f t="shared" si="13"/>
        <v>53</v>
      </c>
      <c r="H162" s="77">
        <v>0</v>
      </c>
      <c r="I162" s="75">
        <v>0</v>
      </c>
      <c r="J162" s="46">
        <f t="shared" si="14"/>
        <v>53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+'20'!J164</f>
        <v>4</v>
      </c>
      <c r="F164" s="70"/>
      <c r="G164" s="46">
        <f t="shared" si="13"/>
        <v>4</v>
      </c>
      <c r="H164" s="77">
        <v>0</v>
      </c>
      <c r="I164" s="75">
        <v>0</v>
      </c>
      <c r="J164" s="46">
        <f t="shared" si="14"/>
        <v>3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/>
      <c r="P164" s="160">
        <f t="shared" si="8"/>
        <v>120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+'20'!J175</f>
        <v>0</v>
      </c>
      <c r="F175" s="70">
        <v>5</v>
      </c>
      <c r="G175" s="46">
        <f t="shared" si="13"/>
        <v>5</v>
      </c>
      <c r="H175" s="77">
        <v>0</v>
      </c>
      <c r="I175" s="75">
        <v>0</v>
      </c>
      <c r="J175" s="46">
        <f t="shared" si="14"/>
        <v>1</v>
      </c>
      <c r="K175" s="71">
        <v>4</v>
      </c>
      <c r="L175" s="20">
        <v>35</v>
      </c>
      <c r="M175" s="64">
        <f>+L175*K175</f>
        <v>140</v>
      </c>
      <c r="N175" s="17" t="s">
        <v>16</v>
      </c>
      <c r="O175" s="18">
        <v>40</v>
      </c>
      <c r="P175" s="160">
        <f>SUM(M175-O175)</f>
        <v>100</v>
      </c>
      <c r="Q175" s="115">
        <v>30</v>
      </c>
      <c r="R175" s="43">
        <f>+K175*Q175</f>
        <v>120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+'20'!J199</f>
        <v>237</v>
      </c>
      <c r="F199" s="70"/>
      <c r="G199" s="46">
        <f t="shared" si="13"/>
        <v>237</v>
      </c>
      <c r="H199" s="77">
        <v>0</v>
      </c>
      <c r="I199" s="75">
        <v>0</v>
      </c>
      <c r="J199" s="46">
        <f t="shared" si="14"/>
        <v>237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+'20'!J200</f>
        <v>45</v>
      </c>
      <c r="F200" s="70"/>
      <c r="G200" s="46">
        <f t="shared" si="13"/>
        <v>45</v>
      </c>
      <c r="H200" s="77">
        <v>0</v>
      </c>
      <c r="I200" s="75">
        <v>0</v>
      </c>
      <c r="J200" s="46">
        <f t="shared" si="14"/>
        <v>45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+'20'!J201</f>
        <v>9</v>
      </c>
      <c r="F201" s="70"/>
      <c r="G201" s="46">
        <f t="shared" si="13"/>
        <v>9</v>
      </c>
      <c r="H201" s="77">
        <v>0</v>
      </c>
      <c r="I201" s="75">
        <v>0</v>
      </c>
      <c r="J201" s="46">
        <f t="shared" si="14"/>
        <v>9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+'20'!J204</f>
        <v>20</v>
      </c>
      <c r="F204" s="70"/>
      <c r="G204" s="46">
        <f t="shared" ref="G204:G218" si="24">E204+F204</f>
        <v>20</v>
      </c>
      <c r="H204" s="77">
        <v>0</v>
      </c>
      <c r="I204" s="75">
        <v>0</v>
      </c>
      <c r="J204" s="46">
        <f t="shared" ref="J204:J218" si="25">+G204-H204-K204-I204</f>
        <v>20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+'20'!J205</f>
        <v>18</v>
      </c>
      <c r="F205" s="70"/>
      <c r="G205" s="46">
        <f t="shared" si="24"/>
        <v>18</v>
      </c>
      <c r="H205" s="77">
        <v>0</v>
      </c>
      <c r="I205" s="75">
        <v>0</v>
      </c>
      <c r="J205" s="46">
        <f t="shared" si="25"/>
        <v>18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+'20'!J206</f>
        <v>25</v>
      </c>
      <c r="F206" s="70"/>
      <c r="G206" s="46">
        <f t="shared" si="24"/>
        <v>25</v>
      </c>
      <c r="H206" s="77">
        <v>0</v>
      </c>
      <c r="I206" s="75">
        <v>0</v>
      </c>
      <c r="J206" s="46">
        <f t="shared" si="25"/>
        <v>25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+'20'!J207</f>
        <v>423</v>
      </c>
      <c r="F207" s="70"/>
      <c r="G207" s="46">
        <f>E207+F207</f>
        <v>423</v>
      </c>
      <c r="H207" s="77">
        <v>0</v>
      </c>
      <c r="I207" s="75">
        <v>0</v>
      </c>
      <c r="J207" s="46">
        <f>+G207-H207-K207-I207</f>
        <v>423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+'20'!J209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+'20'!J216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+'20'!J217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+'20'!J218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987.85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2540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1310</v>
      </c>
      <c r="O223" s="2">
        <v>500</v>
      </c>
      <c r="P223" s="2">
        <v>490</v>
      </c>
      <c r="Q223" s="2">
        <v>120</v>
      </c>
      <c r="R223" s="2">
        <v>200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560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670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670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05"/>
  <sheetViews>
    <sheetView zoomScale="80" zoomScaleNormal="80" workbookViewId="0">
      <pane xSplit="10" ySplit="4" topLeftCell="K147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49</v>
      </c>
      <c r="K6" s="71">
        <v>6</v>
      </c>
      <c r="L6" s="20">
        <v>100</v>
      </c>
      <c r="M6" s="64">
        <f t="shared" ref="M6:M80" si="2">+L6*K6</f>
        <v>600</v>
      </c>
      <c r="N6" s="17" t="s">
        <v>16</v>
      </c>
      <c r="O6" s="18">
        <v>240</v>
      </c>
      <c r="P6" s="160">
        <f t="shared" ref="P6:P80" si="3">SUM(M6-O6)</f>
        <v>360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20">
        <v>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13</v>
      </c>
      <c r="K22" s="71">
        <v>2</v>
      </c>
      <c r="L22" s="20">
        <v>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9</v>
      </c>
      <c r="K31" s="71">
        <v>4</v>
      </c>
      <c r="L31" s="20">
        <v>100</v>
      </c>
      <c r="M31" s="64">
        <f t="shared" si="2"/>
        <v>400</v>
      </c>
      <c r="N31" s="17" t="s">
        <v>16</v>
      </c>
      <c r="O31" s="18">
        <v>110</v>
      </c>
      <c r="P31" s="160">
        <f t="shared" si="3"/>
        <v>290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0</v>
      </c>
      <c r="K32" s="71">
        <v>4</v>
      </c>
      <c r="L32" s="20">
        <v>130</v>
      </c>
      <c r="M32" s="64">
        <f t="shared" si="2"/>
        <v>520</v>
      </c>
      <c r="N32" s="17" t="s">
        <v>16</v>
      </c>
      <c r="O32" s="18">
        <v>120</v>
      </c>
      <c r="P32" s="160">
        <f t="shared" si="3"/>
        <v>400</v>
      </c>
      <c r="Q32" s="115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+'21'!J40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+'21'!J41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60">
        <f t="shared" si="3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+'21'!J43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+'21'!J44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+'21'!J45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+'21'!J47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+'21'!J50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+'21'!J52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+'21'!J55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+'21'!J59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+'21'!J61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+'21'!J70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/>
      <c r="P70" s="160">
        <f t="shared" si="3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+'21'!J88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+'21'!J89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+'21'!J90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+'21'!J91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+'21'!J92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+'21'!J100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60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+'21'!J101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0</v>
      </c>
      <c r="K101" s="71">
        <v>4</v>
      </c>
      <c r="L101" s="20">
        <v>60</v>
      </c>
      <c r="M101" s="64">
        <f t="shared" si="7"/>
        <v>240</v>
      </c>
      <c r="N101" s="17" t="s">
        <v>16</v>
      </c>
      <c r="O101" s="18">
        <v>20</v>
      </c>
      <c r="P101" s="160">
        <f t="shared" si="8"/>
        <v>220</v>
      </c>
      <c r="Q101" s="115">
        <v>16.690000000000001</v>
      </c>
      <c r="R101" s="43">
        <f t="shared" si="9"/>
        <v>66.760000000000005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+'21'!J131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1</v>
      </c>
      <c r="K131" s="71">
        <v>1</v>
      </c>
      <c r="L131" s="20">
        <v>35</v>
      </c>
      <c r="M131" s="64">
        <f t="shared" si="7"/>
        <v>35</v>
      </c>
      <c r="N131" s="17" t="s">
        <v>16</v>
      </c>
      <c r="O131" s="18"/>
      <c r="P131" s="160">
        <f t="shared" si="8"/>
        <v>35</v>
      </c>
      <c r="Q131" s="89">
        <v>16.29</v>
      </c>
      <c r="R131" s="43">
        <f t="shared" si="9"/>
        <v>16.29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+'21'!J132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+'21'!J136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+'21'!J139</f>
        <v>13</v>
      </c>
      <c r="F139" s="70"/>
      <c r="G139" s="46">
        <f t="shared" si="13"/>
        <v>13</v>
      </c>
      <c r="H139" s="77">
        <v>0</v>
      </c>
      <c r="I139" s="75">
        <v>0</v>
      </c>
      <c r="J139" s="46">
        <f t="shared" si="14"/>
        <v>13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+'21'!J141</f>
        <v>10</v>
      </c>
      <c r="F141" s="70"/>
      <c r="G141" s="46">
        <f t="shared" si="13"/>
        <v>10</v>
      </c>
      <c r="H141" s="77">
        <v>0</v>
      </c>
      <c r="I141" s="75">
        <v>0</v>
      </c>
      <c r="J141" s="46">
        <f t="shared" si="14"/>
        <v>10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+'21'!J142</f>
        <v>7</v>
      </c>
      <c r="F142" s="70"/>
      <c r="G142" s="46">
        <f t="shared" si="13"/>
        <v>7</v>
      </c>
      <c r="H142" s="77">
        <v>0</v>
      </c>
      <c r="I142" s="75">
        <v>0</v>
      </c>
      <c r="J142" s="46">
        <f t="shared" si="14"/>
        <v>7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+'21'!J144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+'21'!J149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+'21'!J150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+'21'!J151</f>
        <v>10</v>
      </c>
      <c r="F151" s="70"/>
      <c r="G151" s="46">
        <f t="shared" si="13"/>
        <v>10</v>
      </c>
      <c r="H151" s="77">
        <v>0</v>
      </c>
      <c r="I151" s="75">
        <v>0</v>
      </c>
      <c r="J151" s="46">
        <f t="shared" si="14"/>
        <v>10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+'21'!J152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+'21'!J155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+'21'!J162</f>
        <v>53</v>
      </c>
      <c r="F162" s="70"/>
      <c r="G162" s="46">
        <f t="shared" si="13"/>
        <v>53</v>
      </c>
      <c r="H162" s="77">
        <v>0</v>
      </c>
      <c r="I162" s="75">
        <v>0</v>
      </c>
      <c r="J162" s="46">
        <f t="shared" si="14"/>
        <v>53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+'21'!J164</f>
        <v>3</v>
      </c>
      <c r="F164" s="70"/>
      <c r="G164" s="46">
        <f t="shared" si="13"/>
        <v>3</v>
      </c>
      <c r="H164" s="77">
        <v>0</v>
      </c>
      <c r="I164" s="75">
        <v>0</v>
      </c>
      <c r="J164" s="46">
        <f t="shared" si="14"/>
        <v>3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+'21'!J175</f>
        <v>1</v>
      </c>
      <c r="F175" s="70"/>
      <c r="G175" s="46">
        <f t="shared" si="13"/>
        <v>1</v>
      </c>
      <c r="H175" s="77">
        <v>0</v>
      </c>
      <c r="I175" s="75">
        <v>0</v>
      </c>
      <c r="J175" s="46">
        <f t="shared" si="14"/>
        <v>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+'21'!J199</f>
        <v>237</v>
      </c>
      <c r="F199" s="70"/>
      <c r="G199" s="46">
        <f t="shared" si="13"/>
        <v>237</v>
      </c>
      <c r="H199" s="77">
        <v>0</v>
      </c>
      <c r="I199" s="75">
        <v>0</v>
      </c>
      <c r="J199" s="46">
        <f t="shared" si="14"/>
        <v>227</v>
      </c>
      <c r="K199" s="71">
        <v>10</v>
      </c>
      <c r="L199" s="20">
        <v>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90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+'21'!J200</f>
        <v>45</v>
      </c>
      <c r="F200" s="70"/>
      <c r="G200" s="46">
        <f t="shared" si="13"/>
        <v>45</v>
      </c>
      <c r="H200" s="77">
        <v>0</v>
      </c>
      <c r="I200" s="75">
        <v>0</v>
      </c>
      <c r="J200" s="46">
        <f t="shared" si="14"/>
        <v>44</v>
      </c>
      <c r="K200" s="71">
        <v>1</v>
      </c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+'21'!J201</f>
        <v>9</v>
      </c>
      <c r="F201" s="70"/>
      <c r="G201" s="46">
        <f t="shared" si="13"/>
        <v>9</v>
      </c>
      <c r="H201" s="77">
        <v>0</v>
      </c>
      <c r="I201" s="75">
        <v>0</v>
      </c>
      <c r="J201" s="46">
        <f t="shared" si="14"/>
        <v>9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+'21'!J202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+'21'!J203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+'21'!J204</f>
        <v>20</v>
      </c>
      <c r="F204" s="70"/>
      <c r="G204" s="46">
        <f t="shared" ref="G204:G218" si="23">E204+F204</f>
        <v>20</v>
      </c>
      <c r="H204" s="77">
        <v>0</v>
      </c>
      <c r="I204" s="75">
        <v>0</v>
      </c>
      <c r="J204" s="46">
        <f t="shared" ref="J204:J218" si="24">+G204-H204-K204-I204</f>
        <v>20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+'21'!J205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+'21'!J206</f>
        <v>25</v>
      </c>
      <c r="F206" s="70"/>
      <c r="G206" s="46">
        <f t="shared" si="23"/>
        <v>25</v>
      </c>
      <c r="H206" s="77">
        <v>0</v>
      </c>
      <c r="I206" s="75">
        <v>0</v>
      </c>
      <c r="J206" s="46">
        <f t="shared" si="24"/>
        <v>25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+'21'!J207</f>
        <v>423</v>
      </c>
      <c r="F207" s="70"/>
      <c r="G207" s="46">
        <f>E207+F207</f>
        <v>423</v>
      </c>
      <c r="H207" s="77">
        <v>0</v>
      </c>
      <c r="I207" s="75">
        <v>0</v>
      </c>
      <c r="J207" s="46">
        <f>+G207-H207-K207-I207</f>
        <v>413</v>
      </c>
      <c r="K207" s="71">
        <v>10</v>
      </c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+'21'!J209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+'21'!J210</f>
        <v>0</v>
      </c>
      <c r="F210" s="70">
        <v>10</v>
      </c>
      <c r="G210" s="46">
        <f t="shared" si="23"/>
        <v>10</v>
      </c>
      <c r="H210" s="77">
        <v>0</v>
      </c>
      <c r="I210" s="75">
        <v>0</v>
      </c>
      <c r="J210" s="46">
        <f t="shared" si="24"/>
        <v>0</v>
      </c>
      <c r="K210" s="71">
        <v>10</v>
      </c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203.6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+'21'!J211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+'21'!J212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+'21'!J213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+'21'!J214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+'21'!J215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+'21'!J216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+'21'!J217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1060.2999999999997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1945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200</v>
      </c>
      <c r="O223" s="2">
        <v>50</v>
      </c>
      <c r="P223" s="2">
        <v>150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490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1255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1255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05"/>
  <sheetViews>
    <sheetView zoomScale="85" zoomScaleNormal="85" workbookViewId="0">
      <pane xSplit="10" ySplit="4" topLeftCell="K147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48</v>
      </c>
      <c r="K6" s="71">
        <v>1</v>
      </c>
      <c r="L6" s="15">
        <v>100</v>
      </c>
      <c r="M6" s="64">
        <f t="shared" ref="M6:M69" si="2">+L6*K6</f>
        <v>100</v>
      </c>
      <c r="N6" s="17" t="s">
        <v>16</v>
      </c>
      <c r="O6" s="18">
        <v>50</v>
      </c>
      <c r="P6" s="160">
        <f t="shared" ref="P6:P69" si="3">SUM(M6-O6)</f>
        <v>50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1438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60">
        <f t="shared" si="3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6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100</v>
      </c>
      <c r="P24" s="160">
        <f t="shared" si="3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150</v>
      </c>
      <c r="P31" s="160">
        <f t="shared" si="3"/>
        <v>150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1439</v>
      </c>
      <c r="D39" s="10" t="s">
        <v>434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+'22'!J41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3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+'22'!J44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+'22'!J45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+'22'!J47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+'22'!J50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+'22'!J52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+'22'!J58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+'22'!J59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15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+'22'!J61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+'22'!J69</f>
        <v>0</v>
      </c>
      <c r="F69" s="70"/>
      <c r="G69" s="46">
        <f t="shared" ref="G69:G132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+'22'!J70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15">
        <v>50</v>
      </c>
      <c r="M70" s="64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89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/>
      <c r="C71" s="19" t="s">
        <v>1395</v>
      </c>
      <c r="D71" s="10" t="s">
        <v>434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35</v>
      </c>
      <c r="M71" s="64">
        <f t="shared" si="7"/>
        <v>0</v>
      </c>
      <c r="N71" s="17" t="s">
        <v>16</v>
      </c>
      <c r="O71" s="18"/>
      <c r="P71" s="23">
        <f t="shared" si="8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35</v>
      </c>
      <c r="M72" s="64">
        <f t="shared" si="7"/>
        <v>0</v>
      </c>
      <c r="N72" s="17" t="s">
        <v>16</v>
      </c>
      <c r="O72" s="18"/>
      <c r="P72" s="23">
        <f t="shared" si="8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55</v>
      </c>
      <c r="M73" s="64">
        <f t="shared" si="7"/>
        <v>0</v>
      </c>
      <c r="N73" s="17" t="s">
        <v>16</v>
      </c>
      <c r="O73" s="18"/>
      <c r="P73" s="23">
        <f t="shared" si="8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55</v>
      </c>
      <c r="M74" s="64">
        <f t="shared" si="7"/>
        <v>0</v>
      </c>
      <c r="N74" s="17" t="s">
        <v>16</v>
      </c>
      <c r="O74" s="18"/>
      <c r="P74" s="23">
        <f t="shared" si="8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55</v>
      </c>
      <c r="M75" s="64">
        <f t="shared" si="7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+'22'!J76</f>
        <v>0</v>
      </c>
      <c r="F76" s="70"/>
      <c r="G76" s="46">
        <f t="shared" si="5"/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50</v>
      </c>
      <c r="M76" s="64">
        <f t="shared" si="7"/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7"/>
        <v>0</v>
      </c>
      <c r="N78" s="17" t="s">
        <v>16</v>
      </c>
      <c r="O78" s="18"/>
      <c r="P78" s="23">
        <f t="shared" si="8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45</v>
      </c>
      <c r="M79" s="64">
        <f t="shared" si="7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35</v>
      </c>
      <c r="M80" s="64">
        <f t="shared" si="7"/>
        <v>0</v>
      </c>
      <c r="N80" s="17" t="s">
        <v>16</v>
      </c>
      <c r="O80" s="18"/>
      <c r="P80" s="23">
        <f t="shared" si="8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si="7"/>
        <v>0</v>
      </c>
      <c r="N81" s="17" t="s">
        <v>16</v>
      </c>
      <c r="O81" s="18"/>
      <c r="P81" s="23">
        <f t="shared" si="8"/>
        <v>0</v>
      </c>
      <c r="Q81" s="89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+'22'!J82</f>
        <v>0</v>
      </c>
      <c r="F82" s="70"/>
      <c r="G82" s="46">
        <f t="shared" si="5"/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35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49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35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0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7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0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7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0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+'22'!J88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12</v>
      </c>
      <c r="K88" s="71"/>
      <c r="L88" s="20">
        <v>100</v>
      </c>
      <c r="M88" s="64">
        <f t="shared" si="7"/>
        <v>0</v>
      </c>
      <c r="N88" s="17" t="s">
        <v>16</v>
      </c>
      <c r="O88" s="18"/>
      <c r="P88" s="23">
        <f t="shared" si="8"/>
        <v>0</v>
      </c>
      <c r="Q88" s="89">
        <v>34.25</v>
      </c>
      <c r="R88" s="43">
        <f t="shared" si="10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+'22'!J89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7"/>
        <v>0</v>
      </c>
      <c r="N89" s="17" t="s">
        <v>16</v>
      </c>
      <c r="O89" s="18"/>
      <c r="P89" s="23">
        <f t="shared" si="8"/>
        <v>0</v>
      </c>
      <c r="Q89" s="114">
        <v>22.55</v>
      </c>
      <c r="R89" s="43">
        <f t="shared" si="10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+'22'!J90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7"/>
        <v>0</v>
      </c>
      <c r="N90" s="17" t="s">
        <v>16</v>
      </c>
      <c r="O90" s="18"/>
      <c r="P90" s="23">
        <f t="shared" si="8"/>
        <v>0</v>
      </c>
      <c r="Q90" s="114">
        <v>23.61</v>
      </c>
      <c r="R90" s="43">
        <f t="shared" si="10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+'22'!J91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2">
        <v>100</v>
      </c>
      <c r="M91" s="64">
        <f t="shared" si="7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+'22'!J92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1045</v>
      </c>
      <c r="C99" s="19" t="s">
        <v>385</v>
      </c>
      <c r="D99" s="10" t="s">
        <v>434</v>
      </c>
      <c r="E99" s="63">
        <f>+'22'!J99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+'22'!J100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+'22'!J103</f>
        <v>0</v>
      </c>
      <c r="F103" s="70"/>
      <c r="G103" s="46">
        <f t="shared" si="5"/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+'22'!J104</f>
        <v>0</v>
      </c>
      <c r="F104" s="70"/>
      <c r="G104" s="46">
        <f t="shared" si="5"/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+'22'!J105</f>
        <v>0</v>
      </c>
      <c r="F105" s="70"/>
      <c r="G105" s="46">
        <f t="shared" si="5"/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 t="shared" si="7"/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 t="shared" si="7"/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 t="shared" si="7"/>
        <v>0</v>
      </c>
      <c r="N112" s="17" t="s">
        <v>16</v>
      </c>
      <c r="O112" s="18"/>
      <c r="P112" s="23">
        <f t="shared" si="8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2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 t="shared" si="7"/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 t="shared" si="7"/>
        <v>0</v>
      </c>
      <c r="N124" s="17" t="s">
        <v>16</v>
      </c>
      <c r="O124" s="18"/>
      <c r="P124" s="23">
        <f t="shared" si="8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+'22'!J131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+'22'!J132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2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+'22'!J133</f>
        <v>0</v>
      </c>
      <c r="F133" s="70"/>
      <c r="G133" s="46">
        <f t="shared" ref="G133:G196" si="11">E133+F133</f>
        <v>0</v>
      </c>
      <c r="H133" s="77">
        <v>0</v>
      </c>
      <c r="I133" s="75">
        <v>0</v>
      </c>
      <c r="J133" s="46">
        <f t="shared" ref="J133:J196" si="12">+G133-H133-K133-I133</f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1408</v>
      </c>
      <c r="D134" s="10" t="s">
        <v>434</v>
      </c>
      <c r="E134" s="63">
        <f>+'22'!J134</f>
        <v>0</v>
      </c>
      <c r="F134" s="70"/>
      <c r="G134" s="46">
        <f t="shared" si="11"/>
        <v>0</v>
      </c>
      <c r="H134" s="77">
        <v>0</v>
      </c>
      <c r="I134" s="75">
        <v>0</v>
      </c>
      <c r="J134" s="46">
        <f t="shared" si="12"/>
        <v>0</v>
      </c>
      <c r="K134" s="71"/>
      <c r="L134" s="20">
        <v>35</v>
      </c>
      <c r="M134" s="64">
        <f t="shared" ref="M134:M197" si="13">+L134*K134</f>
        <v>0</v>
      </c>
      <c r="N134" s="17" t="s">
        <v>16</v>
      </c>
      <c r="O134" s="18"/>
      <c r="P134" s="23">
        <f t="shared" ref="P134:P197" si="14">SUM(M134-O134)</f>
        <v>0</v>
      </c>
      <c r="Q134" s="114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+'22'!J135</f>
        <v>0</v>
      </c>
      <c r="F135" s="70"/>
      <c r="G135" s="46">
        <f t="shared" si="11"/>
        <v>0</v>
      </c>
      <c r="H135" s="77">
        <v>0</v>
      </c>
      <c r="I135" s="75">
        <v>0</v>
      </c>
      <c r="J135" s="46">
        <f t="shared" si="12"/>
        <v>0</v>
      </c>
      <c r="K135" s="71"/>
      <c r="L135" s="20">
        <v>40</v>
      </c>
      <c r="M135" s="64">
        <f t="shared" si="13"/>
        <v>0</v>
      </c>
      <c r="N135" s="17" t="s">
        <v>16</v>
      </c>
      <c r="O135" s="18"/>
      <c r="P135" s="23">
        <f t="shared" si="14"/>
        <v>0</v>
      </c>
      <c r="Q135" s="114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1409</v>
      </c>
      <c r="D136" s="10" t="s">
        <v>434</v>
      </c>
      <c r="E136" s="63">
        <f>+'22'!J136</f>
        <v>0</v>
      </c>
      <c r="F136" s="70"/>
      <c r="G136" s="46">
        <f t="shared" si="11"/>
        <v>0</v>
      </c>
      <c r="H136" s="77">
        <v>0</v>
      </c>
      <c r="I136" s="75">
        <v>0</v>
      </c>
      <c r="J136" s="46">
        <f t="shared" si="12"/>
        <v>0</v>
      </c>
      <c r="K136" s="71"/>
      <c r="L136" s="20">
        <v>15</v>
      </c>
      <c r="M136" s="64">
        <f t="shared" si="13"/>
        <v>0</v>
      </c>
      <c r="N136" s="17" t="s">
        <v>16</v>
      </c>
      <c r="O136" s="18"/>
      <c r="P136" s="23">
        <f t="shared" si="14"/>
        <v>0</v>
      </c>
      <c r="Q136" s="114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+'22'!J137</f>
        <v>0</v>
      </c>
      <c r="F137" s="70"/>
      <c r="G137" s="46">
        <f t="shared" si="11"/>
        <v>0</v>
      </c>
      <c r="H137" s="77">
        <v>0</v>
      </c>
      <c r="I137" s="75">
        <v>0</v>
      </c>
      <c r="J137" s="46">
        <f t="shared" si="12"/>
        <v>0</v>
      </c>
      <c r="K137" s="71"/>
      <c r="L137" s="20">
        <v>35</v>
      </c>
      <c r="M137" s="64">
        <f t="shared" si="13"/>
        <v>0</v>
      </c>
      <c r="N137" s="17" t="s">
        <v>16</v>
      </c>
      <c r="O137" s="18"/>
      <c r="P137" s="23">
        <f t="shared" si="14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+'22'!J138</f>
        <v>0</v>
      </c>
      <c r="F138" s="70"/>
      <c r="G138" s="46">
        <f t="shared" si="11"/>
        <v>0</v>
      </c>
      <c r="H138" s="77">
        <v>0</v>
      </c>
      <c r="I138" s="75">
        <v>0</v>
      </c>
      <c r="J138" s="46">
        <f t="shared" si="12"/>
        <v>0</v>
      </c>
      <c r="K138" s="71"/>
      <c r="L138" s="20">
        <v>65</v>
      </c>
      <c r="M138" s="64">
        <f t="shared" si="13"/>
        <v>0</v>
      </c>
      <c r="N138" s="17" t="s">
        <v>16</v>
      </c>
      <c r="O138" s="18"/>
      <c r="P138" s="23">
        <f t="shared" si="14"/>
        <v>0</v>
      </c>
      <c r="Q138" s="89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+'22'!J139</f>
        <v>13</v>
      </c>
      <c r="F139" s="70"/>
      <c r="G139" s="46">
        <f t="shared" si="11"/>
        <v>13</v>
      </c>
      <c r="H139" s="77">
        <v>0</v>
      </c>
      <c r="I139" s="75">
        <v>0</v>
      </c>
      <c r="J139" s="46">
        <f t="shared" si="12"/>
        <v>13</v>
      </c>
      <c r="K139" s="71"/>
      <c r="L139" s="20">
        <v>50</v>
      </c>
      <c r="M139" s="64">
        <f t="shared" si="13"/>
        <v>0</v>
      </c>
      <c r="N139" s="17" t="s">
        <v>16</v>
      </c>
      <c r="O139" s="18"/>
      <c r="P139" s="23">
        <f t="shared" si="14"/>
        <v>0</v>
      </c>
      <c r="Q139" s="89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+'22'!J140</f>
        <v>0</v>
      </c>
      <c r="F140" s="70"/>
      <c r="G140" s="46">
        <f t="shared" si="11"/>
        <v>0</v>
      </c>
      <c r="H140" s="77">
        <v>0</v>
      </c>
      <c r="I140" s="75">
        <v>0</v>
      </c>
      <c r="J140" s="46">
        <f t="shared" si="12"/>
        <v>0</v>
      </c>
      <c r="K140" s="71"/>
      <c r="L140" s="20">
        <v>35</v>
      </c>
      <c r="M140" s="64">
        <f t="shared" si="13"/>
        <v>0</v>
      </c>
      <c r="N140" s="17" t="s">
        <v>16</v>
      </c>
      <c r="O140" s="18"/>
      <c r="P140" s="23">
        <f t="shared" si="14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+'22'!J141</f>
        <v>10</v>
      </c>
      <c r="F141" s="70"/>
      <c r="G141" s="46">
        <f t="shared" si="11"/>
        <v>10</v>
      </c>
      <c r="H141" s="77">
        <v>0</v>
      </c>
      <c r="I141" s="75">
        <v>0</v>
      </c>
      <c r="J141" s="46">
        <f t="shared" si="12"/>
        <v>10</v>
      </c>
      <c r="K141" s="71"/>
      <c r="L141" s="20">
        <v>55</v>
      </c>
      <c r="M141" s="64">
        <f t="shared" si="13"/>
        <v>0</v>
      </c>
      <c r="N141" s="17" t="s">
        <v>16</v>
      </c>
      <c r="O141" s="18"/>
      <c r="P141" s="23">
        <f t="shared" si="14"/>
        <v>0</v>
      </c>
      <c r="Q141" s="89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+'22'!J142</f>
        <v>7</v>
      </c>
      <c r="F142" s="70"/>
      <c r="G142" s="46">
        <f t="shared" si="11"/>
        <v>7</v>
      </c>
      <c r="H142" s="77">
        <v>0</v>
      </c>
      <c r="I142" s="75">
        <v>0</v>
      </c>
      <c r="J142" s="46">
        <f t="shared" si="12"/>
        <v>7</v>
      </c>
      <c r="K142" s="71"/>
      <c r="L142" s="20">
        <v>35</v>
      </c>
      <c r="M142" s="64">
        <f t="shared" si="13"/>
        <v>0</v>
      </c>
      <c r="N142" s="17" t="s">
        <v>16</v>
      </c>
      <c r="O142" s="18"/>
      <c r="P142" s="23">
        <f t="shared" si="14"/>
        <v>0</v>
      </c>
      <c r="Q142" s="89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+'22'!J143</f>
        <v>0</v>
      </c>
      <c r="F143" s="70"/>
      <c r="G143" s="46">
        <f t="shared" si="11"/>
        <v>0</v>
      </c>
      <c r="H143" s="77">
        <v>0</v>
      </c>
      <c r="I143" s="75">
        <v>0</v>
      </c>
      <c r="J143" s="46">
        <f t="shared" si="12"/>
        <v>0</v>
      </c>
      <c r="K143" s="71"/>
      <c r="L143" s="22">
        <v>10</v>
      </c>
      <c r="M143" s="64">
        <f t="shared" si="13"/>
        <v>0</v>
      </c>
      <c r="N143" s="17" t="s">
        <v>16</v>
      </c>
      <c r="O143" s="18"/>
      <c r="P143" s="23">
        <f t="shared" si="14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+'22'!J144</f>
        <v>9</v>
      </c>
      <c r="F144" s="70"/>
      <c r="G144" s="46">
        <f t="shared" si="11"/>
        <v>9</v>
      </c>
      <c r="H144" s="77">
        <v>0</v>
      </c>
      <c r="I144" s="75">
        <v>0</v>
      </c>
      <c r="J144" s="46">
        <f t="shared" si="12"/>
        <v>9</v>
      </c>
      <c r="K144" s="71"/>
      <c r="L144" s="22">
        <v>80</v>
      </c>
      <c r="M144" s="64">
        <f t="shared" si="13"/>
        <v>0</v>
      </c>
      <c r="N144" s="17" t="s">
        <v>16</v>
      </c>
      <c r="O144" s="18"/>
      <c r="P144" s="23">
        <f t="shared" si="14"/>
        <v>0</v>
      </c>
      <c r="Q144" s="89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+'22'!J145</f>
        <v>0</v>
      </c>
      <c r="F145" s="70"/>
      <c r="G145" s="46">
        <f t="shared" si="11"/>
        <v>0</v>
      </c>
      <c r="H145" s="77">
        <v>0</v>
      </c>
      <c r="I145" s="75">
        <v>0</v>
      </c>
      <c r="J145" s="46">
        <f t="shared" si="12"/>
        <v>0</v>
      </c>
      <c r="K145" s="71"/>
      <c r="L145" s="20">
        <v>15</v>
      </c>
      <c r="M145" s="64">
        <f t="shared" si="13"/>
        <v>0</v>
      </c>
      <c r="N145" s="17" t="s">
        <v>16</v>
      </c>
      <c r="O145" s="18"/>
      <c r="P145" s="23">
        <f t="shared" si="14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+'22'!J146</f>
        <v>0</v>
      </c>
      <c r="F146" s="70"/>
      <c r="G146" s="46">
        <f t="shared" si="11"/>
        <v>0</v>
      </c>
      <c r="H146" s="77">
        <v>0</v>
      </c>
      <c r="I146" s="75">
        <v>0</v>
      </c>
      <c r="J146" s="46">
        <f t="shared" si="12"/>
        <v>0</v>
      </c>
      <c r="K146" s="71"/>
      <c r="L146" s="20">
        <v>15</v>
      </c>
      <c r="M146" s="64">
        <f t="shared" si="13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+'22'!J147</f>
        <v>0</v>
      </c>
      <c r="F147" s="70"/>
      <c r="G147" s="46">
        <f t="shared" si="11"/>
        <v>0</v>
      </c>
      <c r="H147" s="77">
        <v>0</v>
      </c>
      <c r="I147" s="75">
        <v>0</v>
      </c>
      <c r="J147" s="46">
        <f t="shared" si="12"/>
        <v>0</v>
      </c>
      <c r="K147" s="71"/>
      <c r="L147" s="20">
        <v>15</v>
      </c>
      <c r="M147" s="64">
        <f t="shared" si="13"/>
        <v>0</v>
      </c>
      <c r="N147" s="17" t="s">
        <v>16</v>
      </c>
      <c r="O147" s="18"/>
      <c r="P147" s="23">
        <f t="shared" si="14"/>
        <v>0</v>
      </c>
      <c r="Q147" s="89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+'22'!J148</f>
        <v>0</v>
      </c>
      <c r="F148" s="70"/>
      <c r="G148" s="46">
        <f t="shared" si="11"/>
        <v>0</v>
      </c>
      <c r="H148" s="77">
        <v>0</v>
      </c>
      <c r="I148" s="75">
        <v>0</v>
      </c>
      <c r="J148" s="46">
        <f t="shared" si="12"/>
        <v>0</v>
      </c>
      <c r="K148" s="71"/>
      <c r="L148" s="20">
        <v>15</v>
      </c>
      <c r="M148" s="64">
        <f t="shared" si="13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+'22'!J149</f>
        <v>10</v>
      </c>
      <c r="F149" s="70"/>
      <c r="G149" s="46">
        <f t="shared" si="11"/>
        <v>10</v>
      </c>
      <c r="H149" s="77">
        <v>0</v>
      </c>
      <c r="I149" s="75">
        <v>0</v>
      </c>
      <c r="J149" s="46">
        <f t="shared" si="12"/>
        <v>10</v>
      </c>
      <c r="K149" s="71"/>
      <c r="L149" s="20">
        <v>80</v>
      </c>
      <c r="M149" s="64">
        <f t="shared" si="13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+'22'!J150</f>
        <v>3</v>
      </c>
      <c r="F150" s="70"/>
      <c r="G150" s="46">
        <f t="shared" si="11"/>
        <v>3</v>
      </c>
      <c r="H150" s="77">
        <v>0</v>
      </c>
      <c r="I150" s="75">
        <v>0</v>
      </c>
      <c r="J150" s="46">
        <f t="shared" si="12"/>
        <v>3</v>
      </c>
      <c r="K150" s="71"/>
      <c r="L150" s="20">
        <v>60</v>
      </c>
      <c r="M150" s="64">
        <f t="shared" si="13"/>
        <v>0</v>
      </c>
      <c r="N150" s="17" t="s">
        <v>16</v>
      </c>
      <c r="O150" s="18"/>
      <c r="P150" s="23">
        <f t="shared" si="14"/>
        <v>0</v>
      </c>
      <c r="Q150" s="89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+'22'!J151</f>
        <v>10</v>
      </c>
      <c r="F151" s="70"/>
      <c r="G151" s="46">
        <f t="shared" si="11"/>
        <v>10</v>
      </c>
      <c r="H151" s="77">
        <v>0</v>
      </c>
      <c r="I151" s="75">
        <v>0</v>
      </c>
      <c r="J151" s="46">
        <f t="shared" si="12"/>
        <v>10</v>
      </c>
      <c r="K151" s="71"/>
      <c r="L151" s="20">
        <v>120</v>
      </c>
      <c r="M151" s="64">
        <f t="shared" si="13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+'22'!J152</f>
        <v>3</v>
      </c>
      <c r="F152" s="70"/>
      <c r="G152" s="46">
        <f t="shared" si="11"/>
        <v>3</v>
      </c>
      <c r="H152" s="77">
        <v>0</v>
      </c>
      <c r="I152" s="75">
        <v>0</v>
      </c>
      <c r="J152" s="46">
        <f t="shared" si="12"/>
        <v>3</v>
      </c>
      <c r="K152" s="71"/>
      <c r="L152" s="20">
        <v>60</v>
      </c>
      <c r="M152" s="64">
        <f t="shared" si="13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+'22'!J153</f>
        <v>0</v>
      </c>
      <c r="F153" s="70"/>
      <c r="G153" s="46">
        <f t="shared" si="11"/>
        <v>0</v>
      </c>
      <c r="H153" s="77">
        <v>0</v>
      </c>
      <c r="I153" s="75">
        <v>0</v>
      </c>
      <c r="J153" s="46">
        <f t="shared" si="12"/>
        <v>0</v>
      </c>
      <c r="K153" s="71"/>
      <c r="L153" s="20">
        <v>120</v>
      </c>
      <c r="M153" s="64">
        <f t="shared" si="13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+'22'!J154</f>
        <v>0</v>
      </c>
      <c r="F154" s="70"/>
      <c r="G154" s="46">
        <f t="shared" si="11"/>
        <v>0</v>
      </c>
      <c r="H154" s="77">
        <v>0</v>
      </c>
      <c r="I154" s="75">
        <v>0</v>
      </c>
      <c r="J154" s="46">
        <f t="shared" si="12"/>
        <v>0</v>
      </c>
      <c r="K154" s="71"/>
      <c r="L154" s="20">
        <v>50</v>
      </c>
      <c r="M154" s="64">
        <f t="shared" si="13"/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+'22'!J155</f>
        <v>5</v>
      </c>
      <c r="F155" s="70"/>
      <c r="G155" s="46">
        <f t="shared" si="11"/>
        <v>5</v>
      </c>
      <c r="H155" s="77">
        <v>0</v>
      </c>
      <c r="I155" s="75">
        <v>0</v>
      </c>
      <c r="J155" s="46">
        <f t="shared" si="12"/>
        <v>5</v>
      </c>
      <c r="K155" s="71"/>
      <c r="L155" s="20">
        <v>150</v>
      </c>
      <c r="M155" s="64">
        <f t="shared" si="13"/>
        <v>0</v>
      </c>
      <c r="N155" s="17" t="s">
        <v>16</v>
      </c>
      <c r="O155" s="18"/>
      <c r="P155" s="23">
        <f t="shared" si="14"/>
        <v>0</v>
      </c>
      <c r="Q155" s="89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1"/>
        <v>0</v>
      </c>
      <c r="H156" s="77">
        <v>0</v>
      </c>
      <c r="I156" s="75">
        <v>0</v>
      </c>
      <c r="J156" s="46">
        <f t="shared" si="12"/>
        <v>0</v>
      </c>
      <c r="K156" s="71"/>
      <c r="L156" s="20">
        <v>135</v>
      </c>
      <c r="M156" s="64">
        <f t="shared" si="13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+'22'!J157</f>
        <v>0</v>
      </c>
      <c r="F157" s="70"/>
      <c r="G157" s="46">
        <f t="shared" si="11"/>
        <v>0</v>
      </c>
      <c r="H157" s="77">
        <v>0</v>
      </c>
      <c r="I157" s="75">
        <v>0</v>
      </c>
      <c r="J157" s="46">
        <f t="shared" si="12"/>
        <v>0</v>
      </c>
      <c r="K157" s="71"/>
      <c r="L157" s="20">
        <v>100</v>
      </c>
      <c r="M157" s="64">
        <f t="shared" si="13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+'22'!J158</f>
        <v>0</v>
      </c>
      <c r="F158" s="70"/>
      <c r="G158" s="46">
        <f t="shared" si="11"/>
        <v>0</v>
      </c>
      <c r="H158" s="77">
        <v>0</v>
      </c>
      <c r="I158" s="75">
        <v>0</v>
      </c>
      <c r="J158" s="46">
        <f t="shared" si="12"/>
        <v>0</v>
      </c>
      <c r="K158" s="71"/>
      <c r="L158" s="20">
        <v>90</v>
      </c>
      <c r="M158" s="64">
        <f t="shared" si="13"/>
        <v>0</v>
      </c>
      <c r="N158" s="17" t="s">
        <v>16</v>
      </c>
      <c r="O158" s="18"/>
      <c r="P158" s="23">
        <f t="shared" si="14"/>
        <v>0</v>
      </c>
      <c r="Q158" s="89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+'22'!J159</f>
        <v>0</v>
      </c>
      <c r="F159" s="70"/>
      <c r="G159" s="46">
        <f t="shared" si="11"/>
        <v>0</v>
      </c>
      <c r="H159" s="77">
        <v>0</v>
      </c>
      <c r="I159" s="75">
        <v>0</v>
      </c>
      <c r="J159" s="46">
        <f t="shared" si="12"/>
        <v>0</v>
      </c>
      <c r="K159" s="71"/>
      <c r="L159" s="20">
        <v>90</v>
      </c>
      <c r="M159" s="64">
        <f t="shared" si="13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+'22'!J160</f>
        <v>0</v>
      </c>
      <c r="F160" s="70"/>
      <c r="G160" s="46">
        <f t="shared" si="11"/>
        <v>0</v>
      </c>
      <c r="H160" s="77">
        <v>0</v>
      </c>
      <c r="I160" s="75">
        <v>0</v>
      </c>
      <c r="J160" s="46">
        <f t="shared" si="12"/>
        <v>0</v>
      </c>
      <c r="K160" s="71"/>
      <c r="L160" s="20">
        <v>90</v>
      </c>
      <c r="M160" s="64">
        <f t="shared" si="13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+'22'!J161</f>
        <v>0</v>
      </c>
      <c r="F161" s="70"/>
      <c r="G161" s="46">
        <f t="shared" si="11"/>
        <v>0</v>
      </c>
      <c r="H161" s="77">
        <v>0</v>
      </c>
      <c r="I161" s="75">
        <v>0</v>
      </c>
      <c r="J161" s="46">
        <f t="shared" si="12"/>
        <v>0</v>
      </c>
      <c r="K161" s="71"/>
      <c r="L161" s="20">
        <v>90</v>
      </c>
      <c r="M161" s="64">
        <f t="shared" si="13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+'22'!J162</f>
        <v>53</v>
      </c>
      <c r="F162" s="70"/>
      <c r="G162" s="46">
        <f t="shared" si="11"/>
        <v>53</v>
      </c>
      <c r="H162" s="77">
        <v>0</v>
      </c>
      <c r="I162" s="75">
        <v>0</v>
      </c>
      <c r="J162" s="46">
        <f t="shared" si="12"/>
        <v>53</v>
      </c>
      <c r="K162" s="71"/>
      <c r="L162" s="20">
        <v>55</v>
      </c>
      <c r="M162" s="64">
        <f t="shared" si="13"/>
        <v>0</v>
      </c>
      <c r="N162" s="17" t="s">
        <v>16</v>
      </c>
      <c r="O162" s="18"/>
      <c r="P162" s="23">
        <f t="shared" si="14"/>
        <v>0</v>
      </c>
      <c r="Q162" s="89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+'22'!J163</f>
        <v>0</v>
      </c>
      <c r="F163" s="70"/>
      <c r="G163" s="46">
        <f t="shared" si="11"/>
        <v>0</v>
      </c>
      <c r="H163" s="77">
        <v>0</v>
      </c>
      <c r="I163" s="75">
        <v>0</v>
      </c>
      <c r="J163" s="46">
        <f t="shared" si="12"/>
        <v>0</v>
      </c>
      <c r="K163" s="71"/>
      <c r="L163" s="20">
        <v>50</v>
      </c>
      <c r="M163" s="64">
        <f t="shared" si="13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+'22'!J164</f>
        <v>3</v>
      </c>
      <c r="F164" s="70"/>
      <c r="G164" s="46">
        <f t="shared" si="11"/>
        <v>3</v>
      </c>
      <c r="H164" s="77">
        <v>0</v>
      </c>
      <c r="I164" s="75">
        <v>0</v>
      </c>
      <c r="J164" s="46">
        <f t="shared" si="12"/>
        <v>3</v>
      </c>
      <c r="K164" s="71"/>
      <c r="L164" s="20">
        <v>120</v>
      </c>
      <c r="M164" s="64">
        <f t="shared" si="13"/>
        <v>0</v>
      </c>
      <c r="N164" s="17" t="s">
        <v>16</v>
      </c>
      <c r="O164" s="18"/>
      <c r="P164" s="23">
        <f t="shared" si="14"/>
        <v>0</v>
      </c>
      <c r="Q164" s="89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+'22'!J165</f>
        <v>0</v>
      </c>
      <c r="F165" s="70"/>
      <c r="G165" s="46">
        <f t="shared" si="11"/>
        <v>0</v>
      </c>
      <c r="H165" s="77">
        <v>0</v>
      </c>
      <c r="I165" s="75">
        <v>0</v>
      </c>
      <c r="J165" s="46">
        <f t="shared" si="12"/>
        <v>0</v>
      </c>
      <c r="K165" s="71"/>
      <c r="L165" s="20">
        <v>35</v>
      </c>
      <c r="M165" s="64">
        <f t="shared" si="13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+'22'!J166</f>
        <v>0</v>
      </c>
      <c r="F166" s="70"/>
      <c r="G166" s="46">
        <f t="shared" si="11"/>
        <v>0</v>
      </c>
      <c r="H166" s="77">
        <v>0</v>
      </c>
      <c r="I166" s="75">
        <v>0</v>
      </c>
      <c r="J166" s="46">
        <f t="shared" si="12"/>
        <v>0</v>
      </c>
      <c r="K166" s="71"/>
      <c r="L166" s="20">
        <v>35</v>
      </c>
      <c r="M166" s="64">
        <f t="shared" si="13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+'22'!J167</f>
        <v>0</v>
      </c>
      <c r="F167" s="70"/>
      <c r="G167" s="46">
        <f t="shared" si="11"/>
        <v>0</v>
      </c>
      <c r="H167" s="77">
        <v>0</v>
      </c>
      <c r="I167" s="75">
        <v>0</v>
      </c>
      <c r="J167" s="46">
        <f t="shared" si="12"/>
        <v>0</v>
      </c>
      <c r="K167" s="71"/>
      <c r="L167" s="20">
        <v>35</v>
      </c>
      <c r="M167" s="64">
        <f t="shared" si="13"/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+'22'!J168</f>
        <v>0</v>
      </c>
      <c r="F168" s="70"/>
      <c r="G168" s="46">
        <f t="shared" si="11"/>
        <v>0</v>
      </c>
      <c r="H168" s="77">
        <v>0</v>
      </c>
      <c r="I168" s="75">
        <v>0</v>
      </c>
      <c r="J168" s="46">
        <f t="shared" si="12"/>
        <v>0</v>
      </c>
      <c r="K168" s="71"/>
      <c r="L168" s="20">
        <v>40</v>
      </c>
      <c r="M168" s="64">
        <f t="shared" si="13"/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1397</v>
      </c>
      <c r="D169" s="10" t="s">
        <v>434</v>
      </c>
      <c r="E169" s="63">
        <f>+'22'!J169</f>
        <v>0</v>
      </c>
      <c r="F169" s="70"/>
      <c r="G169" s="46">
        <f t="shared" si="11"/>
        <v>0</v>
      </c>
      <c r="H169" s="77">
        <v>0</v>
      </c>
      <c r="I169" s="75">
        <v>0</v>
      </c>
      <c r="J169" s="46">
        <f t="shared" si="12"/>
        <v>0</v>
      </c>
      <c r="K169" s="71"/>
      <c r="L169" s="20">
        <v>49</v>
      </c>
      <c r="M169" s="64">
        <f t="shared" si="13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+'22'!J170</f>
        <v>0</v>
      </c>
      <c r="F170" s="70"/>
      <c r="G170" s="46">
        <f t="shared" si="11"/>
        <v>0</v>
      </c>
      <c r="H170" s="77">
        <v>0</v>
      </c>
      <c r="I170" s="75">
        <v>0</v>
      </c>
      <c r="J170" s="46">
        <f t="shared" si="12"/>
        <v>0</v>
      </c>
      <c r="K170" s="71"/>
      <c r="L170" s="22">
        <v>39</v>
      </c>
      <c r="M170" s="64">
        <f t="shared" si="13"/>
        <v>0</v>
      </c>
      <c r="N170" s="17" t="s">
        <v>16</v>
      </c>
      <c r="O170" s="18"/>
      <c r="P170" s="23">
        <f t="shared" si="14"/>
        <v>0</v>
      </c>
      <c r="Q170" s="89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+'22'!J171</f>
        <v>0</v>
      </c>
      <c r="F171" s="70"/>
      <c r="G171" s="46">
        <f t="shared" si="11"/>
        <v>0</v>
      </c>
      <c r="H171" s="77">
        <v>0</v>
      </c>
      <c r="I171" s="75">
        <v>0</v>
      </c>
      <c r="J171" s="46">
        <f t="shared" si="12"/>
        <v>0</v>
      </c>
      <c r="K171" s="71"/>
      <c r="L171" s="22">
        <v>50</v>
      </c>
      <c r="M171" s="64">
        <f t="shared" si="13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+'22'!J172</f>
        <v>0</v>
      </c>
      <c r="F172" s="70"/>
      <c r="G172" s="46">
        <f t="shared" si="11"/>
        <v>0</v>
      </c>
      <c r="H172" s="77">
        <v>0</v>
      </c>
      <c r="I172" s="75">
        <v>0</v>
      </c>
      <c r="J172" s="46">
        <f t="shared" si="12"/>
        <v>0</v>
      </c>
      <c r="K172" s="71"/>
      <c r="L172" s="20">
        <v>50</v>
      </c>
      <c r="M172" s="64">
        <f t="shared" si="13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1401</v>
      </c>
      <c r="D173" s="10" t="s">
        <v>434</v>
      </c>
      <c r="E173" s="63">
        <f>+'22'!J173</f>
        <v>0</v>
      </c>
      <c r="F173" s="70"/>
      <c r="G173" s="46">
        <f t="shared" si="11"/>
        <v>0</v>
      </c>
      <c r="H173" s="77">
        <v>0</v>
      </c>
      <c r="I173" s="75">
        <v>0</v>
      </c>
      <c r="J173" s="46">
        <f t="shared" si="12"/>
        <v>0</v>
      </c>
      <c r="K173" s="71"/>
      <c r="L173" s="20">
        <v>35</v>
      </c>
      <c r="M173" s="64">
        <f t="shared" si="13"/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+'22'!J174</f>
        <v>0</v>
      </c>
      <c r="F174" s="70"/>
      <c r="G174" s="46">
        <f t="shared" si="11"/>
        <v>0</v>
      </c>
      <c r="H174" s="77">
        <v>0</v>
      </c>
      <c r="I174" s="75">
        <v>0</v>
      </c>
      <c r="J174" s="46">
        <f t="shared" si="12"/>
        <v>0</v>
      </c>
      <c r="K174" s="71"/>
      <c r="L174" s="15">
        <v>80</v>
      </c>
      <c r="M174" s="64">
        <f t="shared" si="13"/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+'22'!J175</f>
        <v>1</v>
      </c>
      <c r="F175" s="70"/>
      <c r="G175" s="46">
        <f t="shared" si="11"/>
        <v>1</v>
      </c>
      <c r="H175" s="77">
        <v>0</v>
      </c>
      <c r="I175" s="75">
        <v>0</v>
      </c>
      <c r="J175" s="46">
        <f t="shared" si="12"/>
        <v>1</v>
      </c>
      <c r="K175" s="71"/>
      <c r="L175" s="15">
        <v>35</v>
      </c>
      <c r="M175" s="64">
        <f t="shared" si="13"/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1404</v>
      </c>
      <c r="D176" s="10" t="s">
        <v>434</v>
      </c>
      <c r="E176" s="63">
        <f>+'22'!J176</f>
        <v>0</v>
      </c>
      <c r="F176" s="70"/>
      <c r="G176" s="46">
        <f t="shared" si="11"/>
        <v>0</v>
      </c>
      <c r="H176" s="77">
        <v>0</v>
      </c>
      <c r="I176" s="75">
        <v>0</v>
      </c>
      <c r="J176" s="46">
        <f t="shared" si="12"/>
        <v>0</v>
      </c>
      <c r="K176" s="71"/>
      <c r="L176" s="20">
        <v>19</v>
      </c>
      <c r="M176" s="64">
        <f t="shared" si="13"/>
        <v>0</v>
      </c>
      <c r="N176" s="17" t="s">
        <v>16</v>
      </c>
      <c r="O176" s="18"/>
      <c r="P176" s="23">
        <f t="shared" si="14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+'22'!J177</f>
        <v>0</v>
      </c>
      <c r="F177" s="70"/>
      <c r="G177" s="46">
        <f t="shared" si="11"/>
        <v>0</v>
      </c>
      <c r="H177" s="77">
        <v>0</v>
      </c>
      <c r="I177" s="75">
        <v>0</v>
      </c>
      <c r="J177" s="46">
        <f t="shared" si="12"/>
        <v>0</v>
      </c>
      <c r="K177" s="71"/>
      <c r="L177" s="20">
        <v>25</v>
      </c>
      <c r="M177" s="64">
        <f t="shared" si="13"/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5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+'22'!J178</f>
        <v>0</v>
      </c>
      <c r="F178" s="70"/>
      <c r="G178" s="46">
        <f t="shared" si="11"/>
        <v>0</v>
      </c>
      <c r="H178" s="77">
        <v>0</v>
      </c>
      <c r="I178" s="75">
        <v>0</v>
      </c>
      <c r="J178" s="46">
        <f t="shared" si="12"/>
        <v>0</v>
      </c>
      <c r="K178" s="71"/>
      <c r="L178" s="20">
        <v>29</v>
      </c>
      <c r="M178" s="64">
        <f t="shared" si="13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+'22'!J179</f>
        <v>0</v>
      </c>
      <c r="F179" s="70"/>
      <c r="G179" s="46">
        <f t="shared" si="11"/>
        <v>0</v>
      </c>
      <c r="H179" s="77">
        <v>0</v>
      </c>
      <c r="I179" s="75">
        <v>0</v>
      </c>
      <c r="J179" s="46">
        <f t="shared" si="12"/>
        <v>0</v>
      </c>
      <c r="K179" s="71"/>
      <c r="L179" s="20">
        <v>29</v>
      </c>
      <c r="M179" s="64">
        <f t="shared" si="13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5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+'22'!J180</f>
        <v>0</v>
      </c>
      <c r="F180" s="70"/>
      <c r="G180" s="46">
        <f t="shared" si="11"/>
        <v>0</v>
      </c>
      <c r="H180" s="77">
        <v>0</v>
      </c>
      <c r="I180" s="75">
        <v>0</v>
      </c>
      <c r="J180" s="46">
        <f t="shared" si="12"/>
        <v>0</v>
      </c>
      <c r="K180" s="71"/>
      <c r="L180" s="20">
        <v>29</v>
      </c>
      <c r="M180" s="64">
        <f t="shared" si="13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5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+'22'!J181</f>
        <v>0</v>
      </c>
      <c r="F181" s="70"/>
      <c r="G181" s="46">
        <f t="shared" si="11"/>
        <v>0</v>
      </c>
      <c r="H181" s="77">
        <v>0</v>
      </c>
      <c r="I181" s="75">
        <v>0</v>
      </c>
      <c r="J181" s="46">
        <f t="shared" si="12"/>
        <v>0</v>
      </c>
      <c r="K181" s="71"/>
      <c r="L181" s="20">
        <v>29</v>
      </c>
      <c r="M181" s="64">
        <f t="shared" si="13"/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+'22'!J182</f>
        <v>0</v>
      </c>
      <c r="F182" s="70"/>
      <c r="G182" s="46">
        <f t="shared" si="11"/>
        <v>0</v>
      </c>
      <c r="H182" s="77">
        <v>0</v>
      </c>
      <c r="I182" s="75">
        <v>0</v>
      </c>
      <c r="J182" s="46">
        <f t="shared" si="12"/>
        <v>0</v>
      </c>
      <c r="K182" s="71"/>
      <c r="L182" s="20">
        <v>29</v>
      </c>
      <c r="M182" s="64">
        <f t="shared" si="13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5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+'22'!J183</f>
        <v>0</v>
      </c>
      <c r="F183" s="70"/>
      <c r="G183" s="46">
        <f t="shared" si="11"/>
        <v>0</v>
      </c>
      <c r="H183" s="77">
        <v>0</v>
      </c>
      <c r="I183" s="75">
        <v>0</v>
      </c>
      <c r="J183" s="46">
        <f t="shared" si="12"/>
        <v>0</v>
      </c>
      <c r="K183" s="71"/>
      <c r="L183" s="20">
        <v>20</v>
      </c>
      <c r="M183" s="64">
        <f t="shared" si="13"/>
        <v>0</v>
      </c>
      <c r="N183" s="17" t="s">
        <v>16</v>
      </c>
      <c r="O183" s="18"/>
      <c r="P183" s="23">
        <f t="shared" si="14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+'22'!J184</f>
        <v>0</v>
      </c>
      <c r="F184" s="70"/>
      <c r="G184" s="46">
        <f t="shared" si="11"/>
        <v>0</v>
      </c>
      <c r="H184" s="77">
        <v>0</v>
      </c>
      <c r="I184" s="75">
        <v>0</v>
      </c>
      <c r="J184" s="46">
        <f t="shared" si="12"/>
        <v>0</v>
      </c>
      <c r="K184" s="71"/>
      <c r="L184" s="20">
        <v>20</v>
      </c>
      <c r="M184" s="64">
        <f t="shared" si="13"/>
        <v>0</v>
      </c>
      <c r="N184" s="17" t="s">
        <v>16</v>
      </c>
      <c r="O184" s="18"/>
      <c r="P184" s="23">
        <f t="shared" si="14"/>
        <v>0</v>
      </c>
      <c r="Q184" s="89"/>
      <c r="R184" s="43">
        <f t="shared" si="15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+'22'!J185</f>
        <v>0</v>
      </c>
      <c r="F185" s="70"/>
      <c r="G185" s="46">
        <f t="shared" si="11"/>
        <v>0</v>
      </c>
      <c r="H185" s="77">
        <v>0</v>
      </c>
      <c r="I185" s="75">
        <v>0</v>
      </c>
      <c r="J185" s="46">
        <f t="shared" si="12"/>
        <v>0</v>
      </c>
      <c r="K185" s="71"/>
      <c r="L185" s="20">
        <v>30</v>
      </c>
      <c r="M185" s="64">
        <f t="shared" si="13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5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+'22'!J186</f>
        <v>0</v>
      </c>
      <c r="F186" s="70"/>
      <c r="G186" s="46">
        <f t="shared" si="11"/>
        <v>0</v>
      </c>
      <c r="H186" s="77">
        <v>0</v>
      </c>
      <c r="I186" s="75">
        <v>0</v>
      </c>
      <c r="J186" s="46">
        <f t="shared" si="12"/>
        <v>0</v>
      </c>
      <c r="K186" s="71"/>
      <c r="L186" s="20">
        <v>35</v>
      </c>
      <c r="M186" s="64">
        <f t="shared" si="13"/>
        <v>0</v>
      </c>
      <c r="N186" s="17" t="s">
        <v>16</v>
      </c>
      <c r="O186" s="18"/>
      <c r="P186" s="23">
        <f t="shared" si="14"/>
        <v>0</v>
      </c>
      <c r="Q186" s="89">
        <v>11.03</v>
      </c>
      <c r="R186" s="43">
        <f t="shared" si="15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1419</v>
      </c>
      <c r="D187" s="10" t="s">
        <v>434</v>
      </c>
      <c r="E187" s="63">
        <f>+'22'!J187</f>
        <v>0</v>
      </c>
      <c r="F187" s="70"/>
      <c r="G187" s="46">
        <f t="shared" si="11"/>
        <v>0</v>
      </c>
      <c r="H187" s="77">
        <v>0</v>
      </c>
      <c r="I187" s="75">
        <v>0</v>
      </c>
      <c r="J187" s="46">
        <f t="shared" si="12"/>
        <v>0</v>
      </c>
      <c r="K187" s="71"/>
      <c r="L187" s="20">
        <v>35</v>
      </c>
      <c r="M187" s="64">
        <f t="shared" si="13"/>
        <v>0</v>
      </c>
      <c r="N187" s="17" t="s">
        <v>16</v>
      </c>
      <c r="O187" s="18"/>
      <c r="P187" s="23">
        <f t="shared" si="14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1420</v>
      </c>
      <c r="D188" s="10" t="s">
        <v>434</v>
      </c>
      <c r="E188" s="63">
        <f>+'22'!J188</f>
        <v>0</v>
      </c>
      <c r="F188" s="70"/>
      <c r="G188" s="46">
        <f t="shared" si="11"/>
        <v>0</v>
      </c>
      <c r="H188" s="77">
        <v>0</v>
      </c>
      <c r="I188" s="75">
        <v>0</v>
      </c>
      <c r="J188" s="46">
        <f t="shared" si="12"/>
        <v>0</v>
      </c>
      <c r="K188" s="71"/>
      <c r="L188" s="20">
        <v>29</v>
      </c>
      <c r="M188" s="64">
        <f t="shared" si="13"/>
        <v>0</v>
      </c>
      <c r="N188" s="17" t="s">
        <v>16</v>
      </c>
      <c r="O188" s="18"/>
      <c r="P188" s="23">
        <f t="shared" si="14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1421</v>
      </c>
      <c r="D189" s="10" t="s">
        <v>434</v>
      </c>
      <c r="E189" s="63">
        <f>+'22'!J189</f>
        <v>0</v>
      </c>
      <c r="F189" s="70"/>
      <c r="G189" s="46">
        <f t="shared" si="11"/>
        <v>0</v>
      </c>
      <c r="H189" s="77">
        <v>0</v>
      </c>
      <c r="I189" s="75">
        <v>0</v>
      </c>
      <c r="J189" s="46">
        <f t="shared" si="12"/>
        <v>0</v>
      </c>
      <c r="K189" s="71"/>
      <c r="L189" s="20">
        <v>25</v>
      </c>
      <c r="M189" s="64">
        <f t="shared" si="13"/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1422</v>
      </c>
      <c r="D190" s="10" t="s">
        <v>434</v>
      </c>
      <c r="E190" s="63">
        <f>+'22'!J190</f>
        <v>0</v>
      </c>
      <c r="F190" s="70"/>
      <c r="G190" s="46">
        <f t="shared" si="11"/>
        <v>0</v>
      </c>
      <c r="H190" s="77">
        <v>0</v>
      </c>
      <c r="I190" s="75">
        <v>0</v>
      </c>
      <c r="J190" s="46">
        <f t="shared" si="12"/>
        <v>0</v>
      </c>
      <c r="K190" s="71"/>
      <c r="L190" s="20">
        <v>15</v>
      </c>
      <c r="M190" s="64">
        <f t="shared" si="13"/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16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+'22'!J191</f>
        <v>0</v>
      </c>
      <c r="F191" s="70"/>
      <c r="G191" s="46">
        <f t="shared" si="11"/>
        <v>0</v>
      </c>
      <c r="H191" s="77">
        <v>0</v>
      </c>
      <c r="I191" s="75">
        <v>0</v>
      </c>
      <c r="J191" s="46">
        <f t="shared" si="12"/>
        <v>0</v>
      </c>
      <c r="K191" s="71"/>
      <c r="L191" s="20">
        <v>16</v>
      </c>
      <c r="M191" s="64">
        <f t="shared" si="13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5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+'22'!J192</f>
        <v>0</v>
      </c>
      <c r="F192" s="70"/>
      <c r="G192" s="46">
        <f t="shared" si="11"/>
        <v>0</v>
      </c>
      <c r="H192" s="77">
        <v>0</v>
      </c>
      <c r="I192" s="75">
        <v>0</v>
      </c>
      <c r="J192" s="46">
        <f t="shared" si="12"/>
        <v>0</v>
      </c>
      <c r="K192" s="71"/>
      <c r="L192" s="20">
        <v>20</v>
      </c>
      <c r="M192" s="64">
        <f t="shared" si="13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5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+'22'!J193</f>
        <v>0</v>
      </c>
      <c r="F193" s="70"/>
      <c r="G193" s="46">
        <f t="shared" si="11"/>
        <v>0</v>
      </c>
      <c r="H193" s="77">
        <v>0</v>
      </c>
      <c r="I193" s="75">
        <v>0</v>
      </c>
      <c r="J193" s="46">
        <f t="shared" si="12"/>
        <v>0</v>
      </c>
      <c r="K193" s="71"/>
      <c r="L193" s="20">
        <v>25</v>
      </c>
      <c r="M193" s="64">
        <f t="shared" si="13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5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+'22'!J194</f>
        <v>0</v>
      </c>
      <c r="F194" s="70"/>
      <c r="G194" s="46">
        <f t="shared" si="11"/>
        <v>0</v>
      </c>
      <c r="H194" s="77">
        <v>0</v>
      </c>
      <c r="I194" s="75">
        <v>0</v>
      </c>
      <c r="J194" s="46">
        <f t="shared" si="12"/>
        <v>0</v>
      </c>
      <c r="K194" s="71"/>
      <c r="L194" s="20">
        <v>25</v>
      </c>
      <c r="M194" s="64">
        <f t="shared" si="13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5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+'22'!J195</f>
        <v>0</v>
      </c>
      <c r="F195" s="70"/>
      <c r="G195" s="46">
        <f t="shared" si="11"/>
        <v>0</v>
      </c>
      <c r="H195" s="77">
        <v>0</v>
      </c>
      <c r="I195" s="75">
        <v>0</v>
      </c>
      <c r="J195" s="46">
        <f t="shared" si="12"/>
        <v>0</v>
      </c>
      <c r="K195" s="71"/>
      <c r="L195" s="20">
        <v>25</v>
      </c>
      <c r="M195" s="64">
        <f t="shared" si="13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5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+'22'!J196</f>
        <v>0</v>
      </c>
      <c r="F196" s="70"/>
      <c r="G196" s="46">
        <f t="shared" si="11"/>
        <v>0</v>
      </c>
      <c r="H196" s="77">
        <v>0</v>
      </c>
      <c r="I196" s="75">
        <v>0</v>
      </c>
      <c r="J196" s="46">
        <f t="shared" si="12"/>
        <v>0</v>
      </c>
      <c r="K196" s="71"/>
      <c r="L196" s="20">
        <v>25</v>
      </c>
      <c r="M196" s="64">
        <f t="shared" si="13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5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+'22'!J197</f>
        <v>0</v>
      </c>
      <c r="F197" s="70"/>
      <c r="G197" s="46">
        <f t="shared" ref="G197:G217" si="17">E197+F197</f>
        <v>0</v>
      </c>
      <c r="H197" s="77">
        <v>0</v>
      </c>
      <c r="I197" s="75">
        <v>0</v>
      </c>
      <c r="J197" s="46">
        <f t="shared" ref="J197:J218" si="18">+G197-H197-K197-I197</f>
        <v>0</v>
      </c>
      <c r="K197" s="71"/>
      <c r="L197" s="20">
        <v>25</v>
      </c>
      <c r="M197" s="64">
        <f t="shared" si="13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5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+'22'!J198</f>
        <v>0</v>
      </c>
      <c r="F198" s="70"/>
      <c r="G198" s="46">
        <f t="shared" si="17"/>
        <v>0</v>
      </c>
      <c r="H198" s="77">
        <v>0</v>
      </c>
      <c r="I198" s="75">
        <v>0</v>
      </c>
      <c r="J198" s="46">
        <f t="shared" si="18"/>
        <v>0</v>
      </c>
      <c r="K198" s="71"/>
      <c r="L198" s="20">
        <v>10</v>
      </c>
      <c r="M198" s="64">
        <f t="shared" ref="M198:M218" si="19">+L198*K198</f>
        <v>0</v>
      </c>
      <c r="N198" s="17" t="s">
        <v>16</v>
      </c>
      <c r="O198" s="18"/>
      <c r="P198" s="23">
        <f t="shared" ref="P198:P217" si="20">SUM(M198-O198)</f>
        <v>0</v>
      </c>
      <c r="Q198" s="89">
        <v>10.4</v>
      </c>
      <c r="R198" s="43">
        <f t="shared" si="15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+'22'!J199</f>
        <v>227</v>
      </c>
      <c r="F199" s="70"/>
      <c r="G199" s="46">
        <f t="shared" si="17"/>
        <v>227</v>
      </c>
      <c r="H199" s="77">
        <v>0</v>
      </c>
      <c r="I199" s="75">
        <v>0</v>
      </c>
      <c r="J199" s="46">
        <f t="shared" si="18"/>
        <v>226</v>
      </c>
      <c r="K199" s="71">
        <v>1</v>
      </c>
      <c r="L199" s="20">
        <v>10</v>
      </c>
      <c r="M199" s="64">
        <f t="shared" si="19"/>
        <v>10</v>
      </c>
      <c r="N199" s="17" t="s">
        <v>16</v>
      </c>
      <c r="O199" s="18"/>
      <c r="P199" s="160">
        <f t="shared" si="20"/>
        <v>10</v>
      </c>
      <c r="Q199" s="89">
        <v>9</v>
      </c>
      <c r="R199" s="43">
        <f t="shared" si="15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+'22'!J200</f>
        <v>44</v>
      </c>
      <c r="F200" s="70"/>
      <c r="G200" s="46">
        <f t="shared" si="17"/>
        <v>44</v>
      </c>
      <c r="H200" s="77">
        <v>0</v>
      </c>
      <c r="I200" s="75">
        <v>0</v>
      </c>
      <c r="J200" s="46">
        <f t="shared" si="18"/>
        <v>43</v>
      </c>
      <c r="K200" s="71">
        <v>1</v>
      </c>
      <c r="L200" s="20">
        <v>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3.77</v>
      </c>
      <c r="R200" s="43">
        <f t="shared" si="15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+'22'!J201</f>
        <v>9</v>
      </c>
      <c r="F201" s="70"/>
      <c r="G201" s="46">
        <f t="shared" si="17"/>
        <v>9</v>
      </c>
      <c r="H201" s="77">
        <v>0</v>
      </c>
      <c r="I201" s="75">
        <v>0</v>
      </c>
      <c r="J201" s="46">
        <f t="shared" si="18"/>
        <v>9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5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+'22'!J202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8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5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+'22'!J203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8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5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+'22'!J204</f>
        <v>20</v>
      </c>
      <c r="F204" s="70"/>
      <c r="G204" s="46">
        <f t="shared" si="17"/>
        <v>20</v>
      </c>
      <c r="H204" s="77">
        <v>0</v>
      </c>
      <c r="I204" s="75">
        <v>0</v>
      </c>
      <c r="J204" s="46">
        <f t="shared" si="18"/>
        <v>20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100</v>
      </c>
      <c r="R204" s="43">
        <f t="shared" si="15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+'22'!J205</f>
        <v>18</v>
      </c>
      <c r="F205" s="70"/>
      <c r="G205" s="46">
        <f t="shared" si="17"/>
        <v>18</v>
      </c>
      <c r="H205" s="77">
        <v>0</v>
      </c>
      <c r="I205" s="75">
        <v>0</v>
      </c>
      <c r="J205" s="46">
        <f t="shared" si="18"/>
        <v>18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250</v>
      </c>
      <c r="R205" s="43">
        <f t="shared" si="15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+'22'!J206</f>
        <v>25</v>
      </c>
      <c r="F206" s="70"/>
      <c r="G206" s="46">
        <f t="shared" si="17"/>
        <v>25</v>
      </c>
      <c r="H206" s="77">
        <v>0</v>
      </c>
      <c r="I206" s="75">
        <v>0</v>
      </c>
      <c r="J206" s="46">
        <f t="shared" si="18"/>
        <v>25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5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+'22'!J207</f>
        <v>413</v>
      </c>
      <c r="F207" s="70"/>
      <c r="G207" s="46">
        <f t="shared" si="17"/>
        <v>413</v>
      </c>
      <c r="H207" s="77">
        <v>0</v>
      </c>
      <c r="I207" s="75">
        <v>0</v>
      </c>
      <c r="J207" s="46">
        <f t="shared" si="18"/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5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+'22'!J208</f>
        <v>0</v>
      </c>
      <c r="F208" s="70"/>
      <c r="G208" s="46">
        <f t="shared" si="17"/>
        <v>0</v>
      </c>
      <c r="H208" s="77">
        <v>0</v>
      </c>
      <c r="I208" s="75">
        <v>0</v>
      </c>
      <c r="J208" s="46">
        <f t="shared" si="18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5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+'22'!J209</f>
        <v>0</v>
      </c>
      <c r="F209" s="70"/>
      <c r="G209" s="46">
        <f t="shared" si="17"/>
        <v>0</v>
      </c>
      <c r="H209" s="77">
        <v>0</v>
      </c>
      <c r="I209" s="75">
        <v>0</v>
      </c>
      <c r="J209" s="46">
        <f t="shared" si="18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23.7</v>
      </c>
      <c r="R209" s="43">
        <f t="shared" si="15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+'22'!J210</f>
        <v>0</v>
      </c>
      <c r="F210" s="70"/>
      <c r="G210" s="46">
        <f t="shared" si="17"/>
        <v>0</v>
      </c>
      <c r="H210" s="77">
        <v>0</v>
      </c>
      <c r="I210" s="75">
        <v>0</v>
      </c>
      <c r="J210" s="46">
        <f t="shared" si="18"/>
        <v>0</v>
      </c>
      <c r="K210" s="71"/>
      <c r="L210" s="20">
        <v>25</v>
      </c>
      <c r="M210" s="64">
        <f t="shared" si="19"/>
        <v>0</v>
      </c>
      <c r="N210" s="17" t="s">
        <v>16</v>
      </c>
      <c r="O210" s="18"/>
      <c r="P210" s="23">
        <f t="shared" si="20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+'22'!J211</f>
        <v>0</v>
      </c>
      <c r="F211" s="70"/>
      <c r="G211" s="46">
        <f t="shared" si="17"/>
        <v>0</v>
      </c>
      <c r="H211" s="77">
        <v>0</v>
      </c>
      <c r="I211" s="75">
        <v>0</v>
      </c>
      <c r="J211" s="46">
        <f t="shared" si="18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5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+'22'!J212</f>
        <v>0</v>
      </c>
      <c r="F212" s="70"/>
      <c r="G212" s="46">
        <f t="shared" si="17"/>
        <v>0</v>
      </c>
      <c r="H212" s="77">
        <v>0</v>
      </c>
      <c r="I212" s="75">
        <v>0</v>
      </c>
      <c r="J212" s="46">
        <f t="shared" si="18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5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+'22'!J213</f>
        <v>0</v>
      </c>
      <c r="F213" s="70"/>
      <c r="G213" s="46">
        <f t="shared" si="17"/>
        <v>0</v>
      </c>
      <c r="H213" s="77">
        <v>0</v>
      </c>
      <c r="I213" s="75">
        <v>0</v>
      </c>
      <c r="J213" s="46">
        <f t="shared" si="18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5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+'22'!J214</f>
        <v>0</v>
      </c>
      <c r="F214" s="70"/>
      <c r="G214" s="46">
        <f t="shared" si="17"/>
        <v>0</v>
      </c>
      <c r="H214" s="77">
        <v>0</v>
      </c>
      <c r="I214" s="75">
        <v>0</v>
      </c>
      <c r="J214" s="46">
        <f t="shared" si="18"/>
        <v>0</v>
      </c>
      <c r="K214" s="71"/>
      <c r="L214" s="20">
        <v>27</v>
      </c>
      <c r="M214" s="64">
        <f t="shared" si="19"/>
        <v>0</v>
      </c>
      <c r="N214" s="17" t="s">
        <v>16</v>
      </c>
      <c r="O214" s="18"/>
      <c r="P214" s="23">
        <f t="shared" si="20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+'22'!J215</f>
        <v>0</v>
      </c>
      <c r="F215" s="70"/>
      <c r="G215" s="46">
        <f t="shared" si="17"/>
        <v>0</v>
      </c>
      <c r="H215" s="77">
        <v>0</v>
      </c>
      <c r="I215" s="75">
        <v>0</v>
      </c>
      <c r="J215" s="46">
        <f t="shared" si="18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si="20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+'22'!J216</f>
        <v>0</v>
      </c>
      <c r="F216" s="70"/>
      <c r="G216" s="46">
        <f t="shared" si="17"/>
        <v>0</v>
      </c>
      <c r="H216" s="77">
        <v>0</v>
      </c>
      <c r="I216" s="75">
        <v>0</v>
      </c>
      <c r="J216" s="46">
        <f t="shared" si="18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15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+'22'!J217</f>
        <v>0</v>
      </c>
      <c r="F217" s="70"/>
      <c r="G217" s="46">
        <f t="shared" si="17"/>
        <v>0</v>
      </c>
      <c r="H217" s="77">
        <v>0</v>
      </c>
      <c r="I217" s="75">
        <v>0</v>
      </c>
      <c r="J217" s="46">
        <f t="shared" si="18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5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v>0</v>
      </c>
      <c r="H218" s="77">
        <v>0</v>
      </c>
      <c r="I218" s="75">
        <v>0</v>
      </c>
      <c r="J218" s="46">
        <f t="shared" si="18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v>0</v>
      </c>
      <c r="Q218" s="89"/>
      <c r="R218" s="43">
        <f t="shared" si="15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258.41999999999996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710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200</v>
      </c>
      <c r="O223" s="2">
        <v>200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H225" s="2" t="s">
        <v>1425</v>
      </c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350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160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160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0BA2-C698-4FDB-9D72-2E36DBFB9F6A}">
  <sheetPr>
    <tabColor rgb="FFFFCCFF"/>
  </sheetPr>
  <dimension ref="A1:S305"/>
  <sheetViews>
    <sheetView zoomScale="85" zoomScaleNormal="85" workbookViewId="0">
      <pane xSplit="10" ySplit="4" topLeftCell="K149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51" t="s">
        <v>1</v>
      </c>
      <c r="B3" s="151" t="s">
        <v>1354</v>
      </c>
      <c r="C3" s="151" t="s">
        <v>2</v>
      </c>
      <c r="D3" s="151" t="s">
        <v>1355</v>
      </c>
      <c r="E3" s="153" t="s">
        <v>3</v>
      </c>
      <c r="F3" s="153" t="s">
        <v>4</v>
      </c>
      <c r="G3" s="153" t="s">
        <v>5</v>
      </c>
      <c r="H3" s="76" t="s">
        <v>6</v>
      </c>
      <c r="I3" s="143" t="s">
        <v>273</v>
      </c>
      <c r="J3" s="153" t="s">
        <v>7</v>
      </c>
      <c r="K3" s="154" t="s">
        <v>8</v>
      </c>
      <c r="L3" s="154"/>
      <c r="M3" s="154"/>
      <c r="N3" s="153" t="s">
        <v>9</v>
      </c>
      <c r="O3" s="155" t="s">
        <v>10</v>
      </c>
      <c r="Q3" s="145" t="s">
        <v>274</v>
      </c>
      <c r="R3" s="149" t="s">
        <v>275</v>
      </c>
    </row>
    <row r="4" spans="1:18" s="5" customFormat="1" ht="26.25" x14ac:dyDescent="0.55000000000000004">
      <c r="A4" s="152"/>
      <c r="B4" s="152"/>
      <c r="C4" s="152"/>
      <c r="D4" s="152"/>
      <c r="E4" s="153"/>
      <c r="F4" s="153"/>
      <c r="G4" s="153"/>
      <c r="H4" s="76" t="s">
        <v>11</v>
      </c>
      <c r="I4" s="144"/>
      <c r="J4" s="153"/>
      <c r="K4" s="154" t="s">
        <v>12</v>
      </c>
      <c r="L4" s="69" t="s">
        <v>13</v>
      </c>
      <c r="M4" s="154" t="s">
        <v>14</v>
      </c>
      <c r="N4" s="153"/>
      <c r="O4" s="155"/>
      <c r="Q4" s="146"/>
      <c r="R4" s="15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47</v>
      </c>
      <c r="K6" s="71">
        <v>1</v>
      </c>
      <c r="L6" s="15">
        <v>100</v>
      </c>
      <c r="M6" s="64">
        <f t="shared" ref="M6:M69" si="2">+L6*K6</f>
        <v>100</v>
      </c>
      <c r="N6" s="17" t="s">
        <v>16</v>
      </c>
      <c r="O6" s="18"/>
      <c r="P6" s="160">
        <f t="shared" ref="P6:P69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1438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>
        <v>50</v>
      </c>
      <c r="P11" s="160">
        <f t="shared" si="3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60">
        <f t="shared" si="3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>
        <v>100</v>
      </c>
      <c r="P24" s="160">
        <f t="shared" si="3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4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60">
        <f t="shared" si="3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1439</v>
      </c>
      <c r="D39" s="10" t="s">
        <v>434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60">
        <f t="shared" si="3"/>
        <v>50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+'23'!J41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60">
        <f t="shared" si="3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+'23'!J43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3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+'23'!J44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+'23'!J45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+'23'!J47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+'23'!J50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+'23'!J52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+'23'!J55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+'23'!J58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60</v>
      </c>
      <c r="P58" s="160">
        <f t="shared" si="3"/>
        <v>60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+'23'!J59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+'23'!J60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15">
        <v>50</v>
      </c>
      <c r="M60" s="64">
        <f t="shared" si="2"/>
        <v>50</v>
      </c>
      <c r="N60" s="17" t="s">
        <v>16</v>
      </c>
      <c r="O60" s="18">
        <v>10</v>
      </c>
      <c r="P60" s="160">
        <f t="shared" si="3"/>
        <v>40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+'23'!J61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15">
        <v>50</v>
      </c>
      <c r="M61" s="64">
        <f t="shared" si="2"/>
        <v>50</v>
      </c>
      <c r="N61" s="17" t="s">
        <v>16</v>
      </c>
      <c r="O61" s="18">
        <v>10</v>
      </c>
      <c r="P61" s="160">
        <f t="shared" si="3"/>
        <v>40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+'23'!J69</f>
        <v>0</v>
      </c>
      <c r="F69" s="70"/>
      <c r="G69" s="46">
        <f t="shared" ref="G69:G132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+'23'!J70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15">
        <v>50</v>
      </c>
      <c r="M70" s="64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89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/>
      <c r="C71" s="19" t="s">
        <v>1395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35</v>
      </c>
      <c r="M71" s="64">
        <f t="shared" si="7"/>
        <v>0</v>
      </c>
      <c r="N71" s="17" t="s">
        <v>16</v>
      </c>
      <c r="O71" s="18"/>
      <c r="P71" s="23">
        <f t="shared" si="8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35</v>
      </c>
      <c r="M72" s="64">
        <f t="shared" si="7"/>
        <v>0</v>
      </c>
      <c r="N72" s="17" t="s">
        <v>16</v>
      </c>
      <c r="O72" s="18"/>
      <c r="P72" s="23">
        <f t="shared" si="8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55</v>
      </c>
      <c r="M73" s="64">
        <f t="shared" si="7"/>
        <v>0</v>
      </c>
      <c r="N73" s="17" t="s">
        <v>16</v>
      </c>
      <c r="O73" s="18"/>
      <c r="P73" s="23">
        <f t="shared" si="8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55</v>
      </c>
      <c r="M74" s="64">
        <f t="shared" si="7"/>
        <v>0</v>
      </c>
      <c r="N74" s="17" t="s">
        <v>16</v>
      </c>
      <c r="O74" s="18"/>
      <c r="P74" s="23">
        <f t="shared" si="8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55</v>
      </c>
      <c r="M75" s="64">
        <f t="shared" si="7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+'23'!J76</f>
        <v>0</v>
      </c>
      <c r="F76" s="70"/>
      <c r="G76" s="46">
        <f t="shared" si="5"/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50</v>
      </c>
      <c r="M76" s="64">
        <f t="shared" si="7"/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7"/>
        <v>0</v>
      </c>
      <c r="N78" s="17" t="s">
        <v>16</v>
      </c>
      <c r="O78" s="18"/>
      <c r="P78" s="23">
        <f t="shared" si="8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45</v>
      </c>
      <c r="M79" s="64">
        <f t="shared" si="7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35</v>
      </c>
      <c r="M80" s="64">
        <f t="shared" si="7"/>
        <v>0</v>
      </c>
      <c r="N80" s="17" t="s">
        <v>16</v>
      </c>
      <c r="O80" s="18"/>
      <c r="P80" s="23">
        <f t="shared" si="8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si="7"/>
        <v>0</v>
      </c>
      <c r="N81" s="17" t="s">
        <v>16</v>
      </c>
      <c r="O81" s="18"/>
      <c r="P81" s="23">
        <f t="shared" si="8"/>
        <v>0</v>
      </c>
      <c r="Q81" s="89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+'23'!J82</f>
        <v>0</v>
      </c>
      <c r="F82" s="70"/>
      <c r="G82" s="46">
        <f t="shared" si="5"/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35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49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35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0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7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0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7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0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+'23'!J88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10</v>
      </c>
      <c r="K88" s="71">
        <v>2</v>
      </c>
      <c r="L88" s="20">
        <v>100</v>
      </c>
      <c r="M88" s="64">
        <f t="shared" si="7"/>
        <v>200</v>
      </c>
      <c r="N88" s="17" t="s">
        <v>16</v>
      </c>
      <c r="O88" s="18">
        <v>100</v>
      </c>
      <c r="P88" s="160">
        <f t="shared" si="8"/>
        <v>100</v>
      </c>
      <c r="Q88" s="89">
        <v>34.25</v>
      </c>
      <c r="R88" s="43">
        <f t="shared" si="10"/>
        <v>68.5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+'23'!J89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7"/>
        <v>0</v>
      </c>
      <c r="N89" s="17" t="s">
        <v>16</v>
      </c>
      <c r="O89" s="18"/>
      <c r="P89" s="23">
        <f t="shared" si="8"/>
        <v>0</v>
      </c>
      <c r="Q89" s="114">
        <v>22.55</v>
      </c>
      <c r="R89" s="43">
        <f t="shared" si="10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+'23'!J90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13</v>
      </c>
      <c r="K90" s="71"/>
      <c r="L90" s="20">
        <v>60</v>
      </c>
      <c r="M90" s="64">
        <f t="shared" si="7"/>
        <v>0</v>
      </c>
      <c r="N90" s="17" t="s">
        <v>16</v>
      </c>
      <c r="O90" s="18"/>
      <c r="P90" s="23">
        <f t="shared" si="8"/>
        <v>0</v>
      </c>
      <c r="Q90" s="114">
        <v>23.61</v>
      </c>
      <c r="R90" s="43">
        <f t="shared" si="10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+'23'!J91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2">
        <v>100</v>
      </c>
      <c r="M91" s="64">
        <f t="shared" si="7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+'23'!J92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1045</v>
      </c>
      <c r="C99" s="19" t="s">
        <v>385</v>
      </c>
      <c r="D99" s="10" t="s">
        <v>434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+'23'!J100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60">
        <f t="shared" si="8"/>
        <v>50</v>
      </c>
      <c r="Q100" s="114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+'23'!J103</f>
        <v>0</v>
      </c>
      <c r="F103" s="70"/>
      <c r="G103" s="46">
        <f t="shared" si="5"/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+'23'!J104</f>
        <v>0</v>
      </c>
      <c r="F104" s="70"/>
      <c r="G104" s="46">
        <f t="shared" si="5"/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+'23'!J105</f>
        <v>0</v>
      </c>
      <c r="F105" s="70"/>
      <c r="G105" s="46">
        <f t="shared" si="5"/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 t="shared" si="7"/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 t="shared" si="7"/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 t="shared" si="7"/>
        <v>0</v>
      </c>
      <c r="N112" s="17" t="s">
        <v>16</v>
      </c>
      <c r="O112" s="18"/>
      <c r="P112" s="23">
        <f t="shared" si="8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2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 t="shared" si="7"/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 t="shared" si="7"/>
        <v>0</v>
      </c>
      <c r="N124" s="17" t="s">
        <v>16</v>
      </c>
      <c r="O124" s="18"/>
      <c r="P124" s="23">
        <f t="shared" si="8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+'23'!J131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0</v>
      </c>
      <c r="K131" s="71">
        <v>1</v>
      </c>
      <c r="L131" s="22">
        <v>35</v>
      </c>
      <c r="M131" s="64">
        <f t="shared" si="7"/>
        <v>35</v>
      </c>
      <c r="N131" s="17" t="s">
        <v>16</v>
      </c>
      <c r="O131" s="18">
        <v>15</v>
      </c>
      <c r="P131" s="160">
        <f t="shared" si="8"/>
        <v>20</v>
      </c>
      <c r="Q131" s="89">
        <v>16.29</v>
      </c>
      <c r="R131" s="43">
        <f t="shared" si="9"/>
        <v>16.29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+'23'!J132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2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+'23'!J133</f>
        <v>0</v>
      </c>
      <c r="F133" s="70"/>
      <c r="G133" s="46">
        <f t="shared" ref="G133:G196" si="11">E133+F133</f>
        <v>0</v>
      </c>
      <c r="H133" s="77">
        <v>0</v>
      </c>
      <c r="I133" s="75">
        <v>0</v>
      </c>
      <c r="J133" s="46">
        <f t="shared" ref="J133:J196" si="12">+G133-H133-K133-I133</f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1408</v>
      </c>
      <c r="D134" s="10" t="s">
        <v>434</v>
      </c>
      <c r="E134" s="63">
        <f>+'23'!J134</f>
        <v>0</v>
      </c>
      <c r="F134" s="70"/>
      <c r="G134" s="46">
        <f t="shared" si="11"/>
        <v>0</v>
      </c>
      <c r="H134" s="77">
        <v>0</v>
      </c>
      <c r="I134" s="75">
        <v>0</v>
      </c>
      <c r="J134" s="46">
        <f t="shared" si="12"/>
        <v>0</v>
      </c>
      <c r="K134" s="71"/>
      <c r="L134" s="20">
        <v>35</v>
      </c>
      <c r="M134" s="64">
        <f t="shared" ref="M134:M197" si="13">+L134*K134</f>
        <v>0</v>
      </c>
      <c r="N134" s="17" t="s">
        <v>16</v>
      </c>
      <c r="O134" s="18"/>
      <c r="P134" s="23">
        <f t="shared" ref="P134:P197" si="14">SUM(M134-O134)</f>
        <v>0</v>
      </c>
      <c r="Q134" s="114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+'23'!J135</f>
        <v>0</v>
      </c>
      <c r="F135" s="70"/>
      <c r="G135" s="46">
        <f t="shared" si="11"/>
        <v>0</v>
      </c>
      <c r="H135" s="77">
        <v>0</v>
      </c>
      <c r="I135" s="75">
        <v>0</v>
      </c>
      <c r="J135" s="46">
        <f t="shared" si="12"/>
        <v>0</v>
      </c>
      <c r="K135" s="71"/>
      <c r="L135" s="20">
        <v>40</v>
      </c>
      <c r="M135" s="64">
        <f t="shared" si="13"/>
        <v>0</v>
      </c>
      <c r="N135" s="17" t="s">
        <v>16</v>
      </c>
      <c r="O135" s="18"/>
      <c r="P135" s="23">
        <f t="shared" si="14"/>
        <v>0</v>
      </c>
      <c r="Q135" s="114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1409</v>
      </c>
      <c r="D136" s="10" t="s">
        <v>434</v>
      </c>
      <c r="E136" s="63">
        <f>+'23'!J136</f>
        <v>0</v>
      </c>
      <c r="F136" s="70"/>
      <c r="G136" s="46">
        <f t="shared" si="11"/>
        <v>0</v>
      </c>
      <c r="H136" s="77">
        <v>0</v>
      </c>
      <c r="I136" s="75">
        <v>0</v>
      </c>
      <c r="J136" s="46">
        <f t="shared" si="12"/>
        <v>0</v>
      </c>
      <c r="K136" s="71"/>
      <c r="L136" s="20">
        <v>15</v>
      </c>
      <c r="M136" s="64">
        <f t="shared" si="13"/>
        <v>0</v>
      </c>
      <c r="N136" s="17" t="s">
        <v>16</v>
      </c>
      <c r="O136" s="18"/>
      <c r="P136" s="23">
        <f t="shared" si="14"/>
        <v>0</v>
      </c>
      <c r="Q136" s="114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+'23'!J137</f>
        <v>0</v>
      </c>
      <c r="F137" s="70"/>
      <c r="G137" s="46">
        <f t="shared" si="11"/>
        <v>0</v>
      </c>
      <c r="H137" s="77">
        <v>0</v>
      </c>
      <c r="I137" s="75">
        <v>0</v>
      </c>
      <c r="J137" s="46">
        <f t="shared" si="12"/>
        <v>0</v>
      </c>
      <c r="K137" s="71"/>
      <c r="L137" s="20">
        <v>35</v>
      </c>
      <c r="M137" s="64">
        <f t="shared" si="13"/>
        <v>0</v>
      </c>
      <c r="N137" s="17" t="s">
        <v>16</v>
      </c>
      <c r="O137" s="18"/>
      <c r="P137" s="23">
        <f t="shared" si="14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+'23'!J138</f>
        <v>0</v>
      </c>
      <c r="F138" s="70"/>
      <c r="G138" s="46">
        <f t="shared" si="11"/>
        <v>0</v>
      </c>
      <c r="H138" s="77">
        <v>0</v>
      </c>
      <c r="I138" s="75">
        <v>0</v>
      </c>
      <c r="J138" s="46">
        <f t="shared" si="12"/>
        <v>0</v>
      </c>
      <c r="K138" s="71"/>
      <c r="L138" s="20">
        <v>65</v>
      </c>
      <c r="M138" s="64">
        <f t="shared" si="13"/>
        <v>0</v>
      </c>
      <c r="N138" s="17" t="s">
        <v>16</v>
      </c>
      <c r="O138" s="18"/>
      <c r="P138" s="23">
        <f t="shared" si="14"/>
        <v>0</v>
      </c>
      <c r="Q138" s="89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+'23'!J139</f>
        <v>13</v>
      </c>
      <c r="F139" s="70"/>
      <c r="G139" s="46">
        <f t="shared" si="11"/>
        <v>13</v>
      </c>
      <c r="H139" s="77">
        <v>0</v>
      </c>
      <c r="I139" s="75">
        <v>0</v>
      </c>
      <c r="J139" s="46">
        <f t="shared" si="12"/>
        <v>13</v>
      </c>
      <c r="K139" s="71"/>
      <c r="L139" s="20">
        <v>50</v>
      </c>
      <c r="M139" s="64">
        <f t="shared" si="13"/>
        <v>0</v>
      </c>
      <c r="N139" s="17" t="s">
        <v>16</v>
      </c>
      <c r="O139" s="18"/>
      <c r="P139" s="23">
        <f t="shared" si="14"/>
        <v>0</v>
      </c>
      <c r="Q139" s="89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+'23'!J140</f>
        <v>0</v>
      </c>
      <c r="F140" s="70"/>
      <c r="G140" s="46">
        <f t="shared" si="11"/>
        <v>0</v>
      </c>
      <c r="H140" s="77">
        <v>0</v>
      </c>
      <c r="I140" s="75">
        <v>0</v>
      </c>
      <c r="J140" s="46">
        <f t="shared" si="12"/>
        <v>0</v>
      </c>
      <c r="K140" s="71"/>
      <c r="L140" s="20">
        <v>35</v>
      </c>
      <c r="M140" s="64">
        <f t="shared" si="13"/>
        <v>0</v>
      </c>
      <c r="N140" s="17" t="s">
        <v>16</v>
      </c>
      <c r="O140" s="18"/>
      <c r="P140" s="23">
        <f t="shared" si="14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+'23'!J141</f>
        <v>10</v>
      </c>
      <c r="F141" s="70"/>
      <c r="G141" s="46">
        <f t="shared" si="11"/>
        <v>10</v>
      </c>
      <c r="H141" s="77">
        <v>0</v>
      </c>
      <c r="I141" s="75">
        <v>0</v>
      </c>
      <c r="J141" s="46">
        <f t="shared" si="12"/>
        <v>10</v>
      </c>
      <c r="K141" s="71"/>
      <c r="L141" s="20">
        <v>55</v>
      </c>
      <c r="M141" s="64">
        <f t="shared" si="13"/>
        <v>0</v>
      </c>
      <c r="N141" s="17" t="s">
        <v>16</v>
      </c>
      <c r="O141" s="18"/>
      <c r="P141" s="23">
        <f t="shared" si="14"/>
        <v>0</v>
      </c>
      <c r="Q141" s="89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+'23'!J142</f>
        <v>7</v>
      </c>
      <c r="F142" s="70"/>
      <c r="G142" s="46">
        <f t="shared" si="11"/>
        <v>7</v>
      </c>
      <c r="H142" s="77">
        <v>0</v>
      </c>
      <c r="I142" s="75">
        <v>0</v>
      </c>
      <c r="J142" s="46">
        <f t="shared" si="12"/>
        <v>5</v>
      </c>
      <c r="K142" s="71">
        <v>2</v>
      </c>
      <c r="L142" s="20">
        <v>35</v>
      </c>
      <c r="M142" s="64">
        <f t="shared" si="13"/>
        <v>70</v>
      </c>
      <c r="N142" s="17" t="s">
        <v>16</v>
      </c>
      <c r="O142" s="18">
        <v>30</v>
      </c>
      <c r="P142" s="160">
        <f t="shared" si="14"/>
        <v>40</v>
      </c>
      <c r="Q142" s="89">
        <v>11.81</v>
      </c>
      <c r="R142" s="43">
        <f t="shared" si="9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+'23'!J143</f>
        <v>0</v>
      </c>
      <c r="F143" s="70"/>
      <c r="G143" s="46">
        <f t="shared" si="11"/>
        <v>0</v>
      </c>
      <c r="H143" s="77">
        <v>0</v>
      </c>
      <c r="I143" s="75">
        <v>0</v>
      </c>
      <c r="J143" s="46">
        <f t="shared" si="12"/>
        <v>0</v>
      </c>
      <c r="K143" s="71"/>
      <c r="L143" s="22">
        <v>10</v>
      </c>
      <c r="M143" s="64">
        <f t="shared" si="13"/>
        <v>0</v>
      </c>
      <c r="N143" s="17" t="s">
        <v>16</v>
      </c>
      <c r="O143" s="18"/>
      <c r="P143" s="23">
        <f t="shared" si="14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+'23'!J144</f>
        <v>9</v>
      </c>
      <c r="F144" s="70"/>
      <c r="G144" s="46">
        <f t="shared" si="11"/>
        <v>9</v>
      </c>
      <c r="H144" s="77">
        <v>0</v>
      </c>
      <c r="I144" s="75">
        <v>0</v>
      </c>
      <c r="J144" s="46">
        <f t="shared" si="12"/>
        <v>9</v>
      </c>
      <c r="K144" s="71"/>
      <c r="L144" s="22">
        <v>80</v>
      </c>
      <c r="M144" s="64">
        <f t="shared" si="13"/>
        <v>0</v>
      </c>
      <c r="N144" s="17" t="s">
        <v>16</v>
      </c>
      <c r="O144" s="18"/>
      <c r="P144" s="23">
        <f t="shared" si="14"/>
        <v>0</v>
      </c>
      <c r="Q144" s="89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+'23'!J145</f>
        <v>0</v>
      </c>
      <c r="F145" s="70"/>
      <c r="G145" s="46">
        <f t="shared" si="11"/>
        <v>0</v>
      </c>
      <c r="H145" s="77">
        <v>0</v>
      </c>
      <c r="I145" s="75">
        <v>0</v>
      </c>
      <c r="J145" s="46">
        <f t="shared" si="12"/>
        <v>0</v>
      </c>
      <c r="K145" s="71"/>
      <c r="L145" s="20">
        <v>15</v>
      </c>
      <c r="M145" s="64">
        <f t="shared" si="13"/>
        <v>0</v>
      </c>
      <c r="N145" s="17" t="s">
        <v>16</v>
      </c>
      <c r="O145" s="18"/>
      <c r="P145" s="23">
        <f t="shared" si="14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+'23'!J146</f>
        <v>0</v>
      </c>
      <c r="F146" s="70"/>
      <c r="G146" s="46">
        <f t="shared" si="11"/>
        <v>0</v>
      </c>
      <c r="H146" s="77">
        <v>0</v>
      </c>
      <c r="I146" s="75">
        <v>0</v>
      </c>
      <c r="J146" s="46">
        <f t="shared" si="12"/>
        <v>0</v>
      </c>
      <c r="K146" s="71"/>
      <c r="L146" s="20">
        <v>15</v>
      </c>
      <c r="M146" s="64">
        <f t="shared" si="13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+'23'!J147</f>
        <v>0</v>
      </c>
      <c r="F147" s="70"/>
      <c r="G147" s="46">
        <f t="shared" si="11"/>
        <v>0</v>
      </c>
      <c r="H147" s="77">
        <v>0</v>
      </c>
      <c r="I147" s="75">
        <v>0</v>
      </c>
      <c r="J147" s="46">
        <f t="shared" si="12"/>
        <v>0</v>
      </c>
      <c r="K147" s="71"/>
      <c r="L147" s="20">
        <v>15</v>
      </c>
      <c r="M147" s="64">
        <f t="shared" si="13"/>
        <v>0</v>
      </c>
      <c r="N147" s="17" t="s">
        <v>16</v>
      </c>
      <c r="O147" s="18"/>
      <c r="P147" s="23">
        <f t="shared" si="14"/>
        <v>0</v>
      </c>
      <c r="Q147" s="89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+'23'!J148</f>
        <v>0</v>
      </c>
      <c r="F148" s="70"/>
      <c r="G148" s="46">
        <f t="shared" si="11"/>
        <v>0</v>
      </c>
      <c r="H148" s="77">
        <v>0</v>
      </c>
      <c r="I148" s="75">
        <v>0</v>
      </c>
      <c r="J148" s="46">
        <f t="shared" si="12"/>
        <v>0</v>
      </c>
      <c r="K148" s="71"/>
      <c r="L148" s="20">
        <v>15</v>
      </c>
      <c r="M148" s="64">
        <f t="shared" si="13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+'23'!J149</f>
        <v>10</v>
      </c>
      <c r="F149" s="70"/>
      <c r="G149" s="46">
        <f t="shared" si="11"/>
        <v>10</v>
      </c>
      <c r="H149" s="77">
        <v>0</v>
      </c>
      <c r="I149" s="75">
        <v>0</v>
      </c>
      <c r="J149" s="46">
        <f t="shared" si="12"/>
        <v>10</v>
      </c>
      <c r="K149" s="71"/>
      <c r="L149" s="20">
        <v>80</v>
      </c>
      <c r="M149" s="64">
        <f t="shared" si="13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+'23'!J150</f>
        <v>3</v>
      </c>
      <c r="F150" s="70"/>
      <c r="G150" s="46">
        <f t="shared" si="11"/>
        <v>3</v>
      </c>
      <c r="H150" s="77">
        <v>0</v>
      </c>
      <c r="I150" s="75">
        <v>0</v>
      </c>
      <c r="J150" s="46">
        <f t="shared" si="12"/>
        <v>3</v>
      </c>
      <c r="K150" s="71"/>
      <c r="L150" s="20">
        <v>60</v>
      </c>
      <c r="M150" s="64">
        <f t="shared" si="13"/>
        <v>0</v>
      </c>
      <c r="N150" s="17" t="s">
        <v>16</v>
      </c>
      <c r="O150" s="18"/>
      <c r="P150" s="23">
        <f t="shared" si="14"/>
        <v>0</v>
      </c>
      <c r="Q150" s="89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+'23'!J151</f>
        <v>10</v>
      </c>
      <c r="F151" s="70"/>
      <c r="G151" s="46">
        <f t="shared" si="11"/>
        <v>10</v>
      </c>
      <c r="H151" s="77">
        <v>0</v>
      </c>
      <c r="I151" s="75">
        <v>0</v>
      </c>
      <c r="J151" s="46">
        <f t="shared" si="12"/>
        <v>10</v>
      </c>
      <c r="K151" s="71"/>
      <c r="L151" s="20">
        <v>120</v>
      </c>
      <c r="M151" s="64">
        <f t="shared" si="13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+'23'!J152</f>
        <v>3</v>
      </c>
      <c r="F152" s="70"/>
      <c r="G152" s="46">
        <f t="shared" si="11"/>
        <v>3</v>
      </c>
      <c r="H152" s="77">
        <v>0</v>
      </c>
      <c r="I152" s="75">
        <v>0</v>
      </c>
      <c r="J152" s="46">
        <f t="shared" si="12"/>
        <v>3</v>
      </c>
      <c r="K152" s="71"/>
      <c r="L152" s="20">
        <v>60</v>
      </c>
      <c r="M152" s="64">
        <f t="shared" si="13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+'23'!J153</f>
        <v>0</v>
      </c>
      <c r="F153" s="70"/>
      <c r="G153" s="46">
        <f t="shared" si="11"/>
        <v>0</v>
      </c>
      <c r="H153" s="77">
        <v>0</v>
      </c>
      <c r="I153" s="75">
        <v>0</v>
      </c>
      <c r="J153" s="46">
        <f t="shared" si="12"/>
        <v>0</v>
      </c>
      <c r="K153" s="71"/>
      <c r="L153" s="20">
        <v>120</v>
      </c>
      <c r="M153" s="64">
        <f t="shared" si="13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+'23'!J154</f>
        <v>0</v>
      </c>
      <c r="F154" s="70"/>
      <c r="G154" s="46">
        <f t="shared" si="11"/>
        <v>0</v>
      </c>
      <c r="H154" s="77">
        <v>0</v>
      </c>
      <c r="I154" s="75">
        <v>0</v>
      </c>
      <c r="J154" s="46">
        <f t="shared" si="12"/>
        <v>0</v>
      </c>
      <c r="K154" s="71"/>
      <c r="L154" s="20">
        <v>50</v>
      </c>
      <c r="M154" s="64">
        <f t="shared" si="13"/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+'23'!J155</f>
        <v>5</v>
      </c>
      <c r="F155" s="70"/>
      <c r="G155" s="46">
        <f t="shared" si="11"/>
        <v>5</v>
      </c>
      <c r="H155" s="77">
        <v>0</v>
      </c>
      <c r="I155" s="75">
        <v>0</v>
      </c>
      <c r="J155" s="46">
        <f t="shared" si="12"/>
        <v>1</v>
      </c>
      <c r="K155" s="71">
        <v>4</v>
      </c>
      <c r="L155" s="20">
        <v>150</v>
      </c>
      <c r="M155" s="64">
        <f t="shared" si="13"/>
        <v>600</v>
      </c>
      <c r="N155" s="17" t="s">
        <v>16</v>
      </c>
      <c r="O155" s="18">
        <v>300</v>
      </c>
      <c r="P155" s="160">
        <f t="shared" si="14"/>
        <v>300</v>
      </c>
      <c r="Q155" s="89">
        <v>64.38</v>
      </c>
      <c r="R155" s="43">
        <f t="shared" si="9"/>
        <v>257.52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1"/>
        <v>0</v>
      </c>
      <c r="H156" s="77">
        <v>0</v>
      </c>
      <c r="I156" s="75">
        <v>0</v>
      </c>
      <c r="J156" s="46">
        <f t="shared" si="12"/>
        <v>0</v>
      </c>
      <c r="K156" s="71"/>
      <c r="L156" s="20">
        <v>135</v>
      </c>
      <c r="M156" s="64">
        <f t="shared" si="13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+'23'!J157</f>
        <v>0</v>
      </c>
      <c r="F157" s="70"/>
      <c r="G157" s="46">
        <f t="shared" si="11"/>
        <v>0</v>
      </c>
      <c r="H157" s="77">
        <v>0</v>
      </c>
      <c r="I157" s="75">
        <v>0</v>
      </c>
      <c r="J157" s="46">
        <f t="shared" si="12"/>
        <v>0</v>
      </c>
      <c r="K157" s="71"/>
      <c r="L157" s="20">
        <v>100</v>
      </c>
      <c r="M157" s="64">
        <f t="shared" si="13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+'23'!J158</f>
        <v>0</v>
      </c>
      <c r="F158" s="70"/>
      <c r="G158" s="46">
        <f t="shared" si="11"/>
        <v>0</v>
      </c>
      <c r="H158" s="77">
        <v>0</v>
      </c>
      <c r="I158" s="75">
        <v>0</v>
      </c>
      <c r="J158" s="46">
        <f t="shared" si="12"/>
        <v>0</v>
      </c>
      <c r="K158" s="71"/>
      <c r="L158" s="20">
        <v>90</v>
      </c>
      <c r="M158" s="64">
        <f t="shared" si="13"/>
        <v>0</v>
      </c>
      <c r="N158" s="17" t="s">
        <v>16</v>
      </c>
      <c r="O158" s="18"/>
      <c r="P158" s="23">
        <f t="shared" si="14"/>
        <v>0</v>
      </c>
      <c r="Q158" s="89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+'23'!J159</f>
        <v>0</v>
      </c>
      <c r="F159" s="70"/>
      <c r="G159" s="46">
        <f t="shared" si="11"/>
        <v>0</v>
      </c>
      <c r="H159" s="77">
        <v>0</v>
      </c>
      <c r="I159" s="75">
        <v>0</v>
      </c>
      <c r="J159" s="46">
        <f t="shared" si="12"/>
        <v>0</v>
      </c>
      <c r="K159" s="71"/>
      <c r="L159" s="20">
        <v>90</v>
      </c>
      <c r="M159" s="64">
        <f t="shared" si="13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+'23'!J160</f>
        <v>0</v>
      </c>
      <c r="F160" s="70"/>
      <c r="G160" s="46">
        <f t="shared" si="11"/>
        <v>0</v>
      </c>
      <c r="H160" s="77">
        <v>0</v>
      </c>
      <c r="I160" s="75">
        <v>0</v>
      </c>
      <c r="J160" s="46">
        <f t="shared" si="12"/>
        <v>0</v>
      </c>
      <c r="K160" s="71"/>
      <c r="L160" s="20">
        <v>90</v>
      </c>
      <c r="M160" s="64">
        <f t="shared" si="13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+'23'!J161</f>
        <v>0</v>
      </c>
      <c r="F161" s="70"/>
      <c r="G161" s="46">
        <f t="shared" si="11"/>
        <v>0</v>
      </c>
      <c r="H161" s="77">
        <v>0</v>
      </c>
      <c r="I161" s="75">
        <v>0</v>
      </c>
      <c r="J161" s="46">
        <f t="shared" si="12"/>
        <v>0</v>
      </c>
      <c r="K161" s="71"/>
      <c r="L161" s="20">
        <v>90</v>
      </c>
      <c r="M161" s="64">
        <f t="shared" si="13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+'23'!J162</f>
        <v>53</v>
      </c>
      <c r="F162" s="70"/>
      <c r="G162" s="46">
        <f t="shared" si="11"/>
        <v>53</v>
      </c>
      <c r="H162" s="77">
        <v>0</v>
      </c>
      <c r="I162" s="75">
        <v>0</v>
      </c>
      <c r="J162" s="46">
        <f t="shared" si="12"/>
        <v>52</v>
      </c>
      <c r="K162" s="71">
        <v>1</v>
      </c>
      <c r="L162" s="20">
        <v>55</v>
      </c>
      <c r="M162" s="64">
        <f t="shared" si="13"/>
        <v>55</v>
      </c>
      <c r="N162" s="17" t="s">
        <v>16</v>
      </c>
      <c r="O162" s="18">
        <v>10</v>
      </c>
      <c r="P162" s="160">
        <f t="shared" si="14"/>
        <v>45</v>
      </c>
      <c r="Q162" s="89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+'23'!J163</f>
        <v>0</v>
      </c>
      <c r="F163" s="70"/>
      <c r="G163" s="46">
        <f t="shared" si="11"/>
        <v>0</v>
      </c>
      <c r="H163" s="77">
        <v>0</v>
      </c>
      <c r="I163" s="75">
        <v>0</v>
      </c>
      <c r="J163" s="46">
        <f t="shared" si="12"/>
        <v>0</v>
      </c>
      <c r="K163" s="71"/>
      <c r="L163" s="20">
        <v>50</v>
      </c>
      <c r="M163" s="64">
        <f t="shared" si="13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+'23'!J164</f>
        <v>3</v>
      </c>
      <c r="F164" s="70"/>
      <c r="G164" s="46">
        <f t="shared" si="11"/>
        <v>3</v>
      </c>
      <c r="H164" s="77">
        <v>0</v>
      </c>
      <c r="I164" s="75">
        <v>0</v>
      </c>
      <c r="J164" s="46">
        <f t="shared" si="12"/>
        <v>0</v>
      </c>
      <c r="K164" s="71">
        <v>3</v>
      </c>
      <c r="L164" s="20">
        <v>120</v>
      </c>
      <c r="M164" s="64">
        <f t="shared" si="13"/>
        <v>360</v>
      </c>
      <c r="N164" s="17" t="s">
        <v>16</v>
      </c>
      <c r="O164" s="18">
        <v>60</v>
      </c>
      <c r="P164" s="160">
        <f t="shared" si="14"/>
        <v>300</v>
      </c>
      <c r="Q164" s="89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+'23'!J165</f>
        <v>0</v>
      </c>
      <c r="F165" s="70"/>
      <c r="G165" s="46">
        <f t="shared" si="11"/>
        <v>0</v>
      </c>
      <c r="H165" s="77">
        <v>0</v>
      </c>
      <c r="I165" s="75">
        <v>0</v>
      </c>
      <c r="J165" s="46">
        <f t="shared" si="12"/>
        <v>0</v>
      </c>
      <c r="K165" s="71"/>
      <c r="L165" s="20">
        <v>35</v>
      </c>
      <c r="M165" s="64">
        <f t="shared" si="13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+'23'!J166</f>
        <v>0</v>
      </c>
      <c r="F166" s="70"/>
      <c r="G166" s="46">
        <f t="shared" si="11"/>
        <v>0</v>
      </c>
      <c r="H166" s="77">
        <v>0</v>
      </c>
      <c r="I166" s="75">
        <v>0</v>
      </c>
      <c r="J166" s="46">
        <f t="shared" si="12"/>
        <v>0</v>
      </c>
      <c r="K166" s="71"/>
      <c r="L166" s="20">
        <v>35</v>
      </c>
      <c r="M166" s="64">
        <f t="shared" si="13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+'23'!J167</f>
        <v>0</v>
      </c>
      <c r="F167" s="70"/>
      <c r="G167" s="46">
        <f t="shared" si="11"/>
        <v>0</v>
      </c>
      <c r="H167" s="77">
        <v>0</v>
      </c>
      <c r="I167" s="75">
        <v>0</v>
      </c>
      <c r="J167" s="46">
        <f t="shared" si="12"/>
        <v>0</v>
      </c>
      <c r="K167" s="71"/>
      <c r="L167" s="20">
        <v>35</v>
      </c>
      <c r="M167" s="64">
        <f t="shared" si="13"/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+'23'!J168</f>
        <v>0</v>
      </c>
      <c r="F168" s="70"/>
      <c r="G168" s="46">
        <f t="shared" si="11"/>
        <v>0</v>
      </c>
      <c r="H168" s="77">
        <v>0</v>
      </c>
      <c r="I168" s="75">
        <v>0</v>
      </c>
      <c r="J168" s="46">
        <f t="shared" si="12"/>
        <v>0</v>
      </c>
      <c r="K168" s="71"/>
      <c r="L168" s="20">
        <v>40</v>
      </c>
      <c r="M168" s="64">
        <f t="shared" si="13"/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1397</v>
      </c>
      <c r="D169" s="10" t="s">
        <v>434</v>
      </c>
      <c r="E169" s="63">
        <f>+'23'!J169</f>
        <v>0</v>
      </c>
      <c r="F169" s="70"/>
      <c r="G169" s="46">
        <f t="shared" si="11"/>
        <v>0</v>
      </c>
      <c r="H169" s="77">
        <v>0</v>
      </c>
      <c r="I169" s="75">
        <v>0</v>
      </c>
      <c r="J169" s="46">
        <f t="shared" si="12"/>
        <v>0</v>
      </c>
      <c r="K169" s="71"/>
      <c r="L169" s="20">
        <v>49</v>
      </c>
      <c r="M169" s="64">
        <f t="shared" si="13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+'23'!J170</f>
        <v>0</v>
      </c>
      <c r="F170" s="70"/>
      <c r="G170" s="46">
        <f t="shared" si="11"/>
        <v>0</v>
      </c>
      <c r="H170" s="77">
        <v>0</v>
      </c>
      <c r="I170" s="75">
        <v>0</v>
      </c>
      <c r="J170" s="46">
        <f t="shared" si="12"/>
        <v>0</v>
      </c>
      <c r="K170" s="71"/>
      <c r="L170" s="22">
        <v>39</v>
      </c>
      <c r="M170" s="64">
        <f t="shared" si="13"/>
        <v>0</v>
      </c>
      <c r="N170" s="17" t="s">
        <v>16</v>
      </c>
      <c r="O170" s="18"/>
      <c r="P170" s="23">
        <f t="shared" si="14"/>
        <v>0</v>
      </c>
      <c r="Q170" s="89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+'23'!J171</f>
        <v>0</v>
      </c>
      <c r="F171" s="70"/>
      <c r="G171" s="46">
        <f t="shared" si="11"/>
        <v>0</v>
      </c>
      <c r="H171" s="77">
        <v>0</v>
      </c>
      <c r="I171" s="75">
        <v>0</v>
      </c>
      <c r="J171" s="46">
        <f t="shared" si="12"/>
        <v>0</v>
      </c>
      <c r="K171" s="71"/>
      <c r="L171" s="22">
        <v>50</v>
      </c>
      <c r="M171" s="64">
        <f t="shared" si="13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+'23'!J172</f>
        <v>0</v>
      </c>
      <c r="F172" s="70"/>
      <c r="G172" s="46">
        <f t="shared" si="11"/>
        <v>0</v>
      </c>
      <c r="H172" s="77">
        <v>0</v>
      </c>
      <c r="I172" s="75">
        <v>0</v>
      </c>
      <c r="J172" s="46">
        <f t="shared" si="12"/>
        <v>0</v>
      </c>
      <c r="K172" s="71"/>
      <c r="L172" s="20">
        <v>50</v>
      </c>
      <c r="M172" s="64">
        <f t="shared" si="13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1401</v>
      </c>
      <c r="D173" s="10" t="s">
        <v>434</v>
      </c>
      <c r="E173" s="63">
        <f>+'23'!J173</f>
        <v>0</v>
      </c>
      <c r="F173" s="70"/>
      <c r="G173" s="46">
        <f t="shared" si="11"/>
        <v>0</v>
      </c>
      <c r="H173" s="77">
        <v>0</v>
      </c>
      <c r="I173" s="75">
        <v>0</v>
      </c>
      <c r="J173" s="46">
        <f t="shared" si="12"/>
        <v>0</v>
      </c>
      <c r="K173" s="71"/>
      <c r="L173" s="20">
        <v>35</v>
      </c>
      <c r="M173" s="64">
        <f t="shared" si="13"/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+'23'!J174</f>
        <v>0</v>
      </c>
      <c r="F174" s="70"/>
      <c r="G174" s="46">
        <f t="shared" si="11"/>
        <v>0</v>
      </c>
      <c r="H174" s="77">
        <v>0</v>
      </c>
      <c r="I174" s="75">
        <v>0</v>
      </c>
      <c r="J174" s="46">
        <f t="shared" si="12"/>
        <v>0</v>
      </c>
      <c r="K174" s="71"/>
      <c r="L174" s="15">
        <v>80</v>
      </c>
      <c r="M174" s="64">
        <f t="shared" si="13"/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+'23'!J175</f>
        <v>1</v>
      </c>
      <c r="F175" s="70"/>
      <c r="G175" s="46">
        <f t="shared" si="11"/>
        <v>1</v>
      </c>
      <c r="H175" s="77">
        <v>0</v>
      </c>
      <c r="I175" s="75">
        <v>0</v>
      </c>
      <c r="J175" s="46">
        <f t="shared" si="12"/>
        <v>1</v>
      </c>
      <c r="K175" s="71"/>
      <c r="L175" s="15">
        <v>35</v>
      </c>
      <c r="M175" s="64">
        <f t="shared" si="13"/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1404</v>
      </c>
      <c r="D176" s="10" t="s">
        <v>434</v>
      </c>
      <c r="E176" s="63">
        <f>+'23'!J176</f>
        <v>0</v>
      </c>
      <c r="F176" s="70"/>
      <c r="G176" s="46">
        <f t="shared" si="11"/>
        <v>0</v>
      </c>
      <c r="H176" s="77">
        <v>0</v>
      </c>
      <c r="I176" s="75">
        <v>0</v>
      </c>
      <c r="J176" s="46">
        <f t="shared" si="12"/>
        <v>0</v>
      </c>
      <c r="K176" s="71"/>
      <c r="L176" s="20">
        <v>19</v>
      </c>
      <c r="M176" s="64">
        <f t="shared" si="13"/>
        <v>0</v>
      </c>
      <c r="N176" s="17" t="s">
        <v>16</v>
      </c>
      <c r="O176" s="18"/>
      <c r="P176" s="23">
        <f t="shared" si="14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+'23'!J177</f>
        <v>0</v>
      </c>
      <c r="F177" s="70"/>
      <c r="G177" s="46">
        <f t="shared" si="11"/>
        <v>0</v>
      </c>
      <c r="H177" s="77">
        <v>0</v>
      </c>
      <c r="I177" s="75">
        <v>0</v>
      </c>
      <c r="J177" s="46">
        <f t="shared" si="12"/>
        <v>0</v>
      </c>
      <c r="K177" s="71"/>
      <c r="L177" s="20">
        <v>25</v>
      </c>
      <c r="M177" s="64">
        <f t="shared" si="13"/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5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+'23'!J178</f>
        <v>0</v>
      </c>
      <c r="F178" s="70"/>
      <c r="G178" s="46">
        <f t="shared" si="11"/>
        <v>0</v>
      </c>
      <c r="H178" s="77">
        <v>0</v>
      </c>
      <c r="I178" s="75">
        <v>0</v>
      </c>
      <c r="J178" s="46">
        <f t="shared" si="12"/>
        <v>0</v>
      </c>
      <c r="K178" s="71"/>
      <c r="L178" s="20">
        <v>29</v>
      </c>
      <c r="M178" s="64">
        <f t="shared" si="13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+'23'!J179</f>
        <v>0</v>
      </c>
      <c r="F179" s="70"/>
      <c r="G179" s="46">
        <f t="shared" si="11"/>
        <v>0</v>
      </c>
      <c r="H179" s="77">
        <v>0</v>
      </c>
      <c r="I179" s="75">
        <v>0</v>
      </c>
      <c r="J179" s="46">
        <f t="shared" si="12"/>
        <v>0</v>
      </c>
      <c r="K179" s="71"/>
      <c r="L179" s="20">
        <v>29</v>
      </c>
      <c r="M179" s="64">
        <f t="shared" si="13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5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+'23'!J180</f>
        <v>0</v>
      </c>
      <c r="F180" s="70"/>
      <c r="G180" s="46">
        <f t="shared" si="11"/>
        <v>0</v>
      </c>
      <c r="H180" s="77">
        <v>0</v>
      </c>
      <c r="I180" s="75">
        <v>0</v>
      </c>
      <c r="J180" s="46">
        <f t="shared" si="12"/>
        <v>0</v>
      </c>
      <c r="K180" s="71"/>
      <c r="L180" s="20">
        <v>29</v>
      </c>
      <c r="M180" s="64">
        <f t="shared" si="13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5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+'23'!J181</f>
        <v>0</v>
      </c>
      <c r="F181" s="70"/>
      <c r="G181" s="46">
        <f t="shared" si="11"/>
        <v>0</v>
      </c>
      <c r="H181" s="77">
        <v>0</v>
      </c>
      <c r="I181" s="75">
        <v>0</v>
      </c>
      <c r="J181" s="46">
        <f t="shared" si="12"/>
        <v>0</v>
      </c>
      <c r="K181" s="71"/>
      <c r="L181" s="20">
        <v>29</v>
      </c>
      <c r="M181" s="64">
        <f t="shared" si="13"/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+'23'!J182</f>
        <v>0</v>
      </c>
      <c r="F182" s="70"/>
      <c r="G182" s="46">
        <f t="shared" si="11"/>
        <v>0</v>
      </c>
      <c r="H182" s="77">
        <v>0</v>
      </c>
      <c r="I182" s="75">
        <v>0</v>
      </c>
      <c r="J182" s="46">
        <f t="shared" si="12"/>
        <v>0</v>
      </c>
      <c r="K182" s="71"/>
      <c r="L182" s="20">
        <v>29</v>
      </c>
      <c r="M182" s="64">
        <f t="shared" si="13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5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+'23'!J183</f>
        <v>0</v>
      </c>
      <c r="F183" s="70"/>
      <c r="G183" s="46">
        <f t="shared" si="11"/>
        <v>0</v>
      </c>
      <c r="H183" s="77">
        <v>0</v>
      </c>
      <c r="I183" s="75">
        <v>0</v>
      </c>
      <c r="J183" s="46">
        <f t="shared" si="12"/>
        <v>0</v>
      </c>
      <c r="K183" s="71"/>
      <c r="L183" s="20">
        <v>20</v>
      </c>
      <c r="M183" s="64">
        <f t="shared" si="13"/>
        <v>0</v>
      </c>
      <c r="N183" s="17" t="s">
        <v>16</v>
      </c>
      <c r="O183" s="18"/>
      <c r="P183" s="23">
        <f t="shared" si="14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+'23'!J184</f>
        <v>0</v>
      </c>
      <c r="F184" s="70"/>
      <c r="G184" s="46">
        <f t="shared" si="11"/>
        <v>0</v>
      </c>
      <c r="H184" s="77">
        <v>0</v>
      </c>
      <c r="I184" s="75">
        <v>0</v>
      </c>
      <c r="J184" s="46">
        <f t="shared" si="12"/>
        <v>0</v>
      </c>
      <c r="K184" s="71"/>
      <c r="L184" s="20">
        <v>20</v>
      </c>
      <c r="M184" s="64">
        <f t="shared" si="13"/>
        <v>0</v>
      </c>
      <c r="N184" s="17" t="s">
        <v>16</v>
      </c>
      <c r="O184" s="18"/>
      <c r="P184" s="23">
        <f t="shared" si="14"/>
        <v>0</v>
      </c>
      <c r="Q184" s="89"/>
      <c r="R184" s="43">
        <f t="shared" si="15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+'23'!J185</f>
        <v>0</v>
      </c>
      <c r="F185" s="70"/>
      <c r="G185" s="46">
        <f t="shared" si="11"/>
        <v>0</v>
      </c>
      <c r="H185" s="77">
        <v>0</v>
      </c>
      <c r="I185" s="75">
        <v>0</v>
      </c>
      <c r="J185" s="46">
        <f t="shared" si="12"/>
        <v>0</v>
      </c>
      <c r="K185" s="71"/>
      <c r="L185" s="20">
        <v>30</v>
      </c>
      <c r="M185" s="64">
        <f t="shared" si="13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5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+'23'!J186</f>
        <v>0</v>
      </c>
      <c r="F186" s="70"/>
      <c r="G186" s="46">
        <f t="shared" si="11"/>
        <v>0</v>
      </c>
      <c r="H186" s="77">
        <v>0</v>
      </c>
      <c r="I186" s="75">
        <v>0</v>
      </c>
      <c r="J186" s="46">
        <f t="shared" si="12"/>
        <v>0</v>
      </c>
      <c r="K186" s="71"/>
      <c r="L186" s="20">
        <v>35</v>
      </c>
      <c r="M186" s="64">
        <f t="shared" si="13"/>
        <v>0</v>
      </c>
      <c r="N186" s="17" t="s">
        <v>16</v>
      </c>
      <c r="O186" s="18"/>
      <c r="P186" s="23">
        <f t="shared" si="14"/>
        <v>0</v>
      </c>
      <c r="Q186" s="89">
        <v>11.03</v>
      </c>
      <c r="R186" s="43">
        <f t="shared" si="15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1419</v>
      </c>
      <c r="D187" s="10" t="s">
        <v>434</v>
      </c>
      <c r="E187" s="63">
        <f>+'23'!J187</f>
        <v>0</v>
      </c>
      <c r="F187" s="70"/>
      <c r="G187" s="46">
        <f t="shared" si="11"/>
        <v>0</v>
      </c>
      <c r="H187" s="77">
        <v>0</v>
      </c>
      <c r="I187" s="75">
        <v>0</v>
      </c>
      <c r="J187" s="46">
        <f t="shared" si="12"/>
        <v>0</v>
      </c>
      <c r="K187" s="71"/>
      <c r="L187" s="20">
        <v>35</v>
      </c>
      <c r="M187" s="64">
        <f t="shared" si="13"/>
        <v>0</v>
      </c>
      <c r="N187" s="17" t="s">
        <v>16</v>
      </c>
      <c r="O187" s="18"/>
      <c r="P187" s="23">
        <f t="shared" si="14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1420</v>
      </c>
      <c r="D188" s="10" t="s">
        <v>434</v>
      </c>
      <c r="E188" s="63">
        <f>+'23'!J188</f>
        <v>0</v>
      </c>
      <c r="F188" s="70"/>
      <c r="G188" s="46">
        <f t="shared" si="11"/>
        <v>0</v>
      </c>
      <c r="H188" s="77">
        <v>0</v>
      </c>
      <c r="I188" s="75">
        <v>0</v>
      </c>
      <c r="J188" s="46">
        <f t="shared" si="12"/>
        <v>0</v>
      </c>
      <c r="K188" s="71"/>
      <c r="L188" s="20">
        <v>29</v>
      </c>
      <c r="M188" s="64">
        <f t="shared" si="13"/>
        <v>0</v>
      </c>
      <c r="N188" s="17" t="s">
        <v>16</v>
      </c>
      <c r="O188" s="18"/>
      <c r="P188" s="23">
        <f t="shared" si="14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1421</v>
      </c>
      <c r="D189" s="10" t="s">
        <v>434</v>
      </c>
      <c r="E189" s="63">
        <f>+'23'!J189</f>
        <v>0</v>
      </c>
      <c r="F189" s="70"/>
      <c r="G189" s="46">
        <f t="shared" si="11"/>
        <v>0</v>
      </c>
      <c r="H189" s="77">
        <v>0</v>
      </c>
      <c r="I189" s="75">
        <v>0</v>
      </c>
      <c r="J189" s="46">
        <f t="shared" si="12"/>
        <v>0</v>
      </c>
      <c r="K189" s="71"/>
      <c r="L189" s="20">
        <v>25</v>
      </c>
      <c r="M189" s="64">
        <f t="shared" si="13"/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1422</v>
      </c>
      <c r="D190" s="10" t="s">
        <v>434</v>
      </c>
      <c r="E190" s="63">
        <f>+'23'!J190</f>
        <v>0</v>
      </c>
      <c r="F190" s="70"/>
      <c r="G190" s="46">
        <f t="shared" si="11"/>
        <v>0</v>
      </c>
      <c r="H190" s="77">
        <v>0</v>
      </c>
      <c r="I190" s="75">
        <v>0</v>
      </c>
      <c r="J190" s="46">
        <f t="shared" si="12"/>
        <v>0</v>
      </c>
      <c r="K190" s="71"/>
      <c r="L190" s="20">
        <v>15</v>
      </c>
      <c r="M190" s="64">
        <f t="shared" si="13"/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16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+'23'!J191</f>
        <v>0</v>
      </c>
      <c r="F191" s="70"/>
      <c r="G191" s="46">
        <f t="shared" si="11"/>
        <v>0</v>
      </c>
      <c r="H191" s="77">
        <v>0</v>
      </c>
      <c r="I191" s="75">
        <v>0</v>
      </c>
      <c r="J191" s="46">
        <f t="shared" si="12"/>
        <v>0</v>
      </c>
      <c r="K191" s="71"/>
      <c r="L191" s="20">
        <v>16</v>
      </c>
      <c r="M191" s="64">
        <f t="shared" si="13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5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+'23'!J192</f>
        <v>0</v>
      </c>
      <c r="F192" s="70"/>
      <c r="G192" s="46">
        <f t="shared" si="11"/>
        <v>0</v>
      </c>
      <c r="H192" s="77">
        <v>0</v>
      </c>
      <c r="I192" s="75">
        <v>0</v>
      </c>
      <c r="J192" s="46">
        <f t="shared" si="12"/>
        <v>0</v>
      </c>
      <c r="K192" s="71"/>
      <c r="L192" s="20">
        <v>20</v>
      </c>
      <c r="M192" s="64">
        <f t="shared" si="13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5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+'23'!J193</f>
        <v>0</v>
      </c>
      <c r="F193" s="70"/>
      <c r="G193" s="46">
        <f t="shared" si="11"/>
        <v>0</v>
      </c>
      <c r="H193" s="77">
        <v>0</v>
      </c>
      <c r="I193" s="75">
        <v>0</v>
      </c>
      <c r="J193" s="46">
        <f t="shared" si="12"/>
        <v>0</v>
      </c>
      <c r="K193" s="71"/>
      <c r="L193" s="20">
        <v>25</v>
      </c>
      <c r="M193" s="64">
        <f t="shared" si="13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5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+'23'!J194</f>
        <v>0</v>
      </c>
      <c r="F194" s="70"/>
      <c r="G194" s="46">
        <f t="shared" si="11"/>
        <v>0</v>
      </c>
      <c r="H194" s="77">
        <v>0</v>
      </c>
      <c r="I194" s="75">
        <v>0</v>
      </c>
      <c r="J194" s="46">
        <f t="shared" si="12"/>
        <v>0</v>
      </c>
      <c r="K194" s="71"/>
      <c r="L194" s="20">
        <v>25</v>
      </c>
      <c r="M194" s="64">
        <f t="shared" si="13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5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+'23'!J195</f>
        <v>0</v>
      </c>
      <c r="F195" s="70"/>
      <c r="G195" s="46">
        <f t="shared" si="11"/>
        <v>0</v>
      </c>
      <c r="H195" s="77">
        <v>0</v>
      </c>
      <c r="I195" s="75">
        <v>0</v>
      </c>
      <c r="J195" s="46">
        <f t="shared" si="12"/>
        <v>0</v>
      </c>
      <c r="K195" s="71"/>
      <c r="L195" s="20">
        <v>25</v>
      </c>
      <c r="M195" s="64">
        <f t="shared" si="13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5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+'23'!J196</f>
        <v>0</v>
      </c>
      <c r="F196" s="70"/>
      <c r="G196" s="46">
        <f t="shared" si="11"/>
        <v>0</v>
      </c>
      <c r="H196" s="77">
        <v>0</v>
      </c>
      <c r="I196" s="75">
        <v>0</v>
      </c>
      <c r="J196" s="46">
        <f t="shared" si="12"/>
        <v>0</v>
      </c>
      <c r="K196" s="71"/>
      <c r="L196" s="20">
        <v>25</v>
      </c>
      <c r="M196" s="64">
        <f t="shared" si="13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5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+'23'!J197</f>
        <v>0</v>
      </c>
      <c r="F197" s="70"/>
      <c r="G197" s="46">
        <f t="shared" ref="G197:G217" si="17">E197+F197</f>
        <v>0</v>
      </c>
      <c r="H197" s="77">
        <v>0</v>
      </c>
      <c r="I197" s="75">
        <v>0</v>
      </c>
      <c r="J197" s="46">
        <f t="shared" ref="J197:J217" si="18">+G197-H197-K197-I197</f>
        <v>0</v>
      </c>
      <c r="K197" s="71"/>
      <c r="L197" s="20">
        <v>25</v>
      </c>
      <c r="M197" s="64">
        <f t="shared" si="13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5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+'23'!J198</f>
        <v>0</v>
      </c>
      <c r="F198" s="70"/>
      <c r="G198" s="46">
        <f t="shared" si="17"/>
        <v>0</v>
      </c>
      <c r="H198" s="77">
        <v>0</v>
      </c>
      <c r="I198" s="75">
        <v>0</v>
      </c>
      <c r="J198" s="46">
        <f t="shared" si="18"/>
        <v>0</v>
      </c>
      <c r="K198" s="71"/>
      <c r="L198" s="20">
        <v>10</v>
      </c>
      <c r="M198" s="64">
        <f t="shared" ref="M198:M217" si="19">+L198*K198</f>
        <v>0</v>
      </c>
      <c r="N198" s="17" t="s">
        <v>16</v>
      </c>
      <c r="O198" s="18"/>
      <c r="P198" s="23">
        <f t="shared" ref="P198:P217" si="20">SUM(M198-O198)</f>
        <v>0</v>
      </c>
      <c r="Q198" s="89">
        <v>10.4</v>
      </c>
      <c r="R198" s="43">
        <f t="shared" si="15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+'23'!J199</f>
        <v>226</v>
      </c>
      <c r="F199" s="70"/>
      <c r="G199" s="46">
        <f t="shared" si="17"/>
        <v>226</v>
      </c>
      <c r="H199" s="77">
        <v>0</v>
      </c>
      <c r="I199" s="75">
        <v>0</v>
      </c>
      <c r="J199" s="46">
        <f t="shared" si="18"/>
        <v>226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9</v>
      </c>
      <c r="R199" s="43">
        <f t="shared" si="15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+'23'!J200</f>
        <v>43</v>
      </c>
      <c r="F200" s="70"/>
      <c r="G200" s="46">
        <f t="shared" si="17"/>
        <v>43</v>
      </c>
      <c r="H200" s="77">
        <v>0</v>
      </c>
      <c r="I200" s="75">
        <v>0</v>
      </c>
      <c r="J200" s="46">
        <f t="shared" si="18"/>
        <v>43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3.77</v>
      </c>
      <c r="R200" s="43">
        <f t="shared" si="15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+'23'!J201</f>
        <v>9</v>
      </c>
      <c r="F201" s="70"/>
      <c r="G201" s="46">
        <f t="shared" si="17"/>
        <v>9</v>
      </c>
      <c r="H201" s="77">
        <v>0</v>
      </c>
      <c r="I201" s="75">
        <v>0</v>
      </c>
      <c r="J201" s="46">
        <f t="shared" si="18"/>
        <v>9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5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+'23'!J202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8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5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+'23'!J203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8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5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+'23'!J204</f>
        <v>20</v>
      </c>
      <c r="F204" s="70"/>
      <c r="G204" s="46">
        <f t="shared" si="17"/>
        <v>20</v>
      </c>
      <c r="H204" s="77">
        <v>0</v>
      </c>
      <c r="I204" s="75">
        <v>0</v>
      </c>
      <c r="J204" s="46">
        <f t="shared" si="18"/>
        <v>20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100</v>
      </c>
      <c r="R204" s="43">
        <f t="shared" si="15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+'23'!J205</f>
        <v>18</v>
      </c>
      <c r="F205" s="70"/>
      <c r="G205" s="46">
        <f t="shared" si="17"/>
        <v>18</v>
      </c>
      <c r="H205" s="77">
        <v>0</v>
      </c>
      <c r="I205" s="75">
        <v>0</v>
      </c>
      <c r="J205" s="46">
        <f t="shared" si="18"/>
        <v>18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250</v>
      </c>
      <c r="R205" s="43">
        <f t="shared" si="15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+'23'!J206</f>
        <v>25</v>
      </c>
      <c r="F206" s="70"/>
      <c r="G206" s="46">
        <f t="shared" si="17"/>
        <v>25</v>
      </c>
      <c r="H206" s="77">
        <v>0</v>
      </c>
      <c r="I206" s="75">
        <v>0</v>
      </c>
      <c r="J206" s="46">
        <f t="shared" si="18"/>
        <v>25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5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+'23'!J207</f>
        <v>413</v>
      </c>
      <c r="F207" s="70"/>
      <c r="G207" s="46">
        <f t="shared" si="17"/>
        <v>413</v>
      </c>
      <c r="H207" s="77">
        <v>0</v>
      </c>
      <c r="I207" s="75">
        <v>0</v>
      </c>
      <c r="J207" s="46">
        <f t="shared" si="18"/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5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+'23'!J208</f>
        <v>0</v>
      </c>
      <c r="F208" s="70"/>
      <c r="G208" s="46">
        <f t="shared" si="17"/>
        <v>0</v>
      </c>
      <c r="H208" s="77">
        <v>0</v>
      </c>
      <c r="I208" s="75">
        <v>0</v>
      </c>
      <c r="J208" s="46">
        <f t="shared" si="18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5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+'23'!J209</f>
        <v>0</v>
      </c>
      <c r="F209" s="70"/>
      <c r="G209" s="46">
        <f t="shared" si="17"/>
        <v>0</v>
      </c>
      <c r="H209" s="77">
        <v>0</v>
      </c>
      <c r="I209" s="75">
        <v>0</v>
      </c>
      <c r="J209" s="46">
        <f t="shared" si="18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23.7</v>
      </c>
      <c r="R209" s="43">
        <f t="shared" si="15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+'23'!J210</f>
        <v>0</v>
      </c>
      <c r="F210" s="70"/>
      <c r="G210" s="46">
        <f t="shared" si="17"/>
        <v>0</v>
      </c>
      <c r="H210" s="77">
        <v>0</v>
      </c>
      <c r="I210" s="75">
        <v>0</v>
      </c>
      <c r="J210" s="46">
        <f t="shared" si="18"/>
        <v>0</v>
      </c>
      <c r="K210" s="71"/>
      <c r="L210" s="20">
        <v>25</v>
      </c>
      <c r="M210" s="64">
        <f t="shared" si="19"/>
        <v>0</v>
      </c>
      <c r="N210" s="17" t="s">
        <v>16</v>
      </c>
      <c r="O210" s="18"/>
      <c r="P210" s="23">
        <f t="shared" si="20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+'23'!J211</f>
        <v>0</v>
      </c>
      <c r="F211" s="70"/>
      <c r="G211" s="46">
        <f t="shared" si="17"/>
        <v>0</v>
      </c>
      <c r="H211" s="77">
        <v>0</v>
      </c>
      <c r="I211" s="75">
        <v>0</v>
      </c>
      <c r="J211" s="46">
        <f t="shared" si="18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5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+'23'!J212</f>
        <v>0</v>
      </c>
      <c r="F212" s="70"/>
      <c r="G212" s="46">
        <f t="shared" si="17"/>
        <v>0</v>
      </c>
      <c r="H212" s="77">
        <v>0</v>
      </c>
      <c r="I212" s="75">
        <v>0</v>
      </c>
      <c r="J212" s="46">
        <f t="shared" si="18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5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+'23'!J213</f>
        <v>0</v>
      </c>
      <c r="F213" s="70"/>
      <c r="G213" s="46">
        <f t="shared" si="17"/>
        <v>0</v>
      </c>
      <c r="H213" s="77">
        <v>0</v>
      </c>
      <c r="I213" s="75">
        <v>0</v>
      </c>
      <c r="J213" s="46">
        <f t="shared" si="18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5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+'23'!J214</f>
        <v>0</v>
      </c>
      <c r="F214" s="70"/>
      <c r="G214" s="46">
        <f t="shared" si="17"/>
        <v>0</v>
      </c>
      <c r="H214" s="77">
        <v>0</v>
      </c>
      <c r="I214" s="75">
        <v>0</v>
      </c>
      <c r="J214" s="46">
        <f t="shared" si="18"/>
        <v>0</v>
      </c>
      <c r="K214" s="71"/>
      <c r="L214" s="20">
        <v>27</v>
      </c>
      <c r="M214" s="64">
        <f t="shared" si="19"/>
        <v>0</v>
      </c>
      <c r="N214" s="17" t="s">
        <v>16</v>
      </c>
      <c r="O214" s="18"/>
      <c r="P214" s="23">
        <f t="shared" si="20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+'23'!J215</f>
        <v>0</v>
      </c>
      <c r="F215" s="70"/>
      <c r="G215" s="46">
        <f t="shared" si="17"/>
        <v>0</v>
      </c>
      <c r="H215" s="77">
        <v>0</v>
      </c>
      <c r="I215" s="75">
        <v>0</v>
      </c>
      <c r="J215" s="46">
        <f t="shared" si="18"/>
        <v>0</v>
      </c>
      <c r="K215" s="71"/>
      <c r="L215" s="20">
        <v>20</v>
      </c>
      <c r="M215" s="64">
        <f t="shared" si="19"/>
        <v>0</v>
      </c>
      <c r="N215" s="17" t="s">
        <v>16</v>
      </c>
      <c r="O215" s="18"/>
      <c r="P215" s="23">
        <f t="shared" si="20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+'23'!J216</f>
        <v>0</v>
      </c>
      <c r="F216" s="70"/>
      <c r="G216" s="46">
        <f t="shared" si="17"/>
        <v>0</v>
      </c>
      <c r="H216" s="77">
        <v>0</v>
      </c>
      <c r="I216" s="75">
        <v>0</v>
      </c>
      <c r="J216" s="46">
        <f t="shared" si="18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15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+'23'!J217</f>
        <v>0</v>
      </c>
      <c r="F217" s="70"/>
      <c r="G217" s="46">
        <f t="shared" si="17"/>
        <v>0</v>
      </c>
      <c r="H217" s="77">
        <v>0</v>
      </c>
      <c r="I217" s="75">
        <v>0</v>
      </c>
      <c r="J217" s="46">
        <f t="shared" si="18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5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v>0</v>
      </c>
      <c r="H218" s="77">
        <v>0</v>
      </c>
      <c r="I218" s="75">
        <v>0</v>
      </c>
      <c r="J218" s="46">
        <v>0</v>
      </c>
      <c r="K218" s="71"/>
      <c r="L218" s="20"/>
      <c r="M218" s="64">
        <v>0</v>
      </c>
      <c r="N218" s="17" t="s">
        <v>16</v>
      </c>
      <c r="O218" s="18"/>
      <c r="P218" s="23">
        <v>0</v>
      </c>
      <c r="Q218" s="89"/>
      <c r="R218" s="43">
        <f t="shared" si="15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1069.81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47" t="s">
        <v>212</v>
      </c>
      <c r="L220" s="148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58" t="s">
        <v>202</v>
      </c>
      <c r="M221" s="158"/>
      <c r="N221" s="33">
        <f>SUM(M5:M220)</f>
        <v>2490</v>
      </c>
    </row>
    <row r="222" spans="1:19" ht="25.5" x14ac:dyDescent="0.55000000000000004">
      <c r="A222" s="1"/>
      <c r="E222" s="1"/>
      <c r="F222" s="1"/>
      <c r="G222" s="31"/>
      <c r="J222" s="31"/>
      <c r="L222" s="156" t="s">
        <v>203</v>
      </c>
      <c r="M222" s="157"/>
      <c r="N222" s="36"/>
    </row>
    <row r="223" spans="1:19" ht="25.5" x14ac:dyDescent="0.55000000000000004">
      <c r="A223" s="1"/>
      <c r="E223" s="1"/>
      <c r="F223" s="1"/>
      <c r="G223" s="31"/>
      <c r="J223" s="31"/>
      <c r="L223" s="156" t="s">
        <v>204</v>
      </c>
      <c r="M223" s="157"/>
      <c r="N223" s="36">
        <f>SUM(O223:AF223)</f>
        <v>300</v>
      </c>
      <c r="O223" s="2">
        <v>150</v>
      </c>
      <c r="P223" s="2">
        <v>150</v>
      </c>
    </row>
    <row r="224" spans="1:19" ht="25.5" x14ac:dyDescent="0.55000000000000004">
      <c r="A224" s="1"/>
      <c r="E224" s="1"/>
      <c r="F224" s="1"/>
      <c r="G224" s="31"/>
      <c r="J224" s="31"/>
      <c r="L224" s="156" t="s">
        <v>205</v>
      </c>
      <c r="M224" s="157"/>
      <c r="N224" s="36">
        <v>0</v>
      </c>
    </row>
    <row r="225" spans="1:14" ht="25.5" x14ac:dyDescent="0.55000000000000004">
      <c r="A225" s="1"/>
      <c r="E225" s="1"/>
      <c r="F225" s="1"/>
      <c r="G225" s="31"/>
      <c r="H225" s="2" t="s">
        <v>1425</v>
      </c>
      <c r="J225" s="31"/>
      <c r="L225" s="156" t="s">
        <v>206</v>
      </c>
      <c r="M225" s="157"/>
      <c r="N225" s="36"/>
    </row>
    <row r="226" spans="1:14" ht="25.5" x14ac:dyDescent="0.55000000000000004">
      <c r="A226" s="1"/>
      <c r="E226" s="1"/>
      <c r="F226" s="1"/>
      <c r="G226" s="31"/>
      <c r="J226" s="31"/>
      <c r="L226" s="156" t="s">
        <v>207</v>
      </c>
      <c r="M226" s="157"/>
      <c r="N226" s="37">
        <f>SUM(O5:O219)</f>
        <v>845</v>
      </c>
    </row>
    <row r="227" spans="1:14" ht="25.5" x14ac:dyDescent="0.55000000000000004">
      <c r="A227" s="1"/>
      <c r="E227" s="1"/>
      <c r="F227" s="1"/>
      <c r="G227" s="31"/>
      <c r="J227" s="31"/>
      <c r="L227" s="156" t="s">
        <v>208</v>
      </c>
      <c r="M227" s="157"/>
      <c r="N227" s="33">
        <f>N221-N222-N223-N225-N226</f>
        <v>1345</v>
      </c>
    </row>
    <row r="228" spans="1:14" ht="25.5" x14ac:dyDescent="0.55000000000000004">
      <c r="A228" s="1"/>
      <c r="E228" s="1"/>
      <c r="F228" s="1"/>
      <c r="G228" s="31"/>
      <c r="J228" s="31"/>
      <c r="L228" s="156" t="s">
        <v>209</v>
      </c>
      <c r="M228" s="157"/>
      <c r="N228" s="37">
        <v>1345</v>
      </c>
    </row>
    <row r="229" spans="1:14" ht="25.5" x14ac:dyDescent="0.55000000000000004">
      <c r="A229" s="1"/>
      <c r="E229" s="1"/>
      <c r="F229" s="1"/>
      <c r="G229" s="31"/>
      <c r="J229" s="31"/>
      <c r="L229" s="156" t="s">
        <v>210</v>
      </c>
      <c r="M229" s="157"/>
      <c r="N229" s="33">
        <f>+N228-N227</f>
        <v>0</v>
      </c>
    </row>
    <row r="230" spans="1:14" ht="25.5" x14ac:dyDescent="0.55000000000000004">
      <c r="E230" s="1"/>
      <c r="F230" s="1"/>
      <c r="J230" s="2"/>
      <c r="L230" s="156" t="s">
        <v>211</v>
      </c>
      <c r="M230" s="157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05"/>
  <sheetViews>
    <sheetView zoomScale="85" zoomScaleNormal="85" workbookViewId="0">
      <pane xSplit="10" ySplit="4" topLeftCell="K153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7</v>
      </c>
      <c r="F5" s="70"/>
      <c r="G5" s="46">
        <f t="shared" ref="G5:G68" si="0">E5+F5</f>
        <v>7</v>
      </c>
      <c r="H5" s="77">
        <v>0</v>
      </c>
      <c r="I5" s="75">
        <v>0</v>
      </c>
      <c r="J5" s="46">
        <f t="shared" ref="J5:J68" si="1">+G5-H5-K5-I5</f>
        <v>6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0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42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/>
      <c r="P6" s="160">
        <f t="shared" ref="P6:P80" si="3">SUM(M6-O6)</f>
        <v>500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20">
        <v>100</v>
      </c>
      <c r="M24" s="64">
        <f t="shared" si="2"/>
        <v>200</v>
      </c>
      <c r="N24" s="17" t="s">
        <v>16</v>
      </c>
      <c r="O24" s="18">
        <v>40</v>
      </c>
      <c r="P24" s="160">
        <f t="shared" si="3"/>
        <v>160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60">
        <f t="shared" si="3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1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>
        <v>60</v>
      </c>
      <c r="P31" s="160">
        <f t="shared" si="3"/>
        <v>240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+'24'!J41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60">
        <f t="shared" si="3"/>
        <v>50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+'24'!J44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60">
        <f t="shared" si="3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+'24'!J45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+'24'!J46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+'24'!J47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+'24'!J50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1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60">
        <f t="shared" si="3"/>
        <v>100</v>
      </c>
      <c r="Q50" s="115">
        <v>16.37</v>
      </c>
      <c r="R50" s="43">
        <f t="shared" si="4"/>
        <v>32.74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+'24'!J52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+'24'!J55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1</v>
      </c>
      <c r="K55" s="71">
        <v>1</v>
      </c>
      <c r="L55" s="20">
        <v>120</v>
      </c>
      <c r="M55" s="64">
        <f>+L55*K55</f>
        <v>120</v>
      </c>
      <c r="N55" s="17" t="s">
        <v>16</v>
      </c>
      <c r="O55" s="18">
        <v>20</v>
      </c>
      <c r="P55" s="160">
        <f t="shared" si="3"/>
        <v>100</v>
      </c>
      <c r="Q55" s="115">
        <v>29.83</v>
      </c>
      <c r="R55" s="43">
        <f>+K55*Q55</f>
        <v>29.83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+'24'!J58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+'24'!J59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+'24'!J60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1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>
        <v>25</v>
      </c>
      <c r="P60" s="160">
        <f t="shared" si="3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+'24'!J61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+'24'!J70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+'24'!J88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9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0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+'24'!J89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+'24'!J90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11</v>
      </c>
      <c r="K90" s="71">
        <v>2</v>
      </c>
      <c r="L90" s="20">
        <v>60</v>
      </c>
      <c r="M90" s="64">
        <f t="shared" si="10"/>
        <v>120</v>
      </c>
      <c r="N90" s="17" t="s">
        <v>16</v>
      </c>
      <c r="O90" s="18">
        <v>60</v>
      </c>
      <c r="P90" s="160">
        <f t="shared" si="11"/>
        <v>60</v>
      </c>
      <c r="Q90" s="115">
        <v>23.61</v>
      </c>
      <c r="R90" s="43">
        <f t="shared" si="12"/>
        <v>47.22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+'24'!J91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+'24'!J92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+'24'!J132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1</v>
      </c>
      <c r="K132" s="71">
        <v>1</v>
      </c>
      <c r="L132" s="20">
        <v>35</v>
      </c>
      <c r="M132" s="64">
        <f t="shared" si="7"/>
        <v>35</v>
      </c>
      <c r="N132" s="17" t="s">
        <v>16</v>
      </c>
      <c r="O132" s="18">
        <v>15</v>
      </c>
      <c r="P132" s="160">
        <f t="shared" si="8"/>
        <v>20</v>
      </c>
      <c r="Q132" s="89">
        <v>12.41</v>
      </c>
      <c r="R132" s="43">
        <f t="shared" si="9"/>
        <v>12.41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+'24'!J136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+'24'!J139</f>
        <v>13</v>
      </c>
      <c r="F139" s="70"/>
      <c r="G139" s="46">
        <f t="shared" si="13"/>
        <v>13</v>
      </c>
      <c r="H139" s="77">
        <v>0</v>
      </c>
      <c r="I139" s="75">
        <v>0</v>
      </c>
      <c r="J139" s="46">
        <f t="shared" si="14"/>
        <v>13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+'24'!J141</f>
        <v>10</v>
      </c>
      <c r="F141" s="70"/>
      <c r="G141" s="46">
        <f t="shared" si="13"/>
        <v>10</v>
      </c>
      <c r="H141" s="77">
        <v>0</v>
      </c>
      <c r="I141" s="75">
        <v>0</v>
      </c>
      <c r="J141" s="46">
        <f t="shared" si="14"/>
        <v>10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+'24'!J142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5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+'24'!J144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+'24'!J149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+'24'!J150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2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/>
      <c r="P150" s="160">
        <f t="shared" si="8"/>
        <v>60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+'24'!J151</f>
        <v>10</v>
      </c>
      <c r="F151" s="70"/>
      <c r="G151" s="46">
        <f t="shared" si="13"/>
        <v>10</v>
      </c>
      <c r="H151" s="77">
        <v>0</v>
      </c>
      <c r="I151" s="75">
        <v>0</v>
      </c>
      <c r="J151" s="46">
        <f t="shared" si="14"/>
        <v>10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+'24'!J152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+'24'!J155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+'24'!J162</f>
        <v>52</v>
      </c>
      <c r="F162" s="70"/>
      <c r="G162" s="46">
        <f t="shared" si="13"/>
        <v>52</v>
      </c>
      <c r="H162" s="77">
        <v>0</v>
      </c>
      <c r="I162" s="75">
        <v>0</v>
      </c>
      <c r="J162" s="46">
        <f t="shared" si="14"/>
        <v>49</v>
      </c>
      <c r="K162" s="71">
        <v>3</v>
      </c>
      <c r="L162" s="20">
        <v>55</v>
      </c>
      <c r="M162" s="64">
        <f t="shared" si="7"/>
        <v>165</v>
      </c>
      <c r="N162" s="17" t="s">
        <v>16</v>
      </c>
      <c r="O162" s="18"/>
      <c r="P162" s="160">
        <f t="shared" si="8"/>
        <v>165</v>
      </c>
      <c r="Q162" s="115">
        <v>40</v>
      </c>
      <c r="R162" s="43">
        <f t="shared" si="9"/>
        <v>120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+'24'!J175</f>
        <v>1</v>
      </c>
      <c r="F175" s="70"/>
      <c r="G175" s="46">
        <f t="shared" si="13"/>
        <v>1</v>
      </c>
      <c r="H175" s="77">
        <v>0</v>
      </c>
      <c r="I175" s="75">
        <v>0</v>
      </c>
      <c r="J175" s="46">
        <f t="shared" si="14"/>
        <v>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+'24'!J199</f>
        <v>226</v>
      </c>
      <c r="F199" s="70"/>
      <c r="G199" s="46">
        <f t="shared" si="13"/>
        <v>226</v>
      </c>
      <c r="H199" s="77">
        <v>0</v>
      </c>
      <c r="I199" s="75">
        <v>0</v>
      </c>
      <c r="J199" s="46">
        <f t="shared" si="14"/>
        <v>226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+'24'!J200</f>
        <v>43</v>
      </c>
      <c r="F200" s="70"/>
      <c r="G200" s="46">
        <f t="shared" si="13"/>
        <v>43</v>
      </c>
      <c r="H200" s="77">
        <v>0</v>
      </c>
      <c r="I200" s="75">
        <v>0</v>
      </c>
      <c r="J200" s="46">
        <f t="shared" si="14"/>
        <v>43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+'24'!J201</f>
        <v>9</v>
      </c>
      <c r="F201" s="70"/>
      <c r="G201" s="46">
        <f t="shared" si="13"/>
        <v>9</v>
      </c>
      <c r="H201" s="77">
        <v>0</v>
      </c>
      <c r="I201" s="75">
        <v>0</v>
      </c>
      <c r="J201" s="46">
        <f t="shared" si="14"/>
        <v>8</v>
      </c>
      <c r="K201" s="71">
        <v>1</v>
      </c>
      <c r="L201" s="20">
        <v>20</v>
      </c>
      <c r="M201" s="64">
        <f t="shared" si="17"/>
        <v>20</v>
      </c>
      <c r="N201" s="17" t="s">
        <v>16</v>
      </c>
      <c r="O201" s="18"/>
      <c r="P201" s="160">
        <f t="shared" si="18"/>
        <v>20</v>
      </c>
      <c r="Q201" s="89">
        <v>16.670000000000002</v>
      </c>
      <c r="R201" s="43">
        <f t="shared" si="19"/>
        <v>16.670000000000002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+'24'!J202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+'24'!J203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+'24'!J204</f>
        <v>20</v>
      </c>
      <c r="F204" s="70"/>
      <c r="G204" s="46">
        <f t="shared" ref="G204:G218" si="23">E204+F204</f>
        <v>20</v>
      </c>
      <c r="H204" s="77">
        <v>0</v>
      </c>
      <c r="I204" s="75">
        <v>0</v>
      </c>
      <c r="J204" s="46">
        <f t="shared" ref="J204:J218" si="24">+G204-H204-K204-I204</f>
        <v>20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+'24'!J205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+'24'!J206</f>
        <v>25</v>
      </c>
      <c r="F206" s="70"/>
      <c r="G206" s="46">
        <f t="shared" si="23"/>
        <v>25</v>
      </c>
      <c r="H206" s="77">
        <v>0</v>
      </c>
      <c r="I206" s="75">
        <v>0</v>
      </c>
      <c r="J206" s="46">
        <f t="shared" si="24"/>
        <v>25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+'24'!J207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+'24'!J209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+'24'!J216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+'24'!J217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802.59999999999991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2020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895</v>
      </c>
      <c r="O223" s="2">
        <v>245</v>
      </c>
      <c r="P223" s="2">
        <v>350</v>
      </c>
      <c r="Q223" s="2">
        <v>300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5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>
        <v>120</v>
      </c>
      <c r="O225" s="2" t="s">
        <v>1464</v>
      </c>
    </row>
    <row r="226" spans="1:15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270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735</v>
      </c>
    </row>
    <row r="228" spans="1:15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735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5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5" x14ac:dyDescent="0.5">
      <c r="J231" s="2"/>
      <c r="L231" s="2"/>
    </row>
    <row r="232" spans="1:15" ht="25.5" x14ac:dyDescent="0.55000000000000004">
      <c r="J232" s="2"/>
      <c r="L232" s="72" t="s">
        <v>272</v>
      </c>
      <c r="M232" s="2" t="s">
        <v>307</v>
      </c>
    </row>
    <row r="233" spans="1:15" x14ac:dyDescent="0.5">
      <c r="J233" s="2"/>
      <c r="L233" s="2"/>
    </row>
    <row r="234" spans="1:15" x14ac:dyDescent="0.5">
      <c r="J234" s="2"/>
      <c r="L234" s="2"/>
    </row>
    <row r="235" spans="1:15" x14ac:dyDescent="0.5">
      <c r="J235" s="2"/>
      <c r="L235" s="2"/>
    </row>
    <row r="236" spans="1:15" x14ac:dyDescent="0.5">
      <c r="J236" s="2"/>
      <c r="L236" s="2"/>
    </row>
    <row r="237" spans="1:15" x14ac:dyDescent="0.5">
      <c r="J237" s="2"/>
      <c r="L237" s="2"/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05"/>
  <sheetViews>
    <sheetView zoomScale="85" zoomScaleNormal="85" workbookViewId="0">
      <pane xSplit="10" ySplit="4" topLeftCell="K155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6</v>
      </c>
      <c r="F5" s="70">
        <v>10</v>
      </c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42</v>
      </c>
      <c r="F6" s="70">
        <v>30</v>
      </c>
      <c r="G6" s="46">
        <f t="shared" si="0"/>
        <v>72</v>
      </c>
      <c r="H6" s="77">
        <v>0</v>
      </c>
      <c r="I6" s="75">
        <v>0</v>
      </c>
      <c r="J6" s="46">
        <f t="shared" si="1"/>
        <v>72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60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1</v>
      </c>
      <c r="K18" s="71">
        <v>3</v>
      </c>
      <c r="L18" s="20">
        <v>50</v>
      </c>
      <c r="M18" s="64">
        <f t="shared" si="2"/>
        <v>150</v>
      </c>
      <c r="N18" s="17" t="s">
        <v>16</v>
      </c>
      <c r="O18" s="18">
        <v>75</v>
      </c>
      <c r="P18" s="160">
        <f t="shared" si="3"/>
        <v>75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60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10</v>
      </c>
      <c r="F22" s="70">
        <v>10</v>
      </c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60">
        <f t="shared" si="3"/>
        <v>150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60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+'25'!J40</f>
        <v>2</v>
      </c>
      <c r="F40" s="70">
        <v>3</v>
      </c>
      <c r="G40" s="46">
        <f t="shared" si="0"/>
        <v>5</v>
      </c>
      <c r="H40" s="77">
        <v>0</v>
      </c>
      <c r="I40" s="75">
        <v>0</v>
      </c>
      <c r="J40" s="46">
        <f t="shared" si="1"/>
        <v>1</v>
      </c>
      <c r="K40" s="71">
        <v>4</v>
      </c>
      <c r="L40" s="20">
        <v>50</v>
      </c>
      <c r="M40" s="64">
        <f t="shared" si="2"/>
        <v>200</v>
      </c>
      <c r="N40" s="17" t="s">
        <v>16</v>
      </c>
      <c r="O40" s="18">
        <v>50</v>
      </c>
      <c r="P40" s="160">
        <f t="shared" si="3"/>
        <v>150</v>
      </c>
      <c r="Q40" s="115">
        <v>27.84</v>
      </c>
      <c r="R40" s="43">
        <f t="shared" si="4"/>
        <v>111.36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+'25'!J41</f>
        <v>3</v>
      </c>
      <c r="F41" s="70">
        <v>3</v>
      </c>
      <c r="G41" s="46">
        <f t="shared" si="0"/>
        <v>6</v>
      </c>
      <c r="H41" s="77">
        <v>0</v>
      </c>
      <c r="I41" s="75">
        <v>0</v>
      </c>
      <c r="J41" s="46">
        <f t="shared" si="1"/>
        <v>3</v>
      </c>
      <c r="K41" s="71">
        <v>3</v>
      </c>
      <c r="L41" s="20">
        <v>50</v>
      </c>
      <c r="M41" s="64">
        <f t="shared" si="2"/>
        <v>150</v>
      </c>
      <c r="N41" s="17" t="s">
        <v>16</v>
      </c>
      <c r="O41" s="18">
        <v>75</v>
      </c>
      <c r="P41" s="160">
        <f t="shared" si="3"/>
        <v>75</v>
      </c>
      <c r="Q41" s="115">
        <v>27.12</v>
      </c>
      <c r="R41" s="43">
        <f t="shared" si="4"/>
        <v>81.36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+'25'!J44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+'25'!J45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+'25'!J46</f>
        <v>0</v>
      </c>
      <c r="F46" s="70">
        <v>3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+'25'!J47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+'25'!J50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+'25'!J55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+'25'!J59</f>
        <v>1</v>
      </c>
      <c r="F59" s="70">
        <v>3</v>
      </c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60">
        <f t="shared" si="3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+'25'!J60</f>
        <v>1</v>
      </c>
      <c r="F60" s="70">
        <v>3</v>
      </c>
      <c r="G60" s="46">
        <f t="shared" si="0"/>
        <v>4</v>
      </c>
      <c r="H60" s="77">
        <v>0</v>
      </c>
      <c r="I60" s="75">
        <v>0</v>
      </c>
      <c r="J60" s="46">
        <f t="shared" si="1"/>
        <v>3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>
        <v>25</v>
      </c>
      <c r="P60" s="160">
        <f t="shared" si="3"/>
        <v>25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+'25'!J61</f>
        <v>1</v>
      </c>
      <c r="F61" s="70">
        <v>3</v>
      </c>
      <c r="G61" s="46">
        <f t="shared" si="0"/>
        <v>4</v>
      </c>
      <c r="H61" s="77">
        <v>0</v>
      </c>
      <c r="I61" s="75">
        <v>0</v>
      </c>
      <c r="J61" s="46">
        <f t="shared" si="1"/>
        <v>3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>
        <v>25</v>
      </c>
      <c r="P61" s="160">
        <f t="shared" si="3"/>
        <v>25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+'25'!J68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+'25'!J70</f>
        <v>1</v>
      </c>
      <c r="F70" s="70">
        <v>4</v>
      </c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+'25'!J88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+'25'!J89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+'25'!J90</f>
        <v>11</v>
      </c>
      <c r="F90" s="70"/>
      <c r="G90" s="46">
        <f t="shared" si="5"/>
        <v>11</v>
      </c>
      <c r="H90" s="77">
        <v>0</v>
      </c>
      <c r="I90" s="75">
        <v>0</v>
      </c>
      <c r="J90" s="46">
        <f t="shared" si="6"/>
        <v>11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+'25'!J91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5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50</v>
      </c>
      <c r="P91" s="160">
        <f t="shared" si="11"/>
        <v>50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+'25'!J92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+'25'!J100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+'25'!J101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+'25'!J102</f>
        <v>0</v>
      </c>
      <c r="F102" s="70">
        <v>10</v>
      </c>
      <c r="G102" s="46">
        <f t="shared" si="5"/>
        <v>10</v>
      </c>
      <c r="H102" s="77">
        <v>0</v>
      </c>
      <c r="I102" s="75">
        <v>0</v>
      </c>
      <c r="J102" s="46">
        <f t="shared" si="6"/>
        <v>9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60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+'25'!J118</f>
        <v>0</v>
      </c>
      <c r="F118" s="70">
        <v>5</v>
      </c>
      <c r="G118" s="46">
        <f t="shared" si="5"/>
        <v>5</v>
      </c>
      <c r="H118" s="77">
        <v>0</v>
      </c>
      <c r="I118" s="75">
        <v>0</v>
      </c>
      <c r="J118" s="46">
        <f t="shared" si="6"/>
        <v>5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+'25'!J132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0</v>
      </c>
      <c r="K132" s="71">
        <v>1</v>
      </c>
      <c r="L132" s="20">
        <v>35</v>
      </c>
      <c r="M132" s="64">
        <f t="shared" si="7"/>
        <v>35</v>
      </c>
      <c r="N132" s="17" t="s">
        <v>16</v>
      </c>
      <c r="O132" s="18">
        <v>15</v>
      </c>
      <c r="P132" s="160">
        <f t="shared" si="8"/>
        <v>20</v>
      </c>
      <c r="Q132" s="89">
        <v>12.41</v>
      </c>
      <c r="R132" s="43">
        <f t="shared" si="9"/>
        <v>12.41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+'25'!J136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+'25'!J139</f>
        <v>13</v>
      </c>
      <c r="F139" s="70"/>
      <c r="G139" s="46">
        <f t="shared" si="13"/>
        <v>13</v>
      </c>
      <c r="H139" s="77">
        <v>0</v>
      </c>
      <c r="I139" s="75">
        <v>0</v>
      </c>
      <c r="J139" s="46">
        <f t="shared" si="14"/>
        <v>13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+'25'!J141</f>
        <v>10</v>
      </c>
      <c r="F141" s="70"/>
      <c r="G141" s="46">
        <f t="shared" si="13"/>
        <v>10</v>
      </c>
      <c r="H141" s="77">
        <v>0</v>
      </c>
      <c r="I141" s="75">
        <v>0</v>
      </c>
      <c r="J141" s="46">
        <f t="shared" si="14"/>
        <v>10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+'25'!J142</f>
        <v>5</v>
      </c>
      <c r="F142" s="70"/>
      <c r="G142" s="46">
        <f t="shared" si="13"/>
        <v>5</v>
      </c>
      <c r="H142" s="77">
        <v>0</v>
      </c>
      <c r="I142" s="75">
        <v>0</v>
      </c>
      <c r="J142" s="46">
        <f t="shared" si="14"/>
        <v>3</v>
      </c>
      <c r="K142" s="71">
        <v>2</v>
      </c>
      <c r="L142" s="20">
        <v>35</v>
      </c>
      <c r="M142" s="64">
        <f t="shared" si="7"/>
        <v>70</v>
      </c>
      <c r="N142" s="17" t="s">
        <v>16</v>
      </c>
      <c r="O142" s="18">
        <v>30</v>
      </c>
      <c r="P142" s="160">
        <f t="shared" si="8"/>
        <v>40</v>
      </c>
      <c r="Q142" s="115">
        <v>11.81</v>
      </c>
      <c r="R142" s="43">
        <f t="shared" si="9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+'25'!J144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+'25'!J149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+'25'!J150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+'25'!J151</f>
        <v>10</v>
      </c>
      <c r="F151" s="70">
        <v>5</v>
      </c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+'25'!J152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+'25'!J155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+'25'!J162</f>
        <v>49</v>
      </c>
      <c r="F162" s="70"/>
      <c r="G162" s="46">
        <f t="shared" si="13"/>
        <v>49</v>
      </c>
      <c r="H162" s="77">
        <v>0</v>
      </c>
      <c r="I162" s="75">
        <v>0</v>
      </c>
      <c r="J162" s="46">
        <f t="shared" si="14"/>
        <v>49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+'25'!J175</f>
        <v>1</v>
      </c>
      <c r="F175" s="70"/>
      <c r="G175" s="46">
        <f t="shared" si="13"/>
        <v>1</v>
      </c>
      <c r="H175" s="77">
        <v>0</v>
      </c>
      <c r="I175" s="75">
        <v>0</v>
      </c>
      <c r="J175" s="46">
        <f t="shared" si="14"/>
        <v>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+'25'!J188</f>
        <v>0</v>
      </c>
      <c r="F188" s="70">
        <v>5</v>
      </c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+'25'!J199</f>
        <v>226</v>
      </c>
      <c r="F199" s="70"/>
      <c r="G199" s="46">
        <f t="shared" si="13"/>
        <v>226</v>
      </c>
      <c r="H199" s="77">
        <v>0</v>
      </c>
      <c r="I199" s="75">
        <v>0</v>
      </c>
      <c r="J199" s="46">
        <f t="shared" si="14"/>
        <v>226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+'25'!J200</f>
        <v>43</v>
      </c>
      <c r="F200" s="70"/>
      <c r="G200" s="46">
        <f t="shared" si="13"/>
        <v>43</v>
      </c>
      <c r="H200" s="77">
        <v>0</v>
      </c>
      <c r="I200" s="75">
        <v>0</v>
      </c>
      <c r="J200" s="46">
        <f t="shared" si="14"/>
        <v>42</v>
      </c>
      <c r="K200" s="71">
        <v>1</v>
      </c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+'25'!J201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+'25'!J202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+'25'!J203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+'25'!J204</f>
        <v>20</v>
      </c>
      <c r="F204" s="70"/>
      <c r="G204" s="46">
        <f t="shared" ref="G204:G218" si="23">E204+F204</f>
        <v>20</v>
      </c>
      <c r="H204" s="77">
        <v>0</v>
      </c>
      <c r="I204" s="75">
        <v>0</v>
      </c>
      <c r="J204" s="46">
        <f t="shared" ref="J204:J218" si="24">+G204-H204-K204-I204</f>
        <v>20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+'25'!J205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+'25'!J206</f>
        <v>25</v>
      </c>
      <c r="F206" s="70"/>
      <c r="G206" s="46">
        <f t="shared" si="23"/>
        <v>25</v>
      </c>
      <c r="H206" s="77">
        <v>0</v>
      </c>
      <c r="I206" s="75">
        <v>0</v>
      </c>
      <c r="J206" s="46">
        <f t="shared" si="24"/>
        <v>25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+'25'!J207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+'25'!J209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+'25'!J210</f>
        <v>0</v>
      </c>
      <c r="F210" s="70">
        <v>10</v>
      </c>
      <c r="G210" s="46">
        <f t="shared" si="23"/>
        <v>10</v>
      </c>
      <c r="H210" s="77">
        <v>0</v>
      </c>
      <c r="I210" s="75">
        <v>0</v>
      </c>
      <c r="J210" s="46">
        <f t="shared" si="24"/>
        <v>0</v>
      </c>
      <c r="K210" s="71">
        <v>10</v>
      </c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203.6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+'25'!J213</f>
        <v>0</v>
      </c>
      <c r="F213" s="70">
        <v>5</v>
      </c>
      <c r="G213" s="46">
        <f t="shared" si="23"/>
        <v>5</v>
      </c>
      <c r="H213" s="77">
        <v>0</v>
      </c>
      <c r="I213" s="75">
        <v>0</v>
      </c>
      <c r="J213" s="46">
        <f t="shared" si="24"/>
        <v>4</v>
      </c>
      <c r="K213" s="71">
        <v>1</v>
      </c>
      <c r="L213" s="20">
        <v>29</v>
      </c>
      <c r="M213" s="64">
        <f t="shared" si="17"/>
        <v>29</v>
      </c>
      <c r="N213" s="17" t="s">
        <v>16</v>
      </c>
      <c r="O213" s="18"/>
      <c r="P213" s="160">
        <f t="shared" si="18"/>
        <v>29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+'25'!J216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+'25'!J217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736.85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1349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294</v>
      </c>
      <c r="O223" s="2">
        <v>175</v>
      </c>
      <c r="P223" s="2">
        <v>119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420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635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635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05"/>
  <sheetViews>
    <sheetView zoomScale="85" zoomScaleNormal="85" workbookViewId="0">
      <pane xSplit="10" ySplit="4" topLeftCell="K152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72</v>
      </c>
      <c r="F6" s="70"/>
      <c r="G6" s="46">
        <f t="shared" si="0"/>
        <v>72</v>
      </c>
      <c r="H6" s="77">
        <v>0</v>
      </c>
      <c r="I6" s="75">
        <v>0</v>
      </c>
      <c r="J6" s="46">
        <f t="shared" si="1"/>
        <v>67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>
        <v>80</v>
      </c>
      <c r="P6" s="160">
        <f t="shared" ref="P6:P80" si="3">SUM(M6-O6)</f>
        <v>420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2</v>
      </c>
      <c r="F11" s="70">
        <v>3</v>
      </c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60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15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120</v>
      </c>
      <c r="P22" s="160">
        <f t="shared" si="3"/>
        <v>180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60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>
        <v>20</v>
      </c>
      <c r="P28" s="160">
        <f t="shared" si="3"/>
        <v>80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9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>
        <v>20</v>
      </c>
      <c r="P31" s="160">
        <f t="shared" si="3"/>
        <v>180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+'26'!J40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60">
        <f t="shared" si="3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+'26'!J41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1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/>
      <c r="P41" s="160">
        <f t="shared" si="3"/>
        <v>100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+'26'!J44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+'26'!J47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+'26'!J50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+'26'!J52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+'26'!J55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40</v>
      </c>
      <c r="P58" s="160">
        <f t="shared" si="3"/>
        <v>80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+'26'!J59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+'26'!J60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+'26'!J61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+'26'!J68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+'26'!J70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/>
      <c r="P70" s="160">
        <f t="shared" si="3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+'26'!J88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+'26'!J89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+'26'!J90</f>
        <v>11</v>
      </c>
      <c r="F90" s="70"/>
      <c r="G90" s="46">
        <f t="shared" si="5"/>
        <v>11</v>
      </c>
      <c r="H90" s="77">
        <v>0</v>
      </c>
      <c r="I90" s="75">
        <v>0</v>
      </c>
      <c r="J90" s="46">
        <f t="shared" si="6"/>
        <v>11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+'26'!J91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+'26'!J92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+'26'!J100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60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+'26'!J101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+'26'!J102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7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/>
      <c r="P102" s="160">
        <f t="shared" si="8"/>
        <v>100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+'26'!J118</f>
        <v>5</v>
      </c>
      <c r="F118" s="70"/>
      <c r="G118" s="46">
        <f t="shared" si="5"/>
        <v>5</v>
      </c>
      <c r="H118" s="77">
        <v>0</v>
      </c>
      <c r="I118" s="75">
        <v>0</v>
      </c>
      <c r="J118" s="46">
        <f t="shared" si="6"/>
        <v>4</v>
      </c>
      <c r="K118" s="71">
        <v>1</v>
      </c>
      <c r="L118" s="20">
        <v>25</v>
      </c>
      <c r="M118" s="64">
        <f t="shared" si="7"/>
        <v>25</v>
      </c>
      <c r="N118" s="17" t="s">
        <v>16</v>
      </c>
      <c r="O118" s="18"/>
      <c r="P118" s="160">
        <f t="shared" si="8"/>
        <v>25</v>
      </c>
      <c r="Q118" s="115">
        <v>16.16</v>
      </c>
      <c r="R118" s="43">
        <f t="shared" si="9"/>
        <v>16.16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+'26'!J136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+'26'!J139</f>
        <v>13</v>
      </c>
      <c r="F139" s="70"/>
      <c r="G139" s="46">
        <f t="shared" si="13"/>
        <v>13</v>
      </c>
      <c r="H139" s="77">
        <v>0</v>
      </c>
      <c r="I139" s="75">
        <v>0</v>
      </c>
      <c r="J139" s="46">
        <f t="shared" si="14"/>
        <v>13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+'26'!J141</f>
        <v>10</v>
      </c>
      <c r="F141" s="70"/>
      <c r="G141" s="46">
        <f t="shared" si="13"/>
        <v>10</v>
      </c>
      <c r="H141" s="77">
        <v>0</v>
      </c>
      <c r="I141" s="75">
        <v>0</v>
      </c>
      <c r="J141" s="46">
        <f t="shared" si="14"/>
        <v>6</v>
      </c>
      <c r="K141" s="71">
        <v>4</v>
      </c>
      <c r="L141" s="20">
        <v>55</v>
      </c>
      <c r="M141" s="64">
        <f t="shared" si="7"/>
        <v>220</v>
      </c>
      <c r="N141" s="17" t="s">
        <v>16</v>
      </c>
      <c r="O141" s="18"/>
      <c r="P141" s="160">
        <f t="shared" si="8"/>
        <v>220</v>
      </c>
      <c r="Q141" s="115">
        <v>38</v>
      </c>
      <c r="R141" s="43">
        <f t="shared" si="9"/>
        <v>152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+'26'!J142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3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+'26'!J144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+'26'!J149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+'26'!J150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1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/>
      <c r="P150" s="160">
        <f t="shared" si="8"/>
        <v>60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+'26'!J151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+'26'!J152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+'26'!J155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+'26'!J162</f>
        <v>49</v>
      </c>
      <c r="F162" s="70"/>
      <c r="G162" s="46">
        <f t="shared" si="13"/>
        <v>49</v>
      </c>
      <c r="H162" s="77">
        <v>0</v>
      </c>
      <c r="I162" s="75">
        <v>0</v>
      </c>
      <c r="J162" s="46">
        <f t="shared" si="14"/>
        <v>49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+'26'!J175</f>
        <v>1</v>
      </c>
      <c r="F175" s="70"/>
      <c r="G175" s="46">
        <f t="shared" si="13"/>
        <v>1</v>
      </c>
      <c r="H175" s="77">
        <v>0</v>
      </c>
      <c r="I175" s="75">
        <v>0</v>
      </c>
      <c r="J175" s="46">
        <f t="shared" si="14"/>
        <v>0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>
        <v>35</v>
      </c>
      <c r="P175" s="23">
        <f>SUM(M175-O175)</f>
        <v>0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+'26'!J188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3</v>
      </c>
      <c r="K188" s="71">
        <v>2</v>
      </c>
      <c r="L188" s="20">
        <v>29</v>
      </c>
      <c r="M188" s="64">
        <f>+L188*K188</f>
        <v>58</v>
      </c>
      <c r="N188" s="17" t="s">
        <v>16</v>
      </c>
      <c r="O188" s="18"/>
      <c r="P188" s="160">
        <f>SUM(M188-O188)</f>
        <v>58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+'26'!J199</f>
        <v>226</v>
      </c>
      <c r="F199" s="70"/>
      <c r="G199" s="46">
        <f t="shared" si="13"/>
        <v>226</v>
      </c>
      <c r="H199" s="77">
        <v>0</v>
      </c>
      <c r="I199" s="75">
        <v>0</v>
      </c>
      <c r="J199" s="46">
        <f t="shared" si="14"/>
        <v>226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+'26'!J200</f>
        <v>42</v>
      </c>
      <c r="F200" s="70"/>
      <c r="G200" s="46">
        <f t="shared" si="13"/>
        <v>42</v>
      </c>
      <c r="H200" s="77">
        <v>0</v>
      </c>
      <c r="I200" s="75">
        <v>0</v>
      </c>
      <c r="J200" s="46">
        <f t="shared" si="14"/>
        <v>42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+'26'!J201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+'26'!J202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+'26'!J203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+'26'!J204</f>
        <v>20</v>
      </c>
      <c r="F204" s="70"/>
      <c r="G204" s="46">
        <f t="shared" ref="G204:G218" si="23">E204+F204</f>
        <v>20</v>
      </c>
      <c r="H204" s="77">
        <v>0</v>
      </c>
      <c r="I204" s="75">
        <v>0</v>
      </c>
      <c r="J204" s="46">
        <f t="shared" ref="J204:J218" si="24">+G204-H204-K204-I204</f>
        <v>20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+'26'!J205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+'26'!J206</f>
        <v>25</v>
      </c>
      <c r="F206" s="70"/>
      <c r="G206" s="46">
        <f t="shared" si="23"/>
        <v>25</v>
      </c>
      <c r="H206" s="77">
        <v>0</v>
      </c>
      <c r="I206" s="75">
        <v>0</v>
      </c>
      <c r="J206" s="46">
        <f t="shared" si="24"/>
        <v>25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+'26'!J207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+'26'!J210</f>
        <v>0</v>
      </c>
      <c r="F210" s="70">
        <v>10</v>
      </c>
      <c r="G210" s="46">
        <f t="shared" si="23"/>
        <v>10</v>
      </c>
      <c r="H210" s="77">
        <v>0</v>
      </c>
      <c r="I210" s="75">
        <v>0</v>
      </c>
      <c r="J210" s="46">
        <f t="shared" si="24"/>
        <v>0</v>
      </c>
      <c r="K210" s="71">
        <v>10</v>
      </c>
      <c r="L210" s="20">
        <v>0</v>
      </c>
      <c r="M210" s="64">
        <f>+L210*K210</f>
        <v>0</v>
      </c>
      <c r="N210" s="17" t="s">
        <v>1465</v>
      </c>
      <c r="O210" s="18"/>
      <c r="P210" s="23">
        <f>SUM(M210-O210)</f>
        <v>0</v>
      </c>
      <c r="Q210" s="115">
        <v>20.36</v>
      </c>
      <c r="R210" s="43">
        <f>+K210*Q210</f>
        <v>203.6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+'26'!J213</f>
        <v>4</v>
      </c>
      <c r="F213" s="70"/>
      <c r="G213" s="46">
        <f t="shared" si="23"/>
        <v>4</v>
      </c>
      <c r="H213" s="77">
        <v>0</v>
      </c>
      <c r="I213" s="75">
        <v>0</v>
      </c>
      <c r="J213" s="46">
        <f t="shared" si="24"/>
        <v>4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+'26'!J214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+'26'!J216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+'26'!J217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1113.8899999999996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2233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1210</v>
      </c>
      <c r="O223" s="2">
        <v>520</v>
      </c>
      <c r="P223" s="2">
        <v>180</v>
      </c>
      <c r="Q223" s="2">
        <v>260</v>
      </c>
      <c r="R223" s="2">
        <v>250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415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608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608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05"/>
  <sheetViews>
    <sheetView zoomScale="85" zoomScaleNormal="85" workbookViewId="0">
      <pane xSplit="10" ySplit="4" topLeftCell="K152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67</v>
      </c>
      <c r="F6" s="70"/>
      <c r="G6" s="46">
        <f t="shared" si="0"/>
        <v>67</v>
      </c>
      <c r="H6" s="77">
        <v>0</v>
      </c>
      <c r="I6" s="75">
        <v>0</v>
      </c>
      <c r="J6" s="46">
        <f t="shared" si="1"/>
        <v>67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9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3</v>
      </c>
      <c r="K32" s="71">
        <v>2</v>
      </c>
      <c r="L32" s="20">
        <v>130</v>
      </c>
      <c r="M32" s="64">
        <f t="shared" si="2"/>
        <v>260</v>
      </c>
      <c r="N32" s="17" t="s">
        <v>16</v>
      </c>
      <c r="O32" s="18"/>
      <c r="P32" s="160">
        <f t="shared" si="3"/>
        <v>260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+'27'!J41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+'27'!J44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+'27'!J47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+'27'!J50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+'27'!J52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0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/>
      <c r="P52" s="160">
        <f>SUM(M52-O52)</f>
        <v>120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+'27'!J55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+'27'!J59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+'27'!J60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+'27'!J61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+'27'!J68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+'27'!J70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+'27'!J88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+'27'!J89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+'27'!J90</f>
        <v>11</v>
      </c>
      <c r="F90" s="70"/>
      <c r="G90" s="46">
        <f t="shared" si="5"/>
        <v>11</v>
      </c>
      <c r="H90" s="77">
        <v>0</v>
      </c>
      <c r="I90" s="75">
        <v>0</v>
      </c>
      <c r="J90" s="46">
        <f t="shared" si="6"/>
        <v>11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+'27'!J91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+'27'!J92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+'27'!J100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+'27'!J101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+'27'!J102</f>
        <v>7</v>
      </c>
      <c r="F102" s="70"/>
      <c r="G102" s="46">
        <f t="shared" si="5"/>
        <v>7</v>
      </c>
      <c r="H102" s="77">
        <v>0</v>
      </c>
      <c r="I102" s="75">
        <v>0</v>
      </c>
      <c r="J102" s="46">
        <f t="shared" si="6"/>
        <v>7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+'27'!J118</f>
        <v>4</v>
      </c>
      <c r="F118" s="70"/>
      <c r="G118" s="46">
        <f t="shared" si="5"/>
        <v>4</v>
      </c>
      <c r="H118" s="77">
        <v>0</v>
      </c>
      <c r="I118" s="75">
        <v>0</v>
      </c>
      <c r="J118" s="46">
        <f t="shared" si="6"/>
        <v>4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+'27'!J139</f>
        <v>13</v>
      </c>
      <c r="F139" s="70"/>
      <c r="G139" s="46">
        <f t="shared" si="13"/>
        <v>13</v>
      </c>
      <c r="H139" s="77">
        <v>0</v>
      </c>
      <c r="I139" s="75">
        <v>0</v>
      </c>
      <c r="J139" s="46">
        <f t="shared" si="14"/>
        <v>13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+'27'!J141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+'27'!J142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3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+'27'!J144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+'27'!J149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+'27'!J150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+'27'!J151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+'27'!J152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+'27'!J155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+'27'!J162</f>
        <v>49</v>
      </c>
      <c r="F162" s="70"/>
      <c r="G162" s="46">
        <f t="shared" si="13"/>
        <v>49</v>
      </c>
      <c r="H162" s="77">
        <v>0</v>
      </c>
      <c r="I162" s="75">
        <v>0</v>
      </c>
      <c r="J162" s="46">
        <f t="shared" si="14"/>
        <v>49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+'27'!J175</f>
        <v>0</v>
      </c>
      <c r="F175" s="70">
        <v>13</v>
      </c>
      <c r="G175" s="46">
        <f t="shared" si="13"/>
        <v>13</v>
      </c>
      <c r="H175" s="77">
        <v>0</v>
      </c>
      <c r="I175" s="75">
        <v>0</v>
      </c>
      <c r="J175" s="46">
        <f t="shared" si="14"/>
        <v>13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+'27'!J188</f>
        <v>3</v>
      </c>
      <c r="F188" s="70"/>
      <c r="G188" s="46">
        <f>E188+F188</f>
        <v>3</v>
      </c>
      <c r="H188" s="77">
        <v>0</v>
      </c>
      <c r="I188" s="75">
        <v>0</v>
      </c>
      <c r="J188" s="46">
        <f>+G188-H188-K188-I188</f>
        <v>2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/>
      <c r="P188" s="160">
        <f>SUM(M188-O188)</f>
        <v>29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+'27'!J199</f>
        <v>226</v>
      </c>
      <c r="F199" s="70"/>
      <c r="G199" s="46">
        <f t="shared" si="13"/>
        <v>226</v>
      </c>
      <c r="H199" s="77">
        <v>0</v>
      </c>
      <c r="I199" s="75">
        <v>0</v>
      </c>
      <c r="J199" s="46">
        <f t="shared" si="14"/>
        <v>226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+'27'!J200</f>
        <v>42</v>
      </c>
      <c r="F200" s="70"/>
      <c r="G200" s="46">
        <f t="shared" si="13"/>
        <v>42</v>
      </c>
      <c r="H200" s="77">
        <v>0</v>
      </c>
      <c r="I200" s="75">
        <v>0</v>
      </c>
      <c r="J200" s="46">
        <f t="shared" si="14"/>
        <v>42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+'27'!J201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+'27'!J204</f>
        <v>20</v>
      </c>
      <c r="F204" s="70"/>
      <c r="G204" s="46">
        <f t="shared" ref="G204:G218" si="23">E204+F204</f>
        <v>20</v>
      </c>
      <c r="H204" s="77">
        <v>0</v>
      </c>
      <c r="I204" s="75">
        <v>0</v>
      </c>
      <c r="J204" s="46">
        <f t="shared" ref="J204:J218" si="24">+G204-H204-K204-I204</f>
        <v>20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+'27'!J205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+'27'!J206</f>
        <v>25</v>
      </c>
      <c r="F206" s="70"/>
      <c r="G206" s="46">
        <f t="shared" si="23"/>
        <v>25</v>
      </c>
      <c r="H206" s="77">
        <v>0</v>
      </c>
      <c r="I206" s="75">
        <v>0</v>
      </c>
      <c r="J206" s="46">
        <f t="shared" si="24"/>
        <v>25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+'27'!J207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+'27'!J213</f>
        <v>4</v>
      </c>
      <c r="F213" s="70"/>
      <c r="G213" s="46">
        <f t="shared" si="23"/>
        <v>4</v>
      </c>
      <c r="H213" s="77">
        <v>0</v>
      </c>
      <c r="I213" s="75">
        <v>0</v>
      </c>
      <c r="J213" s="46">
        <f t="shared" si="24"/>
        <v>4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+'27'!J217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128.88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409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409</v>
      </c>
      <c r="O223" s="2">
        <v>409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05"/>
  <sheetViews>
    <sheetView zoomScale="85" zoomScaleNormal="85" workbookViewId="0">
      <pane xSplit="10" ySplit="4" topLeftCell="K143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67</v>
      </c>
      <c r="F6" s="70"/>
      <c r="G6" s="46">
        <f t="shared" si="0"/>
        <v>67</v>
      </c>
      <c r="H6" s="77">
        <v>0</v>
      </c>
      <c r="I6" s="75">
        <v>0</v>
      </c>
      <c r="J6" s="46">
        <f t="shared" si="1"/>
        <v>67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0</v>
      </c>
      <c r="K11" s="71">
        <v>4</v>
      </c>
      <c r="L11" s="20">
        <v>50</v>
      </c>
      <c r="M11" s="64">
        <f t="shared" si="2"/>
        <v>200</v>
      </c>
      <c r="N11" s="17" t="s">
        <v>16</v>
      </c>
      <c r="O11" s="18">
        <v>100</v>
      </c>
      <c r="P11" s="160">
        <f t="shared" si="3"/>
        <v>100</v>
      </c>
      <c r="Q11" s="115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10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200</v>
      </c>
      <c r="P22" s="160">
        <f t="shared" si="3"/>
        <v>300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7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>
        <v>40</v>
      </c>
      <c r="P31" s="160">
        <f t="shared" si="3"/>
        <v>160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20">
        <v>130</v>
      </c>
      <c r="M32" s="64">
        <f t="shared" si="2"/>
        <v>130</v>
      </c>
      <c r="N32" s="17" t="s">
        <v>16</v>
      </c>
      <c r="O32" s="18">
        <v>30</v>
      </c>
      <c r="P32" s="160">
        <f t="shared" si="3"/>
        <v>100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+'28'!J41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+'28'!J44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+'28'!J45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+'28'!J47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+'28'!J50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+'28'!J55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+'28'!J58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+'28'!J59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+'28'!J60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/>
      <c r="P60" s="160">
        <f t="shared" si="3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+'28'!J61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+'28'!J68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2</v>
      </c>
      <c r="K68" s="71">
        <v>3</v>
      </c>
      <c r="L68" s="20">
        <v>50</v>
      </c>
      <c r="M68" s="64">
        <f t="shared" si="2"/>
        <v>150</v>
      </c>
      <c r="N68" s="17" t="s">
        <v>16</v>
      </c>
      <c r="O68" s="18">
        <v>20</v>
      </c>
      <c r="P68" s="160">
        <f t="shared" si="3"/>
        <v>130</v>
      </c>
      <c r="Q68" s="115">
        <v>17.09</v>
      </c>
      <c r="R68" s="43">
        <f t="shared" si="4"/>
        <v>51.269999999999996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+'28'!J70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3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>
        <v>25</v>
      </c>
      <c r="P70" s="160">
        <f t="shared" si="3"/>
        <v>25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+'28'!J88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+'28'!J89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+'28'!J90</f>
        <v>11</v>
      </c>
      <c r="F90" s="70"/>
      <c r="G90" s="46">
        <f t="shared" si="5"/>
        <v>11</v>
      </c>
      <c r="H90" s="77">
        <v>0</v>
      </c>
      <c r="I90" s="75">
        <v>0</v>
      </c>
      <c r="J90" s="46">
        <f t="shared" si="6"/>
        <v>11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+'28'!J91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+'28'!J92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1</v>
      </c>
      <c r="K92" s="71">
        <v>2</v>
      </c>
      <c r="L92" s="20">
        <v>55</v>
      </c>
      <c r="M92" s="64">
        <f t="shared" si="7"/>
        <v>110</v>
      </c>
      <c r="N92" s="17" t="s">
        <v>16</v>
      </c>
      <c r="O92" s="18">
        <v>50</v>
      </c>
      <c r="P92" s="160">
        <f t="shared" si="8"/>
        <v>60</v>
      </c>
      <c r="Q92" s="115">
        <v>11.91</v>
      </c>
      <c r="R92" s="43">
        <f t="shared" si="9"/>
        <v>23.82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+'28'!J100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+'28'!J101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+'28'!J102</f>
        <v>7</v>
      </c>
      <c r="F102" s="70"/>
      <c r="G102" s="46">
        <f t="shared" si="5"/>
        <v>7</v>
      </c>
      <c r="H102" s="77">
        <v>0</v>
      </c>
      <c r="I102" s="75">
        <v>0</v>
      </c>
      <c r="J102" s="46">
        <f t="shared" si="6"/>
        <v>7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+'28'!J118</f>
        <v>4</v>
      </c>
      <c r="F118" s="70"/>
      <c r="G118" s="46">
        <f t="shared" si="5"/>
        <v>4</v>
      </c>
      <c r="H118" s="77">
        <v>0</v>
      </c>
      <c r="I118" s="75">
        <v>0</v>
      </c>
      <c r="J118" s="46">
        <f t="shared" si="6"/>
        <v>4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+'28'!J136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+'28'!J139</f>
        <v>13</v>
      </c>
      <c r="F139" s="70"/>
      <c r="G139" s="46">
        <f t="shared" si="13"/>
        <v>13</v>
      </c>
      <c r="H139" s="77">
        <v>0</v>
      </c>
      <c r="I139" s="75">
        <v>0</v>
      </c>
      <c r="J139" s="46">
        <f t="shared" si="14"/>
        <v>12</v>
      </c>
      <c r="K139" s="71">
        <v>1</v>
      </c>
      <c r="L139" s="20">
        <v>50</v>
      </c>
      <c r="M139" s="64">
        <f t="shared" si="7"/>
        <v>50</v>
      </c>
      <c r="N139" s="17" t="s">
        <v>16</v>
      </c>
      <c r="O139" s="18"/>
      <c r="P139" s="160">
        <f t="shared" si="8"/>
        <v>50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+'28'!J141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+'28'!J142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3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+'28'!J144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+'28'!J149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+'28'!J150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+'28'!J151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13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/>
      <c r="P151" s="160">
        <f t="shared" si="8"/>
        <v>240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+'28'!J152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+'28'!J155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+'28'!J162</f>
        <v>49</v>
      </c>
      <c r="F162" s="70"/>
      <c r="G162" s="46">
        <f t="shared" si="13"/>
        <v>49</v>
      </c>
      <c r="H162" s="77">
        <v>0</v>
      </c>
      <c r="I162" s="75">
        <v>0</v>
      </c>
      <c r="J162" s="46">
        <f t="shared" si="14"/>
        <v>48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/>
      <c r="P162" s="160">
        <f t="shared" si="8"/>
        <v>55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+'28'!J175</f>
        <v>13</v>
      </c>
      <c r="F175" s="70"/>
      <c r="G175" s="46">
        <f t="shared" si="13"/>
        <v>13</v>
      </c>
      <c r="H175" s="77">
        <v>0</v>
      </c>
      <c r="I175" s="75">
        <v>0</v>
      </c>
      <c r="J175" s="46">
        <f t="shared" si="14"/>
        <v>13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+'28'!J188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1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4</v>
      </c>
      <c r="P188" s="160">
        <f>SUM(M188-O188)</f>
        <v>25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+'28'!J199</f>
        <v>226</v>
      </c>
      <c r="F199" s="70"/>
      <c r="G199" s="46">
        <f t="shared" si="13"/>
        <v>226</v>
      </c>
      <c r="H199" s="77">
        <v>0</v>
      </c>
      <c r="I199" s="75">
        <v>0</v>
      </c>
      <c r="J199" s="46">
        <f t="shared" si="14"/>
        <v>222</v>
      </c>
      <c r="K199" s="71">
        <v>4</v>
      </c>
      <c r="L199" s="20">
        <v>10</v>
      </c>
      <c r="M199" s="64">
        <f t="shared" si="17"/>
        <v>40</v>
      </c>
      <c r="N199" s="17" t="s">
        <v>16</v>
      </c>
      <c r="O199" s="18"/>
      <c r="P199" s="160">
        <f t="shared" si="18"/>
        <v>40</v>
      </c>
      <c r="Q199" s="115">
        <v>9</v>
      </c>
      <c r="R199" s="43">
        <f t="shared" si="19"/>
        <v>36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+'28'!J200</f>
        <v>42</v>
      </c>
      <c r="F200" s="70"/>
      <c r="G200" s="46">
        <f t="shared" si="13"/>
        <v>42</v>
      </c>
      <c r="H200" s="77">
        <v>0</v>
      </c>
      <c r="I200" s="75">
        <v>0</v>
      </c>
      <c r="J200" s="46">
        <f t="shared" si="14"/>
        <v>40</v>
      </c>
      <c r="K200" s="71">
        <v>2</v>
      </c>
      <c r="L200" s="20">
        <v>10</v>
      </c>
      <c r="M200" s="64">
        <f t="shared" si="17"/>
        <v>20</v>
      </c>
      <c r="N200" s="17" t="s">
        <v>16</v>
      </c>
      <c r="O200" s="18">
        <v>10</v>
      </c>
      <c r="P200" s="160">
        <f t="shared" si="18"/>
        <v>10</v>
      </c>
      <c r="Q200" s="115">
        <v>3.77</v>
      </c>
      <c r="R200" s="43">
        <f t="shared" si="19"/>
        <v>7.54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+'28'!J201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+'28'!J202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+'28'!J203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+'28'!J204</f>
        <v>20</v>
      </c>
      <c r="F204" s="70"/>
      <c r="G204" s="46">
        <f t="shared" ref="G204:G218" si="23">E204+F204</f>
        <v>20</v>
      </c>
      <c r="H204" s="77">
        <v>0</v>
      </c>
      <c r="I204" s="75">
        <v>0</v>
      </c>
      <c r="J204" s="46">
        <f t="shared" ref="J204:J218" si="24">+G204-H204-K204-I204</f>
        <v>20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+'28'!J205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+'28'!J206</f>
        <v>25</v>
      </c>
      <c r="F206" s="70"/>
      <c r="G206" s="46">
        <f t="shared" si="23"/>
        <v>25</v>
      </c>
      <c r="H206" s="77">
        <v>0</v>
      </c>
      <c r="I206" s="75">
        <v>0</v>
      </c>
      <c r="J206" s="46">
        <f t="shared" si="24"/>
        <v>25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+'28'!J207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+'28'!J210</f>
        <v>0</v>
      </c>
      <c r="F210" s="70">
        <v>10</v>
      </c>
      <c r="G210" s="46">
        <f t="shared" si="23"/>
        <v>10</v>
      </c>
      <c r="H210" s="77">
        <v>0</v>
      </c>
      <c r="I210" s="75">
        <v>0</v>
      </c>
      <c r="J210" s="46">
        <f t="shared" si="24"/>
        <v>0</v>
      </c>
      <c r="K210" s="71">
        <v>10</v>
      </c>
      <c r="L210" s="20">
        <v>0</v>
      </c>
      <c r="M210" s="64">
        <f>+L210*K210</f>
        <v>0</v>
      </c>
      <c r="N210" s="17" t="s">
        <v>1465</v>
      </c>
      <c r="O210" s="18"/>
      <c r="P210" s="23">
        <f>SUM(M210-O210)</f>
        <v>0</v>
      </c>
      <c r="Q210" s="115">
        <v>20.36</v>
      </c>
      <c r="R210" s="43">
        <f>+K210*Q210</f>
        <v>203.6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+'28'!J213</f>
        <v>4</v>
      </c>
      <c r="F213" s="70"/>
      <c r="G213" s="46">
        <f t="shared" si="23"/>
        <v>4</v>
      </c>
      <c r="H213" s="77">
        <v>0</v>
      </c>
      <c r="I213" s="75">
        <v>0</v>
      </c>
      <c r="J213" s="46">
        <f t="shared" si="24"/>
        <v>2</v>
      </c>
      <c r="K213" s="71">
        <v>2</v>
      </c>
      <c r="L213" s="20">
        <v>29</v>
      </c>
      <c r="M213" s="64">
        <f t="shared" si="17"/>
        <v>58</v>
      </c>
      <c r="N213" s="17" t="s">
        <v>16</v>
      </c>
      <c r="O213" s="18">
        <v>29</v>
      </c>
      <c r="P213" s="160">
        <f t="shared" si="18"/>
        <v>29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+'28'!J216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+'28'!J217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919.71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1882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654</v>
      </c>
      <c r="O223" s="2">
        <v>300</v>
      </c>
      <c r="P223" s="2">
        <v>254</v>
      </c>
      <c r="Q223" s="2">
        <v>100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508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720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720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05"/>
  <sheetViews>
    <sheetView zoomScale="80" zoomScaleNormal="80" workbookViewId="0">
      <pane xSplit="10" ySplit="4" topLeftCell="K152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B156" sqref="B156:L1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16</v>
      </c>
      <c r="F5" s="70">
        <v>20</v>
      </c>
      <c r="G5" s="46">
        <f t="shared" ref="G5:G68" si="0">E5+F5</f>
        <v>36</v>
      </c>
      <c r="H5" s="77">
        <v>0</v>
      </c>
      <c r="I5" s="75">
        <v>0</v>
      </c>
      <c r="J5" s="46">
        <f t="shared" ref="J5:J68" si="1">+G5-H5-K5-I5</f>
        <v>6</v>
      </c>
      <c r="K5" s="71">
        <v>30</v>
      </c>
      <c r="L5" s="20">
        <v>50</v>
      </c>
      <c r="M5" s="64">
        <f>+L5*K5</f>
        <v>1500</v>
      </c>
      <c r="N5" s="17" t="s">
        <v>16</v>
      </c>
      <c r="O5" s="18">
        <v>300</v>
      </c>
      <c r="P5" s="160">
        <f>SUM(M5-O5)</f>
        <v>1200</v>
      </c>
      <c r="Q5" s="115">
        <v>18.97</v>
      </c>
      <c r="R5" s="43">
        <f>+K5*Q5</f>
        <v>569.09999999999991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67</v>
      </c>
      <c r="F6" s="70">
        <v>20</v>
      </c>
      <c r="G6" s="46">
        <f t="shared" si="0"/>
        <v>87</v>
      </c>
      <c r="H6" s="77">
        <v>0</v>
      </c>
      <c r="I6" s="75">
        <v>0</v>
      </c>
      <c r="J6" s="46">
        <f t="shared" si="1"/>
        <v>82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>
        <v>100</v>
      </c>
      <c r="P6" s="160">
        <f t="shared" ref="P6:P80" si="3">SUM(M6-O6)</f>
        <v>400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+'29'!J40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+'29'!J41</f>
        <v>1</v>
      </c>
      <c r="F41" s="70">
        <v>3</v>
      </c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+'29'!J45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+'29'!J47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+'29'!J50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+'29'!J55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+'29'!J58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+'29'!J59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+'29'!J60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+'29'!J61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+'29'!J68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+'29'!J70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1</v>
      </c>
      <c r="K70" s="71">
        <v>2</v>
      </c>
      <c r="L70" s="20">
        <v>50</v>
      </c>
      <c r="M70" s="64">
        <f t="shared" si="2"/>
        <v>100</v>
      </c>
      <c r="N70" s="17" t="s">
        <v>16</v>
      </c>
      <c r="O70" s="18">
        <v>50</v>
      </c>
      <c r="P70" s="160">
        <f t="shared" si="3"/>
        <v>50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+'29'!J88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+'29'!J89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+'29'!J90</f>
        <v>11</v>
      </c>
      <c r="F90" s="70"/>
      <c r="G90" s="46">
        <f t="shared" si="5"/>
        <v>11</v>
      </c>
      <c r="H90" s="77">
        <v>0</v>
      </c>
      <c r="I90" s="75">
        <v>0</v>
      </c>
      <c r="J90" s="46">
        <f t="shared" si="6"/>
        <v>11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+'29'!J91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+'29'!J92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+'29'!J100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+'29'!J101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+'29'!J102</f>
        <v>7</v>
      </c>
      <c r="F102" s="70"/>
      <c r="G102" s="46">
        <f t="shared" si="5"/>
        <v>7</v>
      </c>
      <c r="H102" s="77">
        <v>0</v>
      </c>
      <c r="I102" s="75">
        <v>0</v>
      </c>
      <c r="J102" s="46">
        <f t="shared" si="6"/>
        <v>6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60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+'29'!J118</f>
        <v>4</v>
      </c>
      <c r="F118" s="70"/>
      <c r="G118" s="46">
        <f t="shared" si="5"/>
        <v>4</v>
      </c>
      <c r="H118" s="77">
        <v>0</v>
      </c>
      <c r="I118" s="75">
        <v>0</v>
      </c>
      <c r="J118" s="46">
        <f t="shared" si="6"/>
        <v>4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+'29'!J139</f>
        <v>12</v>
      </c>
      <c r="F139" s="70"/>
      <c r="G139" s="46">
        <f t="shared" si="13"/>
        <v>12</v>
      </c>
      <c r="H139" s="77">
        <v>0</v>
      </c>
      <c r="I139" s="75">
        <v>0</v>
      </c>
      <c r="J139" s="46">
        <f t="shared" si="14"/>
        <v>12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+'29'!J141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+'29'!J142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3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+'29'!J144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+'29'!J149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+'29'!J150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+'29'!J151</f>
        <v>13</v>
      </c>
      <c r="F151" s="70"/>
      <c r="G151" s="46">
        <f t="shared" si="13"/>
        <v>13</v>
      </c>
      <c r="H151" s="77">
        <v>0</v>
      </c>
      <c r="I151" s="75">
        <v>0</v>
      </c>
      <c r="J151" s="46">
        <f t="shared" si="14"/>
        <v>12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60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+'29'!J152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+'29'!J155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+'29'!J162</f>
        <v>48</v>
      </c>
      <c r="F162" s="70"/>
      <c r="G162" s="46">
        <f t="shared" si="13"/>
        <v>48</v>
      </c>
      <c r="H162" s="77">
        <v>0</v>
      </c>
      <c r="I162" s="75">
        <v>0</v>
      </c>
      <c r="J162" s="46">
        <f t="shared" si="14"/>
        <v>48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+'29'!J175</f>
        <v>13</v>
      </c>
      <c r="F175" s="70"/>
      <c r="G175" s="46">
        <f t="shared" si="13"/>
        <v>13</v>
      </c>
      <c r="H175" s="77">
        <v>0</v>
      </c>
      <c r="I175" s="75">
        <v>0</v>
      </c>
      <c r="J175" s="46">
        <f t="shared" si="14"/>
        <v>13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+'29'!J188</f>
        <v>1</v>
      </c>
      <c r="F188" s="70"/>
      <c r="G188" s="46">
        <f>E188+F188</f>
        <v>1</v>
      </c>
      <c r="H188" s="77">
        <v>0</v>
      </c>
      <c r="I188" s="75">
        <v>0</v>
      </c>
      <c r="J188" s="46">
        <f>+G188-H188-K188-I188</f>
        <v>0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/>
      <c r="P188" s="160">
        <f>SUM(M188-O188)</f>
        <v>29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+'29'!J199</f>
        <v>222</v>
      </c>
      <c r="F199" s="70"/>
      <c r="G199" s="46">
        <f t="shared" si="13"/>
        <v>222</v>
      </c>
      <c r="H199" s="77">
        <v>0</v>
      </c>
      <c r="I199" s="75">
        <v>0</v>
      </c>
      <c r="J199" s="46">
        <f t="shared" si="14"/>
        <v>222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+'29'!J200</f>
        <v>40</v>
      </c>
      <c r="F200" s="70"/>
      <c r="G200" s="46">
        <f t="shared" si="13"/>
        <v>40</v>
      </c>
      <c r="H200" s="77">
        <v>0</v>
      </c>
      <c r="I200" s="75">
        <v>0</v>
      </c>
      <c r="J200" s="46">
        <f t="shared" si="14"/>
        <v>40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+'29'!J201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+'29'!J204</f>
        <v>20</v>
      </c>
      <c r="F204" s="70"/>
      <c r="G204" s="46">
        <f t="shared" ref="G204:G218" si="23">E204+F204</f>
        <v>20</v>
      </c>
      <c r="H204" s="77">
        <v>0</v>
      </c>
      <c r="I204" s="75">
        <v>0</v>
      </c>
      <c r="J204" s="46">
        <f t="shared" ref="J204:J218" si="24">+G204-H204-K204-I204</f>
        <v>20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+'29'!J205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+'29'!J206</f>
        <v>25</v>
      </c>
      <c r="F206" s="70"/>
      <c r="G206" s="46">
        <f t="shared" si="23"/>
        <v>25</v>
      </c>
      <c r="H206" s="77">
        <v>0</v>
      </c>
      <c r="I206" s="75">
        <v>0</v>
      </c>
      <c r="J206" s="46">
        <f t="shared" si="24"/>
        <v>25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+'29'!J207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+'29'!J210</f>
        <v>0</v>
      </c>
      <c r="F210" s="70">
        <v>10</v>
      </c>
      <c r="G210" s="46">
        <f t="shared" si="23"/>
        <v>10</v>
      </c>
      <c r="H210" s="77">
        <v>0</v>
      </c>
      <c r="I210" s="75">
        <v>0</v>
      </c>
      <c r="J210" s="46">
        <f t="shared" si="24"/>
        <v>0</v>
      </c>
      <c r="K210" s="71">
        <v>10</v>
      </c>
      <c r="L210" s="20">
        <v>0</v>
      </c>
      <c r="M210" s="64">
        <f>+L210*K210</f>
        <v>0</v>
      </c>
      <c r="N210" s="17" t="s">
        <v>1465</v>
      </c>
      <c r="O210" s="18"/>
      <c r="P210" s="23">
        <f>SUM(M210-O210)</f>
        <v>0</v>
      </c>
      <c r="Q210" s="115">
        <v>20.36</v>
      </c>
      <c r="R210" s="43">
        <f>+K210*Q210</f>
        <v>203.6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+'29'!J213</f>
        <v>2</v>
      </c>
      <c r="F213" s="70"/>
      <c r="G213" s="46">
        <f t="shared" si="23"/>
        <v>2</v>
      </c>
      <c r="H213" s="77">
        <v>0</v>
      </c>
      <c r="I213" s="75">
        <v>0</v>
      </c>
      <c r="J213" s="46">
        <f t="shared" si="24"/>
        <v>0</v>
      </c>
      <c r="K213" s="71">
        <v>2</v>
      </c>
      <c r="L213" s="20">
        <v>29</v>
      </c>
      <c r="M213" s="64">
        <f t="shared" si="17"/>
        <v>58</v>
      </c>
      <c r="N213" s="17" t="s">
        <v>16</v>
      </c>
      <c r="O213" s="18">
        <v>8</v>
      </c>
      <c r="P213" s="160">
        <f t="shared" si="18"/>
        <v>50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+'29'!J214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+'29'!J215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+'29'!J216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+'29'!J217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1110.1899999999998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D221" s="2"/>
      <c r="J221" s="31"/>
      <c r="K221" s="32"/>
      <c r="L221" s="131" t="s">
        <v>202</v>
      </c>
      <c r="M221" s="131"/>
      <c r="N221" s="33">
        <f>SUM(M5:M220)</f>
        <v>2357</v>
      </c>
    </row>
    <row r="222" spans="1:19" ht="25.5" x14ac:dyDescent="0.55000000000000004">
      <c r="A222" s="1"/>
      <c r="D222" s="2"/>
      <c r="J222" s="31"/>
      <c r="L222" s="129" t="s">
        <v>203</v>
      </c>
      <c r="M222" s="130"/>
      <c r="N222" s="36"/>
    </row>
    <row r="223" spans="1:19" ht="25.5" x14ac:dyDescent="0.55000000000000004">
      <c r="A223" s="1"/>
      <c r="D223" s="2"/>
      <c r="J223" s="31"/>
      <c r="L223" s="129" t="s">
        <v>204</v>
      </c>
      <c r="M223" s="130"/>
      <c r="N223" s="36">
        <f>SUM(O223:AF223)</f>
        <v>0</v>
      </c>
    </row>
    <row r="224" spans="1:19" ht="25.5" x14ac:dyDescent="0.55000000000000004">
      <c r="A224" s="1"/>
      <c r="D224" s="2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D225" s="2"/>
      <c r="J225" s="31"/>
      <c r="L225" s="129" t="s">
        <v>206</v>
      </c>
      <c r="M225" s="130"/>
      <c r="N225" s="36"/>
    </row>
    <row r="226" spans="1:14" ht="25.5" x14ac:dyDescent="0.55000000000000004">
      <c r="A226" s="1"/>
      <c r="D226" s="2"/>
      <c r="J226" s="31"/>
      <c r="L226" s="129" t="s">
        <v>207</v>
      </c>
      <c r="M226" s="130"/>
      <c r="N226" s="37">
        <f>SUM(O5:O219)</f>
        <v>458</v>
      </c>
    </row>
    <row r="227" spans="1:14" ht="25.5" x14ac:dyDescent="0.55000000000000004">
      <c r="A227" s="1"/>
      <c r="D227" s="2"/>
      <c r="J227" s="31"/>
      <c r="L227" s="129" t="s">
        <v>208</v>
      </c>
      <c r="M227" s="130"/>
      <c r="N227" s="33">
        <f>N221-N222-N223-N225-N226</f>
        <v>1899</v>
      </c>
    </row>
    <row r="228" spans="1:14" ht="25.5" x14ac:dyDescent="0.55000000000000004">
      <c r="A228" s="1"/>
      <c r="D228" s="2"/>
      <c r="J228" s="31"/>
      <c r="L228" s="129" t="s">
        <v>209</v>
      </c>
      <c r="M228" s="130"/>
      <c r="N228" s="37">
        <v>1899</v>
      </c>
    </row>
    <row r="229" spans="1:14" ht="25.5" x14ac:dyDescent="0.55000000000000004">
      <c r="A229" s="1"/>
      <c r="D229" s="2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D230" s="2"/>
      <c r="J230" s="2"/>
      <c r="L230" s="129" t="s">
        <v>211</v>
      </c>
      <c r="M230" s="130"/>
      <c r="N230" s="33">
        <f>+N228-N227</f>
        <v>0</v>
      </c>
    </row>
    <row r="231" spans="1:14" x14ac:dyDescent="0.5">
      <c r="D231" s="2"/>
      <c r="J231" s="2"/>
      <c r="L231" s="2"/>
    </row>
    <row r="232" spans="1:14" ht="25.5" x14ac:dyDescent="0.55000000000000004">
      <c r="D232" s="2"/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05"/>
  <sheetViews>
    <sheetView zoomScale="85" zoomScaleNormal="85" workbookViewId="0">
      <pane xSplit="10" ySplit="4" topLeftCell="K17" activePane="bottomRight" state="frozen"/>
      <selection activeCell="B156" sqref="B156:L156"/>
      <selection pane="topRight" activeCell="B156" sqref="B156:L156"/>
      <selection pane="bottomLeft" activeCell="B156" sqref="B156:L156"/>
      <selection pane="bottomRight" activeCell="P175" sqref="P1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204" t="s">
        <v>1443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+'30'!J5</f>
        <v>6</v>
      </c>
      <c r="F5" s="70"/>
      <c r="G5" s="46">
        <f t="shared" ref="G5:G68" si="0">E5+F5</f>
        <v>6</v>
      </c>
      <c r="H5" s="77">
        <v>0</v>
      </c>
      <c r="I5" s="75">
        <v>0</v>
      </c>
      <c r="J5" s="46">
        <f t="shared" ref="J5:J68" si="1">+G5-H5-K5-I5</f>
        <v>5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0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+'30'!J6</f>
        <v>82</v>
      </c>
      <c r="F6" s="70"/>
      <c r="G6" s="46">
        <f t="shared" si="0"/>
        <v>82</v>
      </c>
      <c r="H6" s="77">
        <v>0</v>
      </c>
      <c r="I6" s="75">
        <v>0</v>
      </c>
      <c r="J6" s="46">
        <f t="shared" si="1"/>
        <v>72</v>
      </c>
      <c r="K6" s="71">
        <v>10</v>
      </c>
      <c r="L6" s="20">
        <v>100</v>
      </c>
      <c r="M6" s="64">
        <f t="shared" ref="M6:M80" si="2">+L6*K6</f>
        <v>1000</v>
      </c>
      <c r="N6" s="17" t="s">
        <v>16</v>
      </c>
      <c r="O6" s="18">
        <v>100</v>
      </c>
      <c r="P6" s="160">
        <f t="shared" ref="P6:P80" si="3">SUM(M6-O6)</f>
        <v>900</v>
      </c>
      <c r="Q6" s="115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60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+'30'!J22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60">
        <f t="shared" si="3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+'30'!J24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+'30'!J31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6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>
        <v>20</v>
      </c>
      <c r="P31" s="160">
        <f t="shared" si="3"/>
        <v>80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+'30'!J32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20">
        <v>130</v>
      </c>
      <c r="M32" s="64">
        <f t="shared" si="2"/>
        <v>130</v>
      </c>
      <c r="N32" s="17" t="s">
        <v>16</v>
      </c>
      <c r="O32" s="18">
        <v>65</v>
      </c>
      <c r="P32" s="160">
        <f t="shared" si="3"/>
        <v>65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+'30'!J40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/>
      <c r="P40" s="160">
        <f t="shared" si="3"/>
        <v>100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+'30'!J41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+'30'!J43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+'30'!J44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+'30'!J45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+'30'!J46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+'30'!J47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3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+'30'!J50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+'30'!J55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+'30'!J58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+'30'!J59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+'30'!J60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+'30'!J61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+'30'!J68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+'30'!J70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1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+'30'!J88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+'30'!J89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+'30'!J90</f>
        <v>11</v>
      </c>
      <c r="F90" s="70"/>
      <c r="G90" s="46">
        <f t="shared" si="5"/>
        <v>11</v>
      </c>
      <c r="H90" s="77">
        <v>0</v>
      </c>
      <c r="I90" s="75">
        <v>0</v>
      </c>
      <c r="J90" s="46">
        <f t="shared" si="6"/>
        <v>11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+'30'!J91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4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50</v>
      </c>
      <c r="P91" s="160">
        <f t="shared" si="11"/>
        <v>50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+'30'!J92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+'30'!J99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+'30'!J100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>
        <v>25</v>
      </c>
      <c r="P100" s="160">
        <f t="shared" si="8"/>
        <v>25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+'30'!J101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+'30'!J102</f>
        <v>6</v>
      </c>
      <c r="F102" s="70"/>
      <c r="G102" s="46">
        <f t="shared" si="5"/>
        <v>6</v>
      </c>
      <c r="H102" s="77">
        <v>0</v>
      </c>
      <c r="I102" s="75">
        <v>0</v>
      </c>
      <c r="J102" s="46">
        <f t="shared" si="6"/>
        <v>3</v>
      </c>
      <c r="K102" s="71">
        <v>3</v>
      </c>
      <c r="L102" s="20">
        <v>50</v>
      </c>
      <c r="M102" s="64">
        <f t="shared" si="7"/>
        <v>150</v>
      </c>
      <c r="N102" s="17" t="s">
        <v>16</v>
      </c>
      <c r="O102" s="18">
        <v>75</v>
      </c>
      <c r="P102" s="160">
        <f t="shared" si="8"/>
        <v>75</v>
      </c>
      <c r="Q102" s="115">
        <v>24.21</v>
      </c>
      <c r="R102" s="43">
        <f t="shared" si="9"/>
        <v>72.63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+'30'!J118</f>
        <v>4</v>
      </c>
      <c r="F118" s="70"/>
      <c r="G118" s="46">
        <f t="shared" si="5"/>
        <v>4</v>
      </c>
      <c r="H118" s="77">
        <v>0</v>
      </c>
      <c r="I118" s="75">
        <v>0</v>
      </c>
      <c r="J118" s="46">
        <f t="shared" si="6"/>
        <v>3</v>
      </c>
      <c r="K118" s="71">
        <v>1</v>
      </c>
      <c r="L118" s="20">
        <v>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16.16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+'30'!J136</f>
        <v>0</v>
      </c>
      <c r="F136" s="70">
        <v>4</v>
      </c>
      <c r="G136" s="46">
        <f t="shared" ref="G136:G203" si="13">E136+F136</f>
        <v>4</v>
      </c>
      <c r="H136" s="77">
        <v>0</v>
      </c>
      <c r="I136" s="75">
        <v>0</v>
      </c>
      <c r="J136" s="46">
        <f t="shared" ref="J136:J203" si="14">+G136-H136-K136-I136</f>
        <v>3</v>
      </c>
      <c r="K136" s="71">
        <v>1</v>
      </c>
      <c r="L136" s="20">
        <v>35</v>
      </c>
      <c r="M136" s="64">
        <f t="shared" si="7"/>
        <v>35</v>
      </c>
      <c r="N136" s="17" t="s">
        <v>16</v>
      </c>
      <c r="O136" s="18"/>
      <c r="P136" s="160">
        <f t="shared" si="8"/>
        <v>35</v>
      </c>
      <c r="Q136" s="89">
        <v>8.1300000000000008</v>
      </c>
      <c r="R136" s="43">
        <f t="shared" si="9"/>
        <v>8.1300000000000008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+'30'!J139</f>
        <v>12</v>
      </c>
      <c r="F139" s="70"/>
      <c r="G139" s="46">
        <f t="shared" si="13"/>
        <v>12</v>
      </c>
      <c r="H139" s="77">
        <v>0</v>
      </c>
      <c r="I139" s="75">
        <v>0</v>
      </c>
      <c r="J139" s="46">
        <f t="shared" si="14"/>
        <v>12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+'30'!J141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+'30'!J142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3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+'30'!J144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+'30'!J149</f>
        <v>10</v>
      </c>
      <c r="F149" s="70"/>
      <c r="G149" s="46">
        <f t="shared" si="13"/>
        <v>10</v>
      </c>
      <c r="H149" s="77">
        <v>0</v>
      </c>
      <c r="I149" s="75">
        <v>0</v>
      </c>
      <c r="J149" s="46">
        <f t="shared" si="14"/>
        <v>10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+'30'!J150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+'30'!J151</f>
        <v>12</v>
      </c>
      <c r="F151" s="70"/>
      <c r="G151" s="46">
        <f t="shared" si="13"/>
        <v>12</v>
      </c>
      <c r="H151" s="77">
        <v>0</v>
      </c>
      <c r="I151" s="75">
        <v>0</v>
      </c>
      <c r="J151" s="46">
        <f t="shared" si="14"/>
        <v>11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20</v>
      </c>
      <c r="P151" s="160">
        <f t="shared" si="8"/>
        <v>100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+'30'!J152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+'30'!J155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ref="P155:P158" si="15">SUM(M155-O155)</f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+'30'!J162</f>
        <v>48</v>
      </c>
      <c r="F162" s="70"/>
      <c r="G162" s="46">
        <f t="shared" si="13"/>
        <v>48</v>
      </c>
      <c r="H162" s="77">
        <v>0</v>
      </c>
      <c r="I162" s="75">
        <v>0</v>
      </c>
      <c r="J162" s="46">
        <f t="shared" si="14"/>
        <v>46</v>
      </c>
      <c r="K162" s="71">
        <v>2</v>
      </c>
      <c r="L162" s="20">
        <v>55</v>
      </c>
      <c r="M162" s="64">
        <f t="shared" si="7"/>
        <v>110</v>
      </c>
      <c r="N162" s="17" t="s">
        <v>16</v>
      </c>
      <c r="O162" s="18">
        <v>10</v>
      </c>
      <c r="P162" s="160">
        <f t="shared" si="8"/>
        <v>100</v>
      </c>
      <c r="Q162" s="115">
        <v>40</v>
      </c>
      <c r="R162" s="43">
        <f t="shared" si="9"/>
        <v>80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+'30'!J174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+'30'!J175</f>
        <v>13</v>
      </c>
      <c r="F175" s="70"/>
      <c r="G175" s="46">
        <f t="shared" si="13"/>
        <v>13</v>
      </c>
      <c r="H175" s="77">
        <v>0</v>
      </c>
      <c r="I175" s="75">
        <v>0</v>
      </c>
      <c r="J175" s="46">
        <f t="shared" si="14"/>
        <v>12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/>
      <c r="P175" s="160">
        <f>SUM(M175-O175)</f>
        <v>35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+'30'!J179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+'30'!J180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+'30'!J181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+'30'!J183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+'30'!J186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+'30'!J190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+'30'!J191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+'30'!J199</f>
        <v>222</v>
      </c>
      <c r="F199" s="70"/>
      <c r="G199" s="46">
        <f t="shared" si="13"/>
        <v>222</v>
      </c>
      <c r="H199" s="77">
        <v>0</v>
      </c>
      <c r="I199" s="75">
        <v>0</v>
      </c>
      <c r="J199" s="46">
        <f t="shared" si="14"/>
        <v>219</v>
      </c>
      <c r="K199" s="71">
        <v>3</v>
      </c>
      <c r="L199" s="20">
        <v>10</v>
      </c>
      <c r="M199" s="64">
        <f t="shared" si="18"/>
        <v>30</v>
      </c>
      <c r="N199" s="17" t="s">
        <v>16</v>
      </c>
      <c r="O199" s="18"/>
      <c r="P199" s="160">
        <f t="shared" si="19"/>
        <v>30</v>
      </c>
      <c r="Q199" s="115">
        <v>9</v>
      </c>
      <c r="R199" s="43">
        <f t="shared" si="20"/>
        <v>27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+'30'!J200</f>
        <v>40</v>
      </c>
      <c r="F200" s="70"/>
      <c r="G200" s="46">
        <f t="shared" si="13"/>
        <v>40</v>
      </c>
      <c r="H200" s="77">
        <v>0</v>
      </c>
      <c r="I200" s="75">
        <v>0</v>
      </c>
      <c r="J200" s="46">
        <f t="shared" si="14"/>
        <v>40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+'30'!J201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+'30'!J204</f>
        <v>20</v>
      </c>
      <c r="F204" s="70"/>
      <c r="G204" s="46">
        <f t="shared" ref="G204:G218" si="24">E204+F204</f>
        <v>20</v>
      </c>
      <c r="H204" s="77">
        <v>0</v>
      </c>
      <c r="I204" s="75">
        <v>0</v>
      </c>
      <c r="J204" s="46">
        <f t="shared" ref="J204:J218" si="25">+G204-H204-K204-I204</f>
        <v>19</v>
      </c>
      <c r="K204" s="71">
        <v>1</v>
      </c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100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+'30'!J205</f>
        <v>18</v>
      </c>
      <c r="F205" s="70"/>
      <c r="G205" s="46">
        <f t="shared" si="24"/>
        <v>18</v>
      </c>
      <c r="H205" s="77">
        <v>0</v>
      </c>
      <c r="I205" s="75">
        <v>0</v>
      </c>
      <c r="J205" s="46">
        <f t="shared" si="25"/>
        <v>18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+'30'!J206</f>
        <v>25</v>
      </c>
      <c r="F206" s="70"/>
      <c r="G206" s="46">
        <f t="shared" si="24"/>
        <v>25</v>
      </c>
      <c r="H206" s="77">
        <v>0</v>
      </c>
      <c r="I206" s="75">
        <v>0</v>
      </c>
      <c r="J206" s="46">
        <f t="shared" si="25"/>
        <v>24</v>
      </c>
      <c r="K206" s="71">
        <v>1</v>
      </c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+'30'!J207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+'30'!J209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+'30'!J210</f>
        <v>0</v>
      </c>
      <c r="F210" s="70">
        <v>10</v>
      </c>
      <c r="G210" s="46">
        <f t="shared" si="24"/>
        <v>10</v>
      </c>
      <c r="H210" s="77">
        <v>0</v>
      </c>
      <c r="I210" s="75">
        <v>0</v>
      </c>
      <c r="J210" s="46">
        <f t="shared" si="25"/>
        <v>0</v>
      </c>
      <c r="K210" s="71">
        <v>10</v>
      </c>
      <c r="L210" s="20">
        <v>0</v>
      </c>
      <c r="M210" s="64">
        <f>+L210*K210</f>
        <v>0</v>
      </c>
      <c r="N210" s="17" t="s">
        <v>1465</v>
      </c>
      <c r="O210" s="18"/>
      <c r="P210" s="23">
        <f>SUM(M210-O210)</f>
        <v>0</v>
      </c>
      <c r="Q210" s="115">
        <v>20.36</v>
      </c>
      <c r="R210" s="43">
        <f>+K210*Q210</f>
        <v>203.6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+'30'!J212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1449</v>
      </c>
      <c r="D213" s="10" t="s">
        <v>434</v>
      </c>
      <c r="E213" s="63">
        <f>+'30'!J213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1450</v>
      </c>
      <c r="D214" s="10" t="s">
        <v>434</v>
      </c>
      <c r="E214" s="63">
        <f>+'30'!J214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1452</v>
      </c>
      <c r="D215" s="10" t="s">
        <v>434</v>
      </c>
      <c r="E215" s="63">
        <f>+'30'!J215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1456</v>
      </c>
      <c r="D216" s="10" t="s">
        <v>434</v>
      </c>
      <c r="E216" s="63">
        <f>+'30'!J216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+'30'!J217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1204.2499999999998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2175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1165</v>
      </c>
      <c r="O223" s="2">
        <v>320</v>
      </c>
      <c r="P223" s="2">
        <v>230</v>
      </c>
      <c r="Q223" s="2">
        <v>200</v>
      </c>
      <c r="R223" s="2">
        <v>50</v>
      </c>
      <c r="S223" s="2">
        <v>365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365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645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645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33" t="s">
        <v>242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O2" s="234" t="s">
        <v>0</v>
      </c>
      <c r="P2" s="234"/>
      <c r="Q2" s="234"/>
      <c r="R2" s="234"/>
      <c r="S2" s="234"/>
      <c r="T2" s="234"/>
      <c r="U2" s="234"/>
      <c r="V2" s="234"/>
      <c r="W2" s="234"/>
      <c r="X2" s="234"/>
      <c r="Y2" s="234"/>
    </row>
    <row r="3" spans="1:26" s="5" customFormat="1" ht="26.25" x14ac:dyDescent="0.55000000000000004">
      <c r="A3" s="232" t="s">
        <v>1</v>
      </c>
      <c r="B3" s="232" t="s">
        <v>2</v>
      </c>
      <c r="C3" s="229" t="s">
        <v>3</v>
      </c>
      <c r="D3" s="229" t="s">
        <v>4</v>
      </c>
      <c r="E3" s="229" t="s">
        <v>5</v>
      </c>
      <c r="F3" s="4" t="s">
        <v>6</v>
      </c>
      <c r="G3" s="235" t="s">
        <v>7</v>
      </c>
      <c r="H3" s="237" t="s">
        <v>8</v>
      </c>
      <c r="I3" s="238"/>
      <c r="J3" s="239"/>
      <c r="K3" s="240" t="s">
        <v>9</v>
      </c>
      <c r="L3" s="220" t="s">
        <v>10</v>
      </c>
      <c r="O3" s="232" t="s">
        <v>1</v>
      </c>
      <c r="P3" s="232" t="s">
        <v>2</v>
      </c>
      <c r="Q3" s="229" t="s">
        <v>3</v>
      </c>
      <c r="R3" s="229" t="s">
        <v>4</v>
      </c>
      <c r="S3" s="229" t="s">
        <v>5</v>
      </c>
      <c r="T3" s="4" t="s">
        <v>6</v>
      </c>
      <c r="U3" s="235" t="s">
        <v>7</v>
      </c>
      <c r="V3" s="237" t="s">
        <v>8</v>
      </c>
      <c r="W3" s="238"/>
      <c r="X3" s="239"/>
      <c r="Y3" s="240" t="s">
        <v>9</v>
      </c>
      <c r="Z3" s="220" t="s">
        <v>10</v>
      </c>
    </row>
    <row r="4" spans="1:26" s="5" customFormat="1" ht="27" thickBot="1" x14ac:dyDescent="0.6">
      <c r="A4" s="232"/>
      <c r="B4" s="232"/>
      <c r="C4" s="230"/>
      <c r="D4" s="230"/>
      <c r="E4" s="230"/>
      <c r="F4" s="6" t="s">
        <v>11</v>
      </c>
      <c r="G4" s="236"/>
      <c r="H4" s="7" t="s">
        <v>12</v>
      </c>
      <c r="I4" s="8" t="s">
        <v>13</v>
      </c>
      <c r="J4" s="9" t="s">
        <v>14</v>
      </c>
      <c r="K4" s="241"/>
      <c r="L4" s="220"/>
      <c r="O4" s="232"/>
      <c r="P4" s="232"/>
      <c r="Q4" s="230"/>
      <c r="R4" s="230"/>
      <c r="S4" s="230"/>
      <c r="T4" s="6" t="s">
        <v>11</v>
      </c>
      <c r="U4" s="236"/>
      <c r="V4" s="7" t="s">
        <v>12</v>
      </c>
      <c r="W4" s="8" t="s">
        <v>13</v>
      </c>
      <c r="X4" s="9" t="s">
        <v>14</v>
      </c>
      <c r="Y4" s="241"/>
      <c r="Z4" s="22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26" t="s">
        <v>119</v>
      </c>
      <c r="Q107" s="227"/>
      <c r="R107" s="227"/>
      <c r="S107" s="227"/>
      <c r="T107" s="227"/>
      <c r="U107" s="227"/>
      <c r="V107" s="227"/>
      <c r="W107" s="22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31" t="s">
        <v>213</v>
      </c>
      <c r="N205" s="23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12" t="s">
        <v>212</v>
      </c>
      <c r="I206" s="21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25" t="s">
        <v>202</v>
      </c>
      <c r="J207" s="22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23" t="s">
        <v>203</v>
      </c>
      <c r="J208" s="22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23" t="s">
        <v>205</v>
      </c>
      <c r="J210" s="224"/>
      <c r="K210" s="36">
        <v>0</v>
      </c>
    </row>
    <row r="211" spans="1:11" ht="25.5" x14ac:dyDescent="0.55000000000000004">
      <c r="A211" s="1"/>
      <c r="C211" s="31"/>
      <c r="E211" s="31"/>
      <c r="G211" s="31"/>
      <c r="I211" s="223" t="s">
        <v>206</v>
      </c>
      <c r="J211" s="224"/>
      <c r="K211" s="36">
        <v>0</v>
      </c>
    </row>
    <row r="212" spans="1:11" ht="25.5" x14ac:dyDescent="0.55000000000000004">
      <c r="A212" s="1"/>
      <c r="C212" s="31"/>
      <c r="E212" s="31"/>
      <c r="G212" s="31"/>
      <c r="I212" s="223" t="s">
        <v>207</v>
      </c>
      <c r="J212" s="22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23" t="s">
        <v>208</v>
      </c>
      <c r="J213" s="22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23" t="s">
        <v>209</v>
      </c>
      <c r="J214" s="224"/>
      <c r="K214" s="37">
        <v>0</v>
      </c>
    </row>
    <row r="215" spans="1:11" ht="25.5" x14ac:dyDescent="0.55000000000000004">
      <c r="A215" s="1"/>
      <c r="C215" s="31"/>
      <c r="E215" s="31"/>
      <c r="G215" s="31"/>
      <c r="I215" s="223" t="s">
        <v>210</v>
      </c>
      <c r="J215" s="224"/>
      <c r="K215" s="33">
        <f>+K214-K213</f>
        <v>0</v>
      </c>
    </row>
    <row r="216" spans="1:11" ht="25.5" x14ac:dyDescent="0.55000000000000004">
      <c r="G216" s="2"/>
      <c r="I216" s="223" t="s">
        <v>211</v>
      </c>
      <c r="J216" s="22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 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2026-04-01T02:02:09Z</cp:lastPrinted>
  <dcterms:created xsi:type="dcterms:W3CDTF">2023-12-01T06:41:03Z</dcterms:created>
  <dcterms:modified xsi:type="dcterms:W3CDTF">2026-04-01T08:50:43Z</dcterms:modified>
</cp:coreProperties>
</file>