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4.เม.ย. 69\"/>
    </mc:Choice>
  </mc:AlternateContent>
  <xr:revisionPtr revIDLastSave="0" documentId="13_ncr:1_{3C658F8C-4454-489E-BEC9-6CE3DBCA4A09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'1'!$A$1:$S$263</definedName>
    <definedName name="_xlnm._FilterDatabase" localSheetId="13" hidden="1">'10'!$A$1:$S$260</definedName>
    <definedName name="_xlnm._FilterDatabase" localSheetId="14" hidden="1">'11'!$A$1:$S$260</definedName>
    <definedName name="_xlnm._FilterDatabase" localSheetId="15" hidden="1">'12'!$A$1:$S$260</definedName>
    <definedName name="_xlnm._FilterDatabase" localSheetId="16" hidden="1">'13'!$A$1:$S$260</definedName>
    <definedName name="_xlnm._FilterDatabase" localSheetId="17" hidden="1">'14'!$A$1:$S$260</definedName>
    <definedName name="_xlnm._FilterDatabase" localSheetId="18" hidden="1">'15'!$A$1:$S$260</definedName>
    <definedName name="_xlnm._FilterDatabase" localSheetId="19" hidden="1">'16'!$A$1:$S$260</definedName>
    <definedName name="_xlnm._FilterDatabase" localSheetId="20" hidden="1">'17'!$A$1:$S$260</definedName>
    <definedName name="_xlnm._FilterDatabase" localSheetId="21" hidden="1">'18'!$A$1:$S$260</definedName>
    <definedName name="_xlnm._FilterDatabase" localSheetId="22" hidden="1">'19'!$A$1:$S$260</definedName>
    <definedName name="_xlnm._FilterDatabase" localSheetId="5" hidden="1">'2'!$A$1:$S$260</definedName>
    <definedName name="_xlnm._FilterDatabase" localSheetId="23" hidden="1">'20'!$A$1:$S$260</definedName>
    <definedName name="_xlnm._FilterDatabase" localSheetId="24" hidden="1">'21'!$A$1:$S$260</definedName>
    <definedName name="_xlnm._FilterDatabase" localSheetId="25" hidden="1">'22'!$A$1:$S$260</definedName>
    <definedName name="_xlnm._FilterDatabase" localSheetId="26" hidden="1">'23'!$A$1:$S$260</definedName>
    <definedName name="_xlnm._FilterDatabase" localSheetId="27" hidden="1">'24'!$A$1:$S$260</definedName>
    <definedName name="_xlnm._FilterDatabase" localSheetId="28" hidden="1">'25'!$A$1:$S$260</definedName>
    <definedName name="_xlnm._FilterDatabase" localSheetId="29" hidden="1">'26'!$A$1:$S$260</definedName>
    <definedName name="_xlnm._FilterDatabase" localSheetId="30" hidden="1">'27'!$A$1:$S$260</definedName>
    <definedName name="_xlnm._FilterDatabase" localSheetId="31" hidden="1">'28'!$A$1:$S$260</definedName>
    <definedName name="_xlnm._FilterDatabase" localSheetId="32" hidden="1">'29'!$A$1:$S$260</definedName>
    <definedName name="_xlnm._FilterDatabase" localSheetId="6" hidden="1">'3'!$A$1:$S$260</definedName>
    <definedName name="_xlnm._FilterDatabase" localSheetId="33" hidden="1">'30'!$A$1:$S$260</definedName>
    <definedName name="_xlnm._FilterDatabase" localSheetId="35" hidden="1">'31'!$A$1:$Y$216</definedName>
    <definedName name="_xlnm._FilterDatabase" localSheetId="34" hidden="1">'31.'!$A$1:$S$260</definedName>
    <definedName name="_xlnm._FilterDatabase" localSheetId="7" hidden="1">'4'!$A$1:$S$260</definedName>
    <definedName name="_xlnm._FilterDatabase" localSheetId="8" hidden="1">'5'!$A$1:$S$260</definedName>
    <definedName name="_xlnm._FilterDatabase" localSheetId="9" hidden="1">'6'!$A$1:$S$260</definedName>
    <definedName name="_xlnm._FilterDatabase" localSheetId="10" hidden="1">'7'!$A$1:$S$260</definedName>
    <definedName name="_xlnm._FilterDatabase" localSheetId="11" hidden="1">'8'!$A$1:$S$260</definedName>
    <definedName name="_xlnm._FilterDatabase" localSheetId="12" hidden="1">'9'!$A$1:$S$260</definedName>
    <definedName name="_xlnm._FilterDatabase" localSheetId="0" hidden="1">'DATA POS'!$A$1:$J$536</definedName>
    <definedName name="_xlnm._FilterDatabase" localSheetId="3" hidden="1">ยกมา!$A$1:$S$220</definedName>
    <definedName name="_xlnm._FilterDatabase" localSheetId="2" hidden="1">สรุป!$A$4:$AC$218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2" i="8" l="1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K19" i="8"/>
  <c r="J19" i="8" s="1"/>
  <c r="K20" i="8"/>
  <c r="K21" i="8"/>
  <c r="K22" i="8"/>
  <c r="K23" i="8"/>
  <c r="K24" i="8"/>
  <c r="K25" i="8"/>
  <c r="K26" i="8"/>
  <c r="K27" i="8"/>
  <c r="J27" i="8" s="1"/>
  <c r="K28" i="8"/>
  <c r="K29" i="8"/>
  <c r="K30" i="8"/>
  <c r="K31" i="8"/>
  <c r="K32" i="8"/>
  <c r="K33" i="8"/>
  <c r="K34" i="8"/>
  <c r="K35" i="8"/>
  <c r="J35" i="8" s="1"/>
  <c r="K36" i="8"/>
  <c r="K37" i="8"/>
  <c r="K38" i="8"/>
  <c r="K39" i="8"/>
  <c r="K40" i="8"/>
  <c r="K41" i="8"/>
  <c r="K42" i="8"/>
  <c r="K43" i="8"/>
  <c r="J43" i="8" s="1"/>
  <c r="K44" i="8"/>
  <c r="K45" i="8"/>
  <c r="K46" i="8"/>
  <c r="K47" i="8"/>
  <c r="K48" i="8"/>
  <c r="K49" i="8"/>
  <c r="K50" i="8"/>
  <c r="K51" i="8"/>
  <c r="J51" i="8" s="1"/>
  <c r="K52" i="8"/>
  <c r="K53" i="8"/>
  <c r="K54" i="8"/>
  <c r="K55" i="8"/>
  <c r="K56" i="8"/>
  <c r="K57" i="8"/>
  <c r="K58" i="8"/>
  <c r="K59" i="8"/>
  <c r="J59" i="8" s="1"/>
  <c r="K60" i="8"/>
  <c r="K61" i="8"/>
  <c r="K62" i="8"/>
  <c r="K63" i="8"/>
  <c r="K64" i="8"/>
  <c r="K65" i="8"/>
  <c r="K66" i="8"/>
  <c r="K67" i="8"/>
  <c r="J67" i="8" s="1"/>
  <c r="K68" i="8"/>
  <c r="K69" i="8"/>
  <c r="K70" i="8"/>
  <c r="K71" i="8"/>
  <c r="K72" i="8"/>
  <c r="K73" i="8"/>
  <c r="K74" i="8"/>
  <c r="K75" i="8"/>
  <c r="J75" i="8" s="1"/>
  <c r="K76" i="8"/>
  <c r="K77" i="8"/>
  <c r="K78" i="8"/>
  <c r="K79" i="8"/>
  <c r="K80" i="8"/>
  <c r="K81" i="8"/>
  <c r="K82" i="8"/>
  <c r="K83" i="8"/>
  <c r="J83" i="8" s="1"/>
  <c r="K84" i="8"/>
  <c r="K85" i="8"/>
  <c r="K86" i="8"/>
  <c r="K87" i="8"/>
  <c r="K88" i="8"/>
  <c r="K89" i="8"/>
  <c r="K90" i="8"/>
  <c r="K91" i="8"/>
  <c r="J91" i="8" s="1"/>
  <c r="K92" i="8"/>
  <c r="K93" i="8"/>
  <c r="K94" i="8"/>
  <c r="K95" i="8"/>
  <c r="K96" i="8"/>
  <c r="K97" i="8"/>
  <c r="K98" i="8"/>
  <c r="K99" i="8"/>
  <c r="J99" i="8" s="1"/>
  <c r="K100" i="8"/>
  <c r="K101" i="8"/>
  <c r="K102" i="8"/>
  <c r="K103" i="8"/>
  <c r="K104" i="8"/>
  <c r="K105" i="8"/>
  <c r="K106" i="8"/>
  <c r="K107" i="8"/>
  <c r="J107" i="8" s="1"/>
  <c r="K108" i="8"/>
  <c r="K109" i="8"/>
  <c r="K110" i="8"/>
  <c r="K111" i="8"/>
  <c r="K112" i="8"/>
  <c r="K113" i="8"/>
  <c r="K114" i="8"/>
  <c r="K115" i="8"/>
  <c r="J115" i="8" s="1"/>
  <c r="K116" i="8"/>
  <c r="K117" i="8"/>
  <c r="K118" i="8"/>
  <c r="K119" i="8"/>
  <c r="K120" i="8"/>
  <c r="K121" i="8"/>
  <c r="K122" i="8"/>
  <c r="K123" i="8"/>
  <c r="J123" i="8" s="1"/>
  <c r="K124" i="8"/>
  <c r="K125" i="8"/>
  <c r="K126" i="8"/>
  <c r="K127" i="8"/>
  <c r="K128" i="8"/>
  <c r="K129" i="8"/>
  <c r="K130" i="8"/>
  <c r="K131" i="8"/>
  <c r="J131" i="8" s="1"/>
  <c r="K132" i="8"/>
  <c r="K133" i="8"/>
  <c r="K134" i="8"/>
  <c r="K135" i="8"/>
  <c r="K136" i="8"/>
  <c r="K137" i="8"/>
  <c r="K138" i="8"/>
  <c r="K139" i="8"/>
  <c r="J139" i="8" s="1"/>
  <c r="K140" i="8"/>
  <c r="K141" i="8"/>
  <c r="K142" i="8"/>
  <c r="K143" i="8"/>
  <c r="K144" i="8"/>
  <c r="K145" i="8"/>
  <c r="K146" i="8"/>
  <c r="K147" i="8"/>
  <c r="J147" i="8" s="1"/>
  <c r="K148" i="8"/>
  <c r="K149" i="8"/>
  <c r="K150" i="8"/>
  <c r="K151" i="8"/>
  <c r="K152" i="8"/>
  <c r="K153" i="8"/>
  <c r="K154" i="8"/>
  <c r="K155" i="8"/>
  <c r="J155" i="8" s="1"/>
  <c r="K156" i="8"/>
  <c r="K157" i="8"/>
  <c r="K158" i="8"/>
  <c r="K159" i="8"/>
  <c r="K160" i="8"/>
  <c r="K161" i="8"/>
  <c r="K162" i="8"/>
  <c r="K163" i="8"/>
  <c r="J163" i="8" s="1"/>
  <c r="K164" i="8"/>
  <c r="K165" i="8"/>
  <c r="K166" i="8"/>
  <c r="K167" i="8"/>
  <c r="K168" i="8"/>
  <c r="K169" i="8"/>
  <c r="K170" i="8"/>
  <c r="K171" i="8"/>
  <c r="J171" i="8" s="1"/>
  <c r="K172" i="8"/>
  <c r="K173" i="8"/>
  <c r="K174" i="8"/>
  <c r="K175" i="8"/>
  <c r="K176" i="8"/>
  <c r="K177" i="8"/>
  <c r="K178" i="8"/>
  <c r="K179" i="8"/>
  <c r="J179" i="8" s="1"/>
  <c r="K180" i="8"/>
  <c r="K181" i="8"/>
  <c r="K182" i="8"/>
  <c r="K183" i="8"/>
  <c r="K184" i="8"/>
  <c r="K185" i="8"/>
  <c r="K186" i="8"/>
  <c r="K187" i="8"/>
  <c r="J187" i="8" s="1"/>
  <c r="K188" i="8"/>
  <c r="K189" i="8"/>
  <c r="K190" i="8"/>
  <c r="K191" i="8"/>
  <c r="K192" i="8"/>
  <c r="K193" i="8"/>
  <c r="K194" i="8"/>
  <c r="K195" i="8"/>
  <c r="J195" i="8" s="1"/>
  <c r="K196" i="8"/>
  <c r="K197" i="8"/>
  <c r="K198" i="8"/>
  <c r="K199" i="8"/>
  <c r="K200" i="8"/>
  <c r="K201" i="8"/>
  <c r="K202" i="8"/>
  <c r="K203" i="8"/>
  <c r="J203" i="8" s="1"/>
  <c r="K204" i="8"/>
  <c r="K205" i="8"/>
  <c r="K206" i="8"/>
  <c r="K207" i="8"/>
  <c r="K6" i="8"/>
  <c r="K7" i="8"/>
  <c r="K8" i="8"/>
  <c r="K9" i="8"/>
  <c r="K10" i="8"/>
  <c r="K11" i="8"/>
  <c r="K12" i="8"/>
  <c r="K13" i="8"/>
  <c r="J13" i="8" s="1"/>
  <c r="K14" i="8"/>
  <c r="K15" i="8"/>
  <c r="K16" i="8"/>
  <c r="K17" i="8"/>
  <c r="K18" i="8"/>
  <c r="J18" i="8" s="1"/>
  <c r="J20" i="8"/>
  <c r="J21" i="8"/>
  <c r="J22" i="8"/>
  <c r="J23" i="8"/>
  <c r="J24" i="8"/>
  <c r="J25" i="8"/>
  <c r="J26" i="8"/>
  <c r="J28" i="8"/>
  <c r="J29" i="8"/>
  <c r="J30" i="8"/>
  <c r="J31" i="8"/>
  <c r="J32" i="8"/>
  <c r="J33" i="8"/>
  <c r="J34" i="8"/>
  <c r="J36" i="8"/>
  <c r="J37" i="8"/>
  <c r="J38" i="8"/>
  <c r="J39" i="8"/>
  <c r="J40" i="8"/>
  <c r="J41" i="8"/>
  <c r="J42" i="8"/>
  <c r="J44" i="8"/>
  <c r="J45" i="8"/>
  <c r="J46" i="8"/>
  <c r="J47" i="8"/>
  <c r="J48" i="8"/>
  <c r="J49" i="8"/>
  <c r="J50" i="8"/>
  <c r="J52" i="8"/>
  <c r="J53" i="8"/>
  <c r="J54" i="8"/>
  <c r="J55" i="8"/>
  <c r="J56" i="8"/>
  <c r="J57" i="8"/>
  <c r="J58" i="8"/>
  <c r="J60" i="8"/>
  <c r="J61" i="8"/>
  <c r="J62" i="8"/>
  <c r="J63" i="8"/>
  <c r="J64" i="8"/>
  <c r="J65" i="8"/>
  <c r="J66" i="8"/>
  <c r="J68" i="8"/>
  <c r="J69" i="8"/>
  <c r="J70" i="8"/>
  <c r="J71" i="8"/>
  <c r="J72" i="8"/>
  <c r="J73" i="8"/>
  <c r="J74" i="8"/>
  <c r="J76" i="8"/>
  <c r="J77" i="8"/>
  <c r="J78" i="8"/>
  <c r="J79" i="8"/>
  <c r="J80" i="8"/>
  <c r="J81" i="8"/>
  <c r="J82" i="8"/>
  <c r="J84" i="8"/>
  <c r="J85" i="8"/>
  <c r="J86" i="8"/>
  <c r="J87" i="8"/>
  <c r="J88" i="8"/>
  <c r="J89" i="8"/>
  <c r="J90" i="8"/>
  <c r="J92" i="8"/>
  <c r="J93" i="8"/>
  <c r="J94" i="8"/>
  <c r="J95" i="8"/>
  <c r="J96" i="8"/>
  <c r="J97" i="8"/>
  <c r="J98" i="8"/>
  <c r="J100" i="8"/>
  <c r="J101" i="8"/>
  <c r="J102" i="8"/>
  <c r="J103" i="8"/>
  <c r="J104" i="8"/>
  <c r="J105" i="8"/>
  <c r="J106" i="8"/>
  <c r="J108" i="8"/>
  <c r="J109" i="8"/>
  <c r="J110" i="8"/>
  <c r="J111" i="8"/>
  <c r="J112" i="8"/>
  <c r="J113" i="8"/>
  <c r="J114" i="8"/>
  <c r="J116" i="8"/>
  <c r="J117" i="8"/>
  <c r="J118" i="8"/>
  <c r="J119" i="8"/>
  <c r="J120" i="8"/>
  <c r="J121" i="8"/>
  <c r="J122" i="8"/>
  <c r="J124" i="8"/>
  <c r="J125" i="8"/>
  <c r="J126" i="8"/>
  <c r="J127" i="8"/>
  <c r="J128" i="8"/>
  <c r="J129" i="8"/>
  <c r="J130" i="8"/>
  <c r="J132" i="8"/>
  <c r="J133" i="8"/>
  <c r="J134" i="8"/>
  <c r="J135" i="8"/>
  <c r="J136" i="8"/>
  <c r="J137" i="8"/>
  <c r="J138" i="8"/>
  <c r="J140" i="8"/>
  <c r="J141" i="8"/>
  <c r="J142" i="8"/>
  <c r="J143" i="8"/>
  <c r="J144" i="8"/>
  <c r="J145" i="8"/>
  <c r="J146" i="8"/>
  <c r="J148" i="8"/>
  <c r="J149" i="8"/>
  <c r="J150" i="8"/>
  <c r="J151" i="8"/>
  <c r="J152" i="8"/>
  <c r="J153" i="8"/>
  <c r="J154" i="8"/>
  <c r="J156" i="8"/>
  <c r="J157" i="8"/>
  <c r="J158" i="8"/>
  <c r="J159" i="8"/>
  <c r="J160" i="8"/>
  <c r="J161" i="8"/>
  <c r="J162" i="8"/>
  <c r="J164" i="8"/>
  <c r="J165" i="8"/>
  <c r="J166" i="8"/>
  <c r="J167" i="8"/>
  <c r="J168" i="8"/>
  <c r="J169" i="8"/>
  <c r="J170" i="8"/>
  <c r="J172" i="8"/>
  <c r="J173" i="8"/>
  <c r="J174" i="8"/>
  <c r="J175" i="8"/>
  <c r="J176" i="8"/>
  <c r="J177" i="8"/>
  <c r="J178" i="8"/>
  <c r="J180" i="8"/>
  <c r="J181" i="8"/>
  <c r="J182" i="8"/>
  <c r="J183" i="8"/>
  <c r="J184" i="8"/>
  <c r="J185" i="8"/>
  <c r="J186" i="8"/>
  <c r="J188" i="8"/>
  <c r="J189" i="8"/>
  <c r="J190" i="8"/>
  <c r="J191" i="8"/>
  <c r="J192" i="8"/>
  <c r="J193" i="8"/>
  <c r="J194" i="8"/>
  <c r="J196" i="8"/>
  <c r="J197" i="8"/>
  <c r="J198" i="8"/>
  <c r="J199" i="8"/>
  <c r="J200" i="8"/>
  <c r="J201" i="8"/>
  <c r="J202" i="8"/>
  <c r="J204" i="8"/>
  <c r="J205" i="8"/>
  <c r="J206" i="8"/>
  <c r="J207" i="8"/>
  <c r="J6" i="8"/>
  <c r="J7" i="8"/>
  <c r="J8" i="8"/>
  <c r="J9" i="8"/>
  <c r="J10" i="8"/>
  <c r="J11" i="8"/>
  <c r="J12" i="8"/>
  <c r="J14" i="8"/>
  <c r="J15" i="8"/>
  <c r="J16" i="8"/>
  <c r="J17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6" i="8"/>
  <c r="H7" i="8"/>
  <c r="H8" i="8"/>
  <c r="H9" i="8"/>
  <c r="H10" i="8"/>
  <c r="H11" i="8"/>
  <c r="H12" i="8"/>
  <c r="H13" i="8"/>
  <c r="H14" i="8"/>
  <c r="H15" i="8"/>
  <c r="H16" i="8"/>
  <c r="H17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6" i="8"/>
  <c r="E7" i="8"/>
  <c r="E8" i="8"/>
  <c r="E9" i="8"/>
  <c r="E10" i="8"/>
  <c r="E11" i="8"/>
  <c r="E12" i="8"/>
  <c r="E13" i="8"/>
  <c r="E14" i="8"/>
  <c r="E15" i="8"/>
  <c r="E16" i="8"/>
  <c r="E17" i="8"/>
  <c r="AC36" i="8"/>
  <c r="AB36" i="8"/>
  <c r="Y36" i="8"/>
  <c r="X36" i="8"/>
  <c r="W36" i="8"/>
  <c r="V36" i="8"/>
  <c r="S36" i="8"/>
  <c r="R36" i="8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G146" i="103"/>
  <c r="G147" i="103"/>
  <c r="G148" i="103"/>
  <c r="G149" i="103"/>
  <c r="G150" i="103"/>
  <c r="G151" i="103"/>
  <c r="G152" i="103"/>
  <c r="G153" i="103"/>
  <c r="G154" i="103"/>
  <c r="G155" i="103"/>
  <c r="G156" i="103"/>
  <c r="G157" i="103"/>
  <c r="G158" i="103"/>
  <c r="G159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5" i="103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5" i="101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5" i="100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5" i="99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5" i="98"/>
  <c r="G63" i="97"/>
  <c r="G64" i="97"/>
  <c r="G65" i="97"/>
  <c r="G66" i="97"/>
  <c r="G67" i="97"/>
  <c r="G68" i="97"/>
  <c r="G69" i="97"/>
  <c r="G70" i="97"/>
  <c r="G71" i="97"/>
  <c r="G72" i="97"/>
  <c r="G73" i="97"/>
  <c r="G74" i="97"/>
  <c r="G75" i="97"/>
  <c r="G76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5" i="96"/>
  <c r="AC14" i="8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6" i="95"/>
  <c r="E7" i="95"/>
  <c r="E8" i="95"/>
  <c r="E9" i="95"/>
  <c r="E10" i="95"/>
  <c r="E11" i="95"/>
  <c r="E12" i="95"/>
  <c r="E13" i="95"/>
  <c r="E14" i="95"/>
  <c r="E15" i="95"/>
  <c r="E16" i="95"/>
  <c r="E5" i="95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5" i="94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6" i="93"/>
  <c r="E7" i="93"/>
  <c r="E8" i="93"/>
  <c r="E9" i="93"/>
  <c r="E10" i="93"/>
  <c r="E11" i="93"/>
  <c r="E12" i="93"/>
  <c r="E13" i="93"/>
  <c r="E14" i="93"/>
  <c r="E15" i="93"/>
  <c r="E5" i="93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5" i="92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5" i="91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6" i="89"/>
  <c r="E7" i="89"/>
  <c r="E8" i="89"/>
  <c r="E9" i="89"/>
  <c r="E10" i="89"/>
  <c r="E11" i="89"/>
  <c r="E12" i="89"/>
  <c r="E13" i="89"/>
  <c r="E14" i="89"/>
  <c r="E15" i="89"/>
  <c r="E16" i="89"/>
  <c r="E5" i="89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6" i="88"/>
  <c r="E7" i="88"/>
  <c r="E8" i="88"/>
  <c r="E9" i="88"/>
  <c r="E10" i="88"/>
  <c r="E11" i="88"/>
  <c r="E12" i="88"/>
  <c r="E13" i="88"/>
  <c r="E14" i="88"/>
  <c r="E15" i="88"/>
  <c r="E16" i="88"/>
  <c r="E5" i="88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5" i="87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5" i="86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5" i="85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5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5" i="83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5" i="82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5" i="81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5" i="79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5" i="78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5" i="77"/>
  <c r="P181" i="107"/>
  <c r="P182" i="107"/>
  <c r="P183" i="107"/>
  <c r="P184" i="107"/>
  <c r="P185" i="107"/>
  <c r="P186" i="107"/>
  <c r="P187" i="107"/>
  <c r="P188" i="107"/>
  <c r="P189" i="107"/>
  <c r="P190" i="107"/>
  <c r="P148" i="107"/>
  <c r="P149" i="107"/>
  <c r="P152" i="107"/>
  <c r="P153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30" i="107"/>
  <c r="P31" i="107"/>
  <c r="P32" i="107"/>
  <c r="P33" i="107"/>
  <c r="P34" i="107"/>
  <c r="P35" i="107"/>
  <c r="P36" i="107"/>
  <c r="P37" i="107"/>
  <c r="P7" i="107"/>
  <c r="P15" i="107"/>
  <c r="P23" i="107"/>
  <c r="P94" i="106"/>
  <c r="P58" i="105"/>
  <c r="P94" i="104"/>
  <c r="P94" i="103"/>
  <c r="P94" i="102"/>
  <c r="P54" i="102"/>
  <c r="P39" i="102"/>
  <c r="P8" i="100"/>
  <c r="P94" i="95"/>
  <c r="P60" i="95"/>
  <c r="P94" i="94"/>
  <c r="P94" i="93"/>
  <c r="P164" i="91"/>
  <c r="P94" i="91"/>
  <c r="P94" i="90"/>
  <c r="P203" i="88"/>
  <c r="P94" i="85"/>
  <c r="P158" i="84"/>
  <c r="P94" i="84"/>
  <c r="P94" i="83"/>
  <c r="P100" i="81"/>
  <c r="P94" i="81"/>
  <c r="P192" i="79"/>
  <c r="P94" i="78"/>
  <c r="P94" i="77"/>
  <c r="P55" i="77"/>
  <c r="P94" i="87"/>
  <c r="Y35" i="8"/>
  <c r="W35" i="8"/>
  <c r="V35" i="8"/>
  <c r="U35" i="8"/>
  <c r="T35" i="8"/>
  <c r="Y34" i="8"/>
  <c r="V34" i="8"/>
  <c r="U34" i="8"/>
  <c r="T34" i="8"/>
  <c r="P65" i="8"/>
  <c r="P66" i="8"/>
  <c r="P134" i="8"/>
  <c r="P135" i="8"/>
  <c r="P136" i="8"/>
  <c r="Y33" i="8"/>
  <c r="V33" i="8"/>
  <c r="U33" i="8"/>
  <c r="T33" i="8"/>
  <c r="Y32" i="8"/>
  <c r="V32" i="8"/>
  <c r="U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Y24" i="8"/>
  <c r="V24" i="8"/>
  <c r="U24" i="8"/>
  <c r="T24" i="8"/>
  <c r="Y23" i="8"/>
  <c r="V23" i="8"/>
  <c r="U23" i="8"/>
  <c r="T23" i="8"/>
  <c r="V22" i="8"/>
  <c r="Y22" i="8"/>
  <c r="T22" i="8"/>
  <c r="N213" i="93"/>
  <c r="W21" i="8" s="1"/>
  <c r="K208" i="8"/>
  <c r="P207" i="86"/>
  <c r="M205" i="86"/>
  <c r="P205" i="86" s="1"/>
  <c r="P203" i="78"/>
  <c r="P204" i="78"/>
  <c r="P206" i="81"/>
  <c r="P207" i="81"/>
  <c r="P202" i="82"/>
  <c r="P205" i="82"/>
  <c r="P205" i="83"/>
  <c r="P203" i="77"/>
  <c r="P206" i="77"/>
  <c r="P207" i="77"/>
  <c r="M201" i="78"/>
  <c r="P201" i="78" s="1"/>
  <c r="M202" i="78"/>
  <c r="P202" i="78" s="1"/>
  <c r="M203" i="78"/>
  <c r="M204" i="78"/>
  <c r="M205" i="78"/>
  <c r="P205" i="78" s="1"/>
  <c r="M206" i="78"/>
  <c r="P206" i="78" s="1"/>
  <c r="M207" i="78"/>
  <c r="P207" i="78" s="1"/>
  <c r="M208" i="78"/>
  <c r="P208" i="78" s="1"/>
  <c r="M201" i="79"/>
  <c r="P201" i="79" s="1"/>
  <c r="M202" i="79"/>
  <c r="P202" i="79" s="1"/>
  <c r="M203" i="79"/>
  <c r="P203" i="79" s="1"/>
  <c r="M204" i="79"/>
  <c r="P204" i="79" s="1"/>
  <c r="M205" i="79"/>
  <c r="P205" i="79" s="1"/>
  <c r="M206" i="79"/>
  <c r="P206" i="79" s="1"/>
  <c r="M207" i="79"/>
  <c r="P207" i="79" s="1"/>
  <c r="M208" i="79"/>
  <c r="P208" i="79" s="1"/>
  <c r="M201" i="80"/>
  <c r="P201" i="80" s="1"/>
  <c r="M202" i="80"/>
  <c r="P202" i="80" s="1"/>
  <c r="M203" i="80"/>
  <c r="P203" i="80" s="1"/>
  <c r="M204" i="80"/>
  <c r="P204" i="80" s="1"/>
  <c r="M205" i="80"/>
  <c r="P205" i="80" s="1"/>
  <c r="M206" i="80"/>
  <c r="P206" i="80" s="1"/>
  <c r="M207" i="80"/>
  <c r="P207" i="80" s="1"/>
  <c r="M208" i="80"/>
  <c r="P208" i="80" s="1"/>
  <c r="M201" i="81"/>
  <c r="P201" i="81" s="1"/>
  <c r="M202" i="81"/>
  <c r="P202" i="81" s="1"/>
  <c r="M203" i="81"/>
  <c r="P203" i="81" s="1"/>
  <c r="M204" i="81"/>
  <c r="P204" i="81" s="1"/>
  <c r="M205" i="81"/>
  <c r="P205" i="81" s="1"/>
  <c r="M206" i="81"/>
  <c r="M207" i="81"/>
  <c r="M208" i="81"/>
  <c r="P208" i="81" s="1"/>
  <c r="M201" i="82"/>
  <c r="P201" i="82" s="1"/>
  <c r="M202" i="82"/>
  <c r="M203" i="82"/>
  <c r="P203" i="82" s="1"/>
  <c r="M204" i="82"/>
  <c r="P204" i="82" s="1"/>
  <c r="M205" i="82"/>
  <c r="M206" i="82"/>
  <c r="P206" i="82" s="1"/>
  <c r="M207" i="82"/>
  <c r="P207" i="82" s="1"/>
  <c r="M208" i="82"/>
  <c r="M201" i="83"/>
  <c r="P201" i="83" s="1"/>
  <c r="M202" i="83"/>
  <c r="P202" i="83" s="1"/>
  <c r="M203" i="83"/>
  <c r="P203" i="83" s="1"/>
  <c r="M204" i="83"/>
  <c r="P204" i="83" s="1"/>
  <c r="M205" i="83"/>
  <c r="M206" i="83"/>
  <c r="P206" i="83" s="1"/>
  <c r="M207" i="83"/>
  <c r="P207" i="83" s="1"/>
  <c r="M208" i="83"/>
  <c r="P208" i="83" s="1"/>
  <c r="M201" i="84"/>
  <c r="P201" i="84" s="1"/>
  <c r="M202" i="84"/>
  <c r="P202" i="84" s="1"/>
  <c r="M203" i="84"/>
  <c r="P203" i="84" s="1"/>
  <c r="M204" i="84"/>
  <c r="P204" i="84" s="1"/>
  <c r="M205" i="84"/>
  <c r="P205" i="84" s="1"/>
  <c r="M206" i="84"/>
  <c r="P206" i="84" s="1"/>
  <c r="M207" i="84"/>
  <c r="P207" i="84" s="1"/>
  <c r="M208" i="84"/>
  <c r="P208" i="84" s="1"/>
  <c r="M201" i="85"/>
  <c r="P201" i="85" s="1"/>
  <c r="M202" i="85"/>
  <c r="P202" i="85" s="1"/>
  <c r="M203" i="85"/>
  <c r="P203" i="85" s="1"/>
  <c r="M204" i="85"/>
  <c r="P204" i="85" s="1"/>
  <c r="M205" i="85"/>
  <c r="P205" i="85" s="1"/>
  <c r="M206" i="85"/>
  <c r="P206" i="85" s="1"/>
  <c r="M207" i="85"/>
  <c r="P207" i="85" s="1"/>
  <c r="M208" i="85"/>
  <c r="P208" i="85" s="1"/>
  <c r="M201" i="86"/>
  <c r="P201" i="86" s="1"/>
  <c r="M202" i="86"/>
  <c r="P202" i="86" s="1"/>
  <c r="M203" i="86"/>
  <c r="P203" i="86" s="1"/>
  <c r="M204" i="86"/>
  <c r="P204" i="86" s="1"/>
  <c r="M206" i="86"/>
  <c r="P206" i="86" s="1"/>
  <c r="M208" i="86"/>
  <c r="M201" i="87"/>
  <c r="P201" i="87" s="1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M208" i="87"/>
  <c r="P208" i="87" s="1"/>
  <c r="M201" i="88"/>
  <c r="P201" i="88" s="1"/>
  <c r="M202" i="88"/>
  <c r="P202" i="88" s="1"/>
  <c r="M203" i="88"/>
  <c r="M204" i="88"/>
  <c r="P204" i="88" s="1"/>
  <c r="M205" i="88"/>
  <c r="P205" i="88" s="1"/>
  <c r="M206" i="88"/>
  <c r="P206" i="88" s="1"/>
  <c r="M207" i="88"/>
  <c r="P207" i="88" s="1"/>
  <c r="M208" i="88"/>
  <c r="P208" i="88" s="1"/>
  <c r="M201" i="89"/>
  <c r="P201" i="89" s="1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8" i="89"/>
  <c r="P208" i="89" s="1"/>
  <c r="M201" i="90"/>
  <c r="P201" i="90" s="1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8" i="90"/>
  <c r="P208" i="90" s="1"/>
  <c r="M201" i="91"/>
  <c r="P201" i="91" s="1"/>
  <c r="M202" i="91"/>
  <c r="P202" i="91" s="1"/>
  <c r="M203" i="91"/>
  <c r="P203" i="91" s="1"/>
  <c r="M204" i="91"/>
  <c r="P204" i="91" s="1"/>
  <c r="M205" i="91"/>
  <c r="P205" i="91" s="1"/>
  <c r="M206" i="91"/>
  <c r="P206" i="91" s="1"/>
  <c r="M207" i="91"/>
  <c r="P207" i="91" s="1"/>
  <c r="M208" i="91"/>
  <c r="P208" i="91" s="1"/>
  <c r="M201" i="92"/>
  <c r="P201" i="92" s="1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8" i="92"/>
  <c r="P208" i="92" s="1"/>
  <c r="M201" i="93"/>
  <c r="P201" i="93" s="1"/>
  <c r="M202" i="93"/>
  <c r="P202" i="93" s="1"/>
  <c r="M203" i="93"/>
  <c r="P203" i="93" s="1"/>
  <c r="M204" i="93"/>
  <c r="P204" i="93" s="1"/>
  <c r="M205" i="93"/>
  <c r="P205" i="93" s="1"/>
  <c r="M206" i="93"/>
  <c r="P206" i="93" s="1"/>
  <c r="M207" i="93"/>
  <c r="P207" i="93" s="1"/>
  <c r="M208" i="93"/>
  <c r="P208" i="93" s="1"/>
  <c r="M201" i="94"/>
  <c r="P201" i="94" s="1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8" i="94"/>
  <c r="P208" i="94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M201" i="96"/>
  <c r="P201" i="96" s="1"/>
  <c r="M202" i="96"/>
  <c r="P202" i="96" s="1"/>
  <c r="M203" i="96"/>
  <c r="P203" i="96" s="1"/>
  <c r="M204" i="96"/>
  <c r="P204" i="96" s="1"/>
  <c r="M205" i="96"/>
  <c r="P205" i="96" s="1"/>
  <c r="M206" i="96"/>
  <c r="P206" i="96" s="1"/>
  <c r="M207" i="96"/>
  <c r="P207" i="96" s="1"/>
  <c r="M208" i="96"/>
  <c r="M201" i="97"/>
  <c r="P201" i="97" s="1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8" i="97"/>
  <c r="M201" i="98"/>
  <c r="P201" i="98" s="1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8" i="98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M201" i="100"/>
  <c r="P201" i="100" s="1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 s="1"/>
  <c r="M208" i="100"/>
  <c r="M201" i="101"/>
  <c r="P201" i="101" s="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8" i="101"/>
  <c r="M201" i="102"/>
  <c r="P201" i="102" s="1"/>
  <c r="M202" i="102"/>
  <c r="P202" i="102" s="1"/>
  <c r="M203" i="102"/>
  <c r="P203" i="102" s="1"/>
  <c r="M204" i="102"/>
  <c r="P204" i="102" s="1"/>
  <c r="M205" i="102"/>
  <c r="P205" i="102" s="1"/>
  <c r="M206" i="102"/>
  <c r="P206" i="102" s="1"/>
  <c r="M207" i="102"/>
  <c r="P207" i="102" s="1"/>
  <c r="M208" i="102"/>
  <c r="M201" i="103"/>
  <c r="P201" i="103" s="1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8" i="103"/>
  <c r="M201" i="104"/>
  <c r="P201" i="104" s="1"/>
  <c r="M202" i="104"/>
  <c r="P202" i="104" s="1"/>
  <c r="M203" i="104"/>
  <c r="P203" i="104" s="1"/>
  <c r="M204" i="104"/>
  <c r="P204" i="104" s="1"/>
  <c r="M205" i="104"/>
  <c r="P205" i="104" s="1"/>
  <c r="M206" i="104"/>
  <c r="P206" i="104" s="1"/>
  <c r="M207" i="104"/>
  <c r="P207" i="104" s="1"/>
  <c r="M208" i="104"/>
  <c r="M201" i="105"/>
  <c r="P201" i="105" s="1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 s="1"/>
  <c r="M208" i="105"/>
  <c r="M201" i="106"/>
  <c r="P201" i="106" s="1"/>
  <c r="M202" i="106"/>
  <c r="P202" i="106" s="1"/>
  <c r="M203" i="106"/>
  <c r="P203" i="106" s="1"/>
  <c r="M204" i="106"/>
  <c r="P204" i="106" s="1"/>
  <c r="M205" i="106"/>
  <c r="P205" i="106" s="1"/>
  <c r="M206" i="106"/>
  <c r="M207" i="106"/>
  <c r="P207" i="106" s="1"/>
  <c r="M208" i="106"/>
  <c r="M201" i="107"/>
  <c r="P201" i="107" s="1"/>
  <c r="M202" i="107"/>
  <c r="P202" i="107" s="1"/>
  <c r="M203" i="107"/>
  <c r="P203" i="107" s="1"/>
  <c r="M204" i="107"/>
  <c r="P204" i="107" s="1"/>
  <c r="M205" i="107"/>
  <c r="P205" i="107" s="1"/>
  <c r="M206" i="107"/>
  <c r="P206" i="107" s="1"/>
  <c r="M207" i="107"/>
  <c r="P207" i="107" s="1"/>
  <c r="M208" i="107"/>
  <c r="M201" i="77"/>
  <c r="P201" i="77" s="1"/>
  <c r="M202" i="77"/>
  <c r="P202" i="77" s="1"/>
  <c r="M203" i="77"/>
  <c r="M204" i="77"/>
  <c r="P204" i="77" s="1"/>
  <c r="M205" i="77"/>
  <c r="P205" i="77" s="1"/>
  <c r="M206" i="77"/>
  <c r="M207" i="77"/>
  <c r="M208" i="77"/>
  <c r="J208" i="78"/>
  <c r="E208" i="79" s="1"/>
  <c r="J208" i="79"/>
  <c r="E208" i="80" s="1"/>
  <c r="J208" i="80"/>
  <c r="E208" i="81" s="1"/>
  <c r="J208" i="81"/>
  <c r="E208" i="82" s="1"/>
  <c r="J208" i="82"/>
  <c r="E208" i="83" s="1"/>
  <c r="J208" i="83"/>
  <c r="E208" i="84" s="1"/>
  <c r="J208" i="84"/>
  <c r="E208" i="85" s="1"/>
  <c r="J208" i="85"/>
  <c r="E208" i="86" s="1"/>
  <c r="J208" i="86"/>
  <c r="E208" i="87" s="1"/>
  <c r="G208" i="87" s="1"/>
  <c r="J208" i="87" s="1"/>
  <c r="E208" i="88" s="1"/>
  <c r="J208" i="88"/>
  <c r="E208" i="89" s="1"/>
  <c r="J208" i="89"/>
  <c r="E208" i="90" s="1"/>
  <c r="J208" i="90"/>
  <c r="E208" i="91" s="1"/>
  <c r="J208" i="91"/>
  <c r="E208" i="92" s="1"/>
  <c r="J208" i="92"/>
  <c r="E208" i="93" s="1"/>
  <c r="J208" i="93"/>
  <c r="E208" i="94" s="1"/>
  <c r="J208" i="94"/>
  <c r="J208" i="95"/>
  <c r="J208" i="96"/>
  <c r="J208" i="97"/>
  <c r="J208" i="98"/>
  <c r="J208" i="99"/>
  <c r="J208" i="100"/>
  <c r="J208" i="101"/>
  <c r="J208" i="102"/>
  <c r="J208" i="103"/>
  <c r="J208" i="104"/>
  <c r="J208" i="105"/>
  <c r="J208" i="106"/>
  <c r="J208" i="107"/>
  <c r="J208" i="77"/>
  <c r="E208" i="78" s="1"/>
  <c r="G207" i="100"/>
  <c r="J207" i="100" s="1"/>
  <c r="G207" i="101"/>
  <c r="J207" i="101" s="1"/>
  <c r="G207" i="102" s="1"/>
  <c r="J207" i="102" s="1"/>
  <c r="G207" i="103" s="1"/>
  <c r="J207" i="103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G202" i="77"/>
  <c r="J202" i="77" s="1"/>
  <c r="G202" i="78" s="1"/>
  <c r="J202" i="78" s="1"/>
  <c r="G202" i="79" s="1"/>
  <c r="J202" i="79" s="1"/>
  <c r="G203" i="77"/>
  <c r="J203" i="77" s="1"/>
  <c r="G203" i="78" s="1"/>
  <c r="J203" i="78" s="1"/>
  <c r="G203" i="79" s="1"/>
  <c r="J203" i="79" s="1"/>
  <c r="G204" i="77"/>
  <c r="J204" i="77" s="1"/>
  <c r="G204" i="78" s="1"/>
  <c r="J204" i="78" s="1"/>
  <c r="G204" i="79" s="1"/>
  <c r="J204" i="79" s="1"/>
  <c r="G204" i="80" s="1"/>
  <c r="J204" i="80" s="1"/>
  <c r="G204" i="81" s="1"/>
  <c r="J204" i="81" s="1"/>
  <c r="G204" i="82" s="1"/>
  <c r="J204" i="82" s="1"/>
  <c r="G204" i="83" s="1"/>
  <c r="J204" i="83" s="1"/>
  <c r="G204" i="84" s="1"/>
  <c r="J204" i="84" s="1"/>
  <c r="G205" i="77"/>
  <c r="J205" i="77" s="1"/>
  <c r="G205" i="78" s="1"/>
  <c r="J205" i="78" s="1"/>
  <c r="G205" i="79" s="1"/>
  <c r="J205" i="79" s="1"/>
  <c r="G205" i="80" s="1"/>
  <c r="J205" i="80" s="1"/>
  <c r="G205" i="81" s="1"/>
  <c r="J205" i="81" s="1"/>
  <c r="G205" i="82" s="1"/>
  <c r="J205" i="82" s="1"/>
  <c r="G205" i="83" s="1"/>
  <c r="J205" i="83" s="1"/>
  <c r="G205" i="84" s="1"/>
  <c r="J205" i="84" s="1"/>
  <c r="G205" i="85" s="1"/>
  <c r="J205" i="85" s="1"/>
  <c r="G205" i="86" s="1"/>
  <c r="J205" i="86" s="1"/>
  <c r="G206" i="77"/>
  <c r="J206" i="77" s="1"/>
  <c r="G206" i="78" s="1"/>
  <c r="J206" i="78" s="1"/>
  <c r="G206" i="79" s="1"/>
  <c r="J206" i="79" s="1"/>
  <c r="G206" i="80" s="1"/>
  <c r="J206" i="80" s="1"/>
  <c r="G206" i="81" s="1"/>
  <c r="J206" i="81" s="1"/>
  <c r="G207" i="77"/>
  <c r="J207" i="77" s="1"/>
  <c r="G207" i="78" s="1"/>
  <c r="J207" i="78" s="1"/>
  <c r="G207" i="79" s="1"/>
  <c r="J207" i="79" s="1"/>
  <c r="G207" i="80" s="1"/>
  <c r="J207" i="80" s="1"/>
  <c r="E207" i="81" s="1"/>
  <c r="G207" i="81" s="1"/>
  <c r="J207" i="81" s="1"/>
  <c r="G207" i="82" s="1"/>
  <c r="J207" i="82" s="1"/>
  <c r="G207" i="83" s="1"/>
  <c r="J207" i="83" s="1"/>
  <c r="I207" i="8"/>
  <c r="M200" i="87"/>
  <c r="P200" i="87" s="1"/>
  <c r="M199" i="86"/>
  <c r="P199" i="86" s="1"/>
  <c r="M200" i="86"/>
  <c r="P200" i="86" s="1"/>
  <c r="F208" i="8"/>
  <c r="M200" i="85"/>
  <c r="P200" i="85" s="1"/>
  <c r="M199" i="83"/>
  <c r="P199" i="83" s="1"/>
  <c r="M200" i="83"/>
  <c r="E208" i="77"/>
  <c r="P94" i="92"/>
  <c r="P94" i="89"/>
  <c r="P94" i="88"/>
  <c r="P94" i="86"/>
  <c r="P94" i="82"/>
  <c r="P208" i="82"/>
  <c r="P94" i="80"/>
  <c r="P94" i="79"/>
  <c r="U22" i="8"/>
  <c r="Y21" i="8"/>
  <c r="V21" i="8"/>
  <c r="U21" i="8"/>
  <c r="T21" i="8"/>
  <c r="Y20" i="8"/>
  <c r="V20" i="8"/>
  <c r="U20" i="8"/>
  <c r="T20" i="8"/>
  <c r="Y19" i="8"/>
  <c r="V19" i="8"/>
  <c r="U19" i="8"/>
  <c r="T19" i="8"/>
  <c r="Y18" i="8"/>
  <c r="V18" i="8"/>
  <c r="U18" i="8"/>
  <c r="T18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I208" i="8"/>
  <c r="H208" i="8"/>
  <c r="E208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R225" i="78"/>
  <c r="R226" i="78" s="1"/>
  <c r="Q225" i="78"/>
  <c r="P225" i="78"/>
  <c r="N216" i="78"/>
  <c r="S6" i="8" s="1"/>
  <c r="N213" i="78"/>
  <c r="W6" i="8" s="1"/>
  <c r="M210" i="78"/>
  <c r="R208" i="78"/>
  <c r="R207" i="78"/>
  <c r="R204" i="78"/>
  <c r="R203" i="78"/>
  <c r="R202" i="78"/>
  <c r="R201" i="78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J14" i="78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R225" i="79"/>
  <c r="R226" i="79" s="1"/>
  <c r="R227" i="79" s="1"/>
  <c r="Q225" i="79"/>
  <c r="Q226" i="79" s="1"/>
  <c r="P225" i="79"/>
  <c r="N216" i="79"/>
  <c r="S7" i="8" s="1"/>
  <c r="N213" i="79"/>
  <c r="W7" i="8" s="1"/>
  <c r="M210" i="79"/>
  <c r="R208" i="79"/>
  <c r="R207" i="79"/>
  <c r="R204" i="79"/>
  <c r="R203" i="79"/>
  <c r="R202" i="79"/>
  <c r="R201" i="79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J14" i="79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R225" i="80"/>
  <c r="R226" i="80" s="1"/>
  <c r="R227" i="80" s="1"/>
  <c r="Q225" i="80"/>
  <c r="Q226" i="80" s="1"/>
  <c r="P225" i="80"/>
  <c r="N216" i="80"/>
  <c r="S8" i="8" s="1"/>
  <c r="N213" i="80"/>
  <c r="W8" i="8" s="1"/>
  <c r="M210" i="80"/>
  <c r="R208" i="80"/>
  <c r="R207" i="80"/>
  <c r="R204" i="80"/>
  <c r="R203" i="80"/>
  <c r="R202" i="80"/>
  <c r="R201" i="80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J14" i="80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R225" i="81"/>
  <c r="Q225" i="81"/>
  <c r="P225" i="81"/>
  <c r="N216" i="81"/>
  <c r="S9" i="8" s="1"/>
  <c r="N213" i="81"/>
  <c r="W9" i="8" s="1"/>
  <c r="M210" i="81"/>
  <c r="R208" i="81"/>
  <c r="R207" i="81"/>
  <c r="R204" i="81"/>
  <c r="R203" i="81"/>
  <c r="R202" i="81"/>
  <c r="R201" i="8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J14" i="8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R225" i="82"/>
  <c r="R226" i="82" s="1"/>
  <c r="R227" i="82" s="1"/>
  <c r="Q225" i="82"/>
  <c r="Q226" i="82" s="1"/>
  <c r="Q227" i="82" s="1"/>
  <c r="Q228" i="82" s="1"/>
  <c r="P225" i="82"/>
  <c r="N216" i="82"/>
  <c r="S10" i="8" s="1"/>
  <c r="N213" i="82"/>
  <c r="W10" i="8" s="1"/>
  <c r="M210" i="82"/>
  <c r="R208" i="82"/>
  <c r="R207" i="82"/>
  <c r="R204" i="82"/>
  <c r="R203" i="82"/>
  <c r="R202" i="82"/>
  <c r="R201" i="82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J14" i="82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R225" i="83"/>
  <c r="R226" i="83" s="1"/>
  <c r="R227" i="83" s="1"/>
  <c r="Q225" i="83"/>
  <c r="Q226" i="83" s="1"/>
  <c r="Q227" i="83" s="1"/>
  <c r="Q228" i="83" s="1"/>
  <c r="P225" i="83"/>
  <c r="N216" i="83"/>
  <c r="S11" i="8" s="1"/>
  <c r="N213" i="83"/>
  <c r="W11" i="8" s="1"/>
  <c r="M210" i="83"/>
  <c r="R208" i="83"/>
  <c r="R207" i="83"/>
  <c r="R204" i="83"/>
  <c r="R203" i="83"/>
  <c r="R202" i="83"/>
  <c r="R201" i="83"/>
  <c r="R200" i="83"/>
  <c r="P200" i="83"/>
  <c r="R199" i="83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J14" i="83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R225" i="84"/>
  <c r="R226" i="84" s="1"/>
  <c r="R227" i="84" s="1"/>
  <c r="R228" i="84" s="1"/>
  <c r="Q225" i="84"/>
  <c r="P225" i="84"/>
  <c r="N216" i="84"/>
  <c r="S12" i="8" s="1"/>
  <c r="N213" i="84"/>
  <c r="W12" i="8" s="1"/>
  <c r="M210" i="84"/>
  <c r="R208" i="84"/>
  <c r="R207" i="84"/>
  <c r="R204" i="84"/>
  <c r="R203" i="84"/>
  <c r="R202" i="84"/>
  <c r="R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J14" i="84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R225" i="85"/>
  <c r="R226" i="85" s="1"/>
  <c r="R227" i="85" s="1"/>
  <c r="Q225" i="85"/>
  <c r="Q226" i="85" s="1"/>
  <c r="P225" i="85"/>
  <c r="N216" i="85"/>
  <c r="S13" i="8" s="1"/>
  <c r="N213" i="85"/>
  <c r="W13" i="8" s="1"/>
  <c r="M210" i="85"/>
  <c r="R208" i="85"/>
  <c r="R207" i="85"/>
  <c r="R204" i="85"/>
  <c r="R203" i="85"/>
  <c r="R202" i="85"/>
  <c r="R201" i="85"/>
  <c r="R200" i="85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J14" i="85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R225" i="86"/>
  <c r="R226" i="86" s="1"/>
  <c r="R227" i="86" s="1"/>
  <c r="R228" i="86" s="1"/>
  <c r="Q225" i="86"/>
  <c r="Q226" i="86" s="1"/>
  <c r="Q227" i="86" s="1"/>
  <c r="P225" i="86"/>
  <c r="N216" i="86"/>
  <c r="S14" i="8" s="1"/>
  <c r="N213" i="86"/>
  <c r="W14" i="8" s="1"/>
  <c r="M210" i="86"/>
  <c r="R208" i="86"/>
  <c r="R207" i="86"/>
  <c r="R204" i="86"/>
  <c r="R203" i="86"/>
  <c r="R202" i="86"/>
  <c r="R201" i="86"/>
  <c r="R200" i="86"/>
  <c r="R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R95" i="86"/>
  <c r="M95" i="86"/>
  <c r="P95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J14" i="86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R225" i="87"/>
  <c r="Q225" i="87"/>
  <c r="P225" i="87"/>
  <c r="N216" i="87"/>
  <c r="S15" i="8" s="1"/>
  <c r="N213" i="87"/>
  <c r="W15" i="8" s="1"/>
  <c r="M210" i="87"/>
  <c r="R208" i="87"/>
  <c r="R207" i="87"/>
  <c r="R204" i="87"/>
  <c r="R203" i="87"/>
  <c r="R202" i="87"/>
  <c r="R201" i="87"/>
  <c r="R200" i="87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R95" i="87"/>
  <c r="M95" i="87"/>
  <c r="P95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J14" i="87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R225" i="88"/>
  <c r="Q225" i="88"/>
  <c r="P225" i="88"/>
  <c r="N216" i="88"/>
  <c r="S16" i="8" s="1"/>
  <c r="N213" i="88"/>
  <c r="W16" i="8" s="1"/>
  <c r="M210" i="88"/>
  <c r="R208" i="88"/>
  <c r="R207" i="88"/>
  <c r="R204" i="88"/>
  <c r="R203" i="88"/>
  <c r="R202" i="88"/>
  <c r="R201" i="88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J14" i="88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R225" i="89"/>
  <c r="R226" i="89" s="1"/>
  <c r="R227" i="89" s="1"/>
  <c r="R228" i="89" s="1"/>
  <c r="Q225" i="89"/>
  <c r="Q226" i="89" s="1"/>
  <c r="Q227" i="89" s="1"/>
  <c r="P225" i="89"/>
  <c r="N216" i="89"/>
  <c r="S17" i="8" s="1"/>
  <c r="N213" i="89"/>
  <c r="W17" i="8" s="1"/>
  <c r="M210" i="89"/>
  <c r="R208" i="89"/>
  <c r="R207" i="89"/>
  <c r="R204" i="89"/>
  <c r="R203" i="89"/>
  <c r="R202" i="89"/>
  <c r="R201" i="89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J14" i="89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R225" i="90"/>
  <c r="R226" i="90" s="1"/>
  <c r="R227" i="90" s="1"/>
  <c r="Q225" i="90"/>
  <c r="Q226" i="90" s="1"/>
  <c r="P225" i="90"/>
  <c r="N216" i="90"/>
  <c r="S18" i="8" s="1"/>
  <c r="N213" i="90"/>
  <c r="W18" i="8" s="1"/>
  <c r="M210" i="90"/>
  <c r="R208" i="90"/>
  <c r="R207" i="90"/>
  <c r="R204" i="90"/>
  <c r="R203" i="90"/>
  <c r="R202" i="90"/>
  <c r="R201" i="90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J14" i="90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R225" i="91"/>
  <c r="Q225" i="91"/>
  <c r="Q226" i="91" s="1"/>
  <c r="Q227" i="91" s="1"/>
  <c r="P225" i="91"/>
  <c r="N216" i="91"/>
  <c r="S19" i="8" s="1"/>
  <c r="N213" i="91"/>
  <c r="W19" i="8" s="1"/>
  <c r="M210" i="91"/>
  <c r="R208" i="91"/>
  <c r="R207" i="91"/>
  <c r="R204" i="91"/>
  <c r="R203" i="91"/>
  <c r="R202" i="91"/>
  <c r="R201" i="9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J14" i="9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R225" i="92"/>
  <c r="R226" i="92" s="1"/>
  <c r="R227" i="92" s="1"/>
  <c r="Q225" i="92"/>
  <c r="Q226" i="92" s="1"/>
  <c r="Q227" i="92" s="1"/>
  <c r="Q228" i="92" s="1"/>
  <c r="P225" i="92"/>
  <c r="N216" i="92"/>
  <c r="S20" i="8" s="1"/>
  <c r="N213" i="92"/>
  <c r="W20" i="8" s="1"/>
  <c r="M210" i="92"/>
  <c r="R208" i="92"/>
  <c r="R207" i="92"/>
  <c r="R204" i="92"/>
  <c r="R203" i="92"/>
  <c r="R202" i="92"/>
  <c r="R201" i="92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J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R225" i="93"/>
  <c r="R226" i="93" s="1"/>
  <c r="R227" i="93" s="1"/>
  <c r="Q225" i="93"/>
  <c r="Q226" i="93" s="1"/>
  <c r="Q227" i="93" s="1"/>
  <c r="P225" i="93"/>
  <c r="N216" i="93"/>
  <c r="S21" i="8" s="1"/>
  <c r="M210" i="93"/>
  <c r="R208" i="93"/>
  <c r="R207" i="93"/>
  <c r="R204" i="93"/>
  <c r="R203" i="93"/>
  <c r="R202" i="93"/>
  <c r="R201" i="93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J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R225" i="94"/>
  <c r="R226" i="94" s="1"/>
  <c r="Q225" i="94"/>
  <c r="P225" i="94"/>
  <c r="N216" i="94"/>
  <c r="S22" i="8" s="1"/>
  <c r="N213" i="94"/>
  <c r="W22" i="8" s="1"/>
  <c r="M210" i="94"/>
  <c r="R208" i="94"/>
  <c r="R207" i="94"/>
  <c r="R204" i="94"/>
  <c r="R203" i="94"/>
  <c r="R202" i="94"/>
  <c r="R201" i="94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J14" i="94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R225" i="95"/>
  <c r="R226" i="95" s="1"/>
  <c r="R227" i="95" s="1"/>
  <c r="R228" i="95" s="1"/>
  <c r="Q225" i="95"/>
  <c r="Q226" i="95" s="1"/>
  <c r="P225" i="95"/>
  <c r="N216" i="95"/>
  <c r="S23" i="8" s="1"/>
  <c r="N213" i="95"/>
  <c r="W23" i="8" s="1"/>
  <c r="M210" i="95"/>
  <c r="R208" i="95"/>
  <c r="R207" i="95"/>
  <c r="R204" i="95"/>
  <c r="R203" i="95"/>
  <c r="R202" i="95"/>
  <c r="R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J14" i="95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R225" i="96"/>
  <c r="Q225" i="96"/>
  <c r="P225" i="96"/>
  <c r="N216" i="96"/>
  <c r="S24" i="8" s="1"/>
  <c r="N213" i="96"/>
  <c r="W24" i="8" s="1"/>
  <c r="M210" i="96"/>
  <c r="R208" i="96"/>
  <c r="R207" i="96"/>
  <c r="R204" i="96"/>
  <c r="R203" i="96"/>
  <c r="R202" i="96"/>
  <c r="R201" i="96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J14" i="96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R225" i="97"/>
  <c r="R226" i="97" s="1"/>
  <c r="Q225" i="97"/>
  <c r="P225" i="97"/>
  <c r="N216" i="97"/>
  <c r="S25" i="8" s="1"/>
  <c r="N213" i="97"/>
  <c r="W25" i="8" s="1"/>
  <c r="M210" i="97"/>
  <c r="R208" i="97"/>
  <c r="R207" i="97"/>
  <c r="R204" i="97"/>
  <c r="R203" i="97"/>
  <c r="R202" i="97"/>
  <c r="R201" i="97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P155" i="97"/>
  <c r="M155" i="97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P15" i="97"/>
  <c r="M15" i="97"/>
  <c r="R14" i="97"/>
  <c r="M14" i="97"/>
  <c r="P14" i="97" s="1"/>
  <c r="J14" i="97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R225" i="98"/>
  <c r="Q225" i="98"/>
  <c r="P225" i="98"/>
  <c r="N216" i="98"/>
  <c r="S26" i="8" s="1"/>
  <c r="N213" i="98"/>
  <c r="W26" i="8" s="1"/>
  <c r="M210" i="98"/>
  <c r="R208" i="98"/>
  <c r="R207" i="98"/>
  <c r="R204" i="98"/>
  <c r="R203" i="98"/>
  <c r="R202" i="98"/>
  <c r="R201" i="98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J14" i="98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R225" i="99"/>
  <c r="R226" i="99" s="1"/>
  <c r="R227" i="99" s="1"/>
  <c r="Q225" i="99"/>
  <c r="Q226" i="99" s="1"/>
  <c r="Q227" i="99" s="1"/>
  <c r="P225" i="99"/>
  <c r="N216" i="99"/>
  <c r="S27" i="8" s="1"/>
  <c r="N213" i="99"/>
  <c r="W27" i="8" s="1"/>
  <c r="M210" i="99"/>
  <c r="R208" i="99"/>
  <c r="R207" i="99"/>
  <c r="R204" i="99"/>
  <c r="R203" i="99"/>
  <c r="R202" i="99"/>
  <c r="R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J14" i="99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R225" i="100"/>
  <c r="R226" i="100" s="1"/>
  <c r="R227" i="100" s="1"/>
  <c r="Q225" i="100"/>
  <c r="Q226" i="100" s="1"/>
  <c r="Q227" i="100" s="1"/>
  <c r="Q228" i="100" s="1"/>
  <c r="P225" i="100"/>
  <c r="N216" i="100"/>
  <c r="S28" i="8" s="1"/>
  <c r="N213" i="100"/>
  <c r="W28" i="8" s="1"/>
  <c r="M210" i="100"/>
  <c r="R208" i="100"/>
  <c r="R207" i="100"/>
  <c r="R204" i="100"/>
  <c r="R203" i="100"/>
  <c r="R202" i="100"/>
  <c r="R201" i="100"/>
  <c r="R200" i="100"/>
  <c r="M200" i="100"/>
  <c r="P200" i="100" s="1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P135" i="100"/>
  <c r="M135" i="100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P87" i="100"/>
  <c r="M87" i="100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J14" i="100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R7" i="100"/>
  <c r="M7" i="100"/>
  <c r="P7" i="100" s="1"/>
  <c r="R6" i="100"/>
  <c r="M6" i="100"/>
  <c r="P6" i="100" s="1"/>
  <c r="R5" i="100"/>
  <c r="M5" i="100"/>
  <c r="R225" i="101"/>
  <c r="R226" i="101" s="1"/>
  <c r="R227" i="101" s="1"/>
  <c r="R228" i="101" s="1"/>
  <c r="Q225" i="101"/>
  <c r="Q226" i="101" s="1"/>
  <c r="Q227" i="101" s="1"/>
  <c r="P225" i="101"/>
  <c r="N216" i="101"/>
  <c r="S29" i="8" s="1"/>
  <c r="N213" i="101"/>
  <c r="W29" i="8" s="1"/>
  <c r="M210" i="101"/>
  <c r="R208" i="101"/>
  <c r="R207" i="101"/>
  <c r="R204" i="101"/>
  <c r="R203" i="101"/>
  <c r="R202" i="101"/>
  <c r="R201" i="10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J14" i="10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R225" i="102"/>
  <c r="Q225" i="102"/>
  <c r="P225" i="102"/>
  <c r="N216" i="102"/>
  <c r="S30" i="8" s="1"/>
  <c r="N213" i="102"/>
  <c r="W30" i="8" s="1"/>
  <c r="M210" i="102"/>
  <c r="R208" i="102"/>
  <c r="R207" i="102"/>
  <c r="R204" i="102"/>
  <c r="R203" i="102"/>
  <c r="R202" i="102"/>
  <c r="R201" i="102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J14" i="102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P5" i="102" s="1"/>
  <c r="R225" i="103"/>
  <c r="R226" i="103" s="1"/>
  <c r="Q225" i="103"/>
  <c r="Q226" i="103" s="1"/>
  <c r="Q227" i="103" s="1"/>
  <c r="P225" i="103"/>
  <c r="N216" i="103"/>
  <c r="S31" i="8" s="1"/>
  <c r="N213" i="103"/>
  <c r="W31" i="8" s="1"/>
  <c r="M210" i="103"/>
  <c r="R208" i="103"/>
  <c r="R207" i="103"/>
  <c r="R204" i="103"/>
  <c r="R203" i="103"/>
  <c r="R202" i="103"/>
  <c r="R201" i="103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J14" i="103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P5" i="103" s="1"/>
  <c r="R225" i="104"/>
  <c r="R226" i="104" s="1"/>
  <c r="Q225" i="104"/>
  <c r="P225" i="104"/>
  <c r="N216" i="104"/>
  <c r="S32" i="8" s="1"/>
  <c r="N213" i="104"/>
  <c r="W32" i="8" s="1"/>
  <c r="M210" i="104"/>
  <c r="R208" i="104"/>
  <c r="R207" i="104"/>
  <c r="R204" i="104"/>
  <c r="R203" i="104"/>
  <c r="R202" i="104"/>
  <c r="R201" i="104"/>
  <c r="R200" i="104"/>
  <c r="M200" i="104"/>
  <c r="P200" i="104" s="1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J14" i="104"/>
  <c r="E14" i="105" s="1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R225" i="105"/>
  <c r="R226" i="105" s="1"/>
  <c r="Q225" i="105"/>
  <c r="Q226" i="105" s="1"/>
  <c r="Q227" i="105" s="1"/>
  <c r="P225" i="105"/>
  <c r="N216" i="105"/>
  <c r="S33" i="8" s="1"/>
  <c r="N213" i="105"/>
  <c r="W33" i="8" s="1"/>
  <c r="M210" i="105"/>
  <c r="R208" i="105"/>
  <c r="R207" i="105"/>
  <c r="R204" i="105"/>
  <c r="R203" i="105"/>
  <c r="R202" i="105"/>
  <c r="R201" i="105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J14" i="105"/>
  <c r="E14" i="106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P5" i="105" s="1"/>
  <c r="R225" i="106"/>
  <c r="R226" i="106" s="1"/>
  <c r="R227" i="106" s="1"/>
  <c r="Q225" i="106"/>
  <c r="Q226" i="106" s="1"/>
  <c r="P225" i="106"/>
  <c r="N216" i="106"/>
  <c r="S34" i="8" s="1"/>
  <c r="N213" i="106"/>
  <c r="W34" i="8" s="1"/>
  <c r="M210" i="106"/>
  <c r="R208" i="106"/>
  <c r="R207" i="106"/>
  <c r="R204" i="106"/>
  <c r="R203" i="106"/>
  <c r="R202" i="106"/>
  <c r="R201" i="106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P177" i="106" s="1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J14" i="106"/>
  <c r="E14" i="107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P5" i="106" s="1"/>
  <c r="R225" i="107"/>
  <c r="Q225" i="107"/>
  <c r="P225" i="107"/>
  <c r="N216" i="107"/>
  <c r="S35" i="8" s="1"/>
  <c r="N213" i="107"/>
  <c r="M210" i="107"/>
  <c r="R208" i="107"/>
  <c r="R207" i="107"/>
  <c r="R204" i="107"/>
  <c r="R203" i="107"/>
  <c r="R202" i="107"/>
  <c r="R201" i="107"/>
  <c r="R200" i="107"/>
  <c r="M200" i="107"/>
  <c r="P200" i="107" s="1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R189" i="107"/>
  <c r="M189" i="107"/>
  <c r="R188" i="107"/>
  <c r="M188" i="107"/>
  <c r="R187" i="107"/>
  <c r="M187" i="107"/>
  <c r="R186" i="107"/>
  <c r="M186" i="107"/>
  <c r="R185" i="107"/>
  <c r="M185" i="107"/>
  <c r="R184" i="107"/>
  <c r="M184" i="107"/>
  <c r="R183" i="107"/>
  <c r="M183" i="107"/>
  <c r="R182" i="107"/>
  <c r="M182" i="107"/>
  <c r="R181" i="107"/>
  <c r="M181" i="107"/>
  <c r="R180" i="107"/>
  <c r="M180" i="107"/>
  <c r="P180" i="107" s="1"/>
  <c r="R179" i="107"/>
  <c r="M179" i="107"/>
  <c r="P179" i="107" s="1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R157" i="107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R152" i="107"/>
  <c r="M152" i="107"/>
  <c r="R151" i="107"/>
  <c r="M151" i="107"/>
  <c r="P151" i="107" s="1"/>
  <c r="R150" i="107"/>
  <c r="M150" i="107"/>
  <c r="P150" i="107" s="1"/>
  <c r="R149" i="107"/>
  <c r="M149" i="107"/>
  <c r="R148" i="107"/>
  <c r="M148" i="107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R100" i="107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R95" i="107"/>
  <c r="M95" i="107"/>
  <c r="P95" i="107" s="1"/>
  <c r="R93" i="107"/>
  <c r="M93" i="107"/>
  <c r="R92" i="107"/>
  <c r="M92" i="107"/>
  <c r="R91" i="107"/>
  <c r="M91" i="107"/>
  <c r="R90" i="107"/>
  <c r="M90" i="107"/>
  <c r="R89" i="107"/>
  <c r="M89" i="107"/>
  <c r="R88" i="107"/>
  <c r="M88" i="107"/>
  <c r="R87" i="107"/>
  <c r="M87" i="107"/>
  <c r="R86" i="107"/>
  <c r="M86" i="107"/>
  <c r="R85" i="107"/>
  <c r="M85" i="107"/>
  <c r="R84" i="107"/>
  <c r="M84" i="107"/>
  <c r="R83" i="107"/>
  <c r="M83" i="107"/>
  <c r="R82" i="107"/>
  <c r="M82" i="107"/>
  <c r="R81" i="107"/>
  <c r="M81" i="107"/>
  <c r="P81" i="107" s="1"/>
  <c r="R80" i="107"/>
  <c r="M80" i="107"/>
  <c r="P80" i="107" s="1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M75" i="107"/>
  <c r="P75" i="107" s="1"/>
  <c r="R74" i="107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M45" i="107"/>
  <c r="P45" i="107" s="1"/>
  <c r="R44" i="107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R36" i="107"/>
  <c r="M36" i="107"/>
  <c r="R35" i="107"/>
  <c r="M35" i="107"/>
  <c r="R34" i="107"/>
  <c r="M34" i="107"/>
  <c r="R33" i="107"/>
  <c r="M33" i="107"/>
  <c r="R32" i="107"/>
  <c r="M32" i="107"/>
  <c r="R31" i="107"/>
  <c r="M31" i="107"/>
  <c r="R30" i="107"/>
  <c r="M30" i="107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R14" i="107"/>
  <c r="M14" i="107"/>
  <c r="P14" i="107" s="1"/>
  <c r="J14" i="107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R6" i="107"/>
  <c r="M6" i="107"/>
  <c r="P6" i="107" s="1"/>
  <c r="R5" i="107"/>
  <c r="M5" i="107"/>
  <c r="P5" i="107" s="1"/>
  <c r="R225" i="77"/>
  <c r="R226" i="77" s="1"/>
  <c r="R227" i="77" s="1"/>
  <c r="Q225" i="77"/>
  <c r="P225" i="77"/>
  <c r="N216" i="77"/>
  <c r="S5" i="8" s="1"/>
  <c r="N213" i="77"/>
  <c r="W5" i="8" s="1"/>
  <c r="M210" i="77"/>
  <c r="R208" i="77"/>
  <c r="R207" i="77"/>
  <c r="R204" i="77"/>
  <c r="R203" i="77"/>
  <c r="R202" i="77"/>
  <c r="R201" i="77"/>
  <c r="R200" i="77"/>
  <c r="M200" i="77"/>
  <c r="R199" i="77"/>
  <c r="M199" i="77"/>
  <c r="R198" i="77"/>
  <c r="M198" i="77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90" i="77"/>
  <c r="M190" i="77"/>
  <c r="P190" i="77" s="1"/>
  <c r="R189" i="77"/>
  <c r="M189" i="77"/>
  <c r="P189" i="77" s="1"/>
  <c r="R188" i="77"/>
  <c r="M188" i="77"/>
  <c r="P188" i="77" s="1"/>
  <c r="R187" i="77"/>
  <c r="M187" i="77"/>
  <c r="P187" i="77" s="1"/>
  <c r="R186" i="77"/>
  <c r="M186" i="77"/>
  <c r="P186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M173" i="77"/>
  <c r="P173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M136" i="77"/>
  <c r="P136" i="77" s="1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4" i="77"/>
  <c r="M124" i="77"/>
  <c r="P124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M105" i="77"/>
  <c r="P105" i="77" s="1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R100" i="77"/>
  <c r="M100" i="77"/>
  <c r="P100" i="77" s="1"/>
  <c r="R99" i="77"/>
  <c r="M99" i="77"/>
  <c r="P99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7" i="77"/>
  <c r="M87" i="77"/>
  <c r="P87" i="77" s="1"/>
  <c r="R86" i="77"/>
  <c r="M86" i="77"/>
  <c r="P86" i="77" s="1"/>
  <c r="R85" i="77"/>
  <c r="M85" i="77"/>
  <c r="P85" i="77" s="1"/>
  <c r="R84" i="77"/>
  <c r="M84" i="77"/>
  <c r="P84" i="77" s="1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R76" i="77"/>
  <c r="M76" i="77"/>
  <c r="P76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8" i="77"/>
  <c r="M38" i="77"/>
  <c r="P38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J14" i="77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P67" i="8" l="1"/>
  <c r="G206" i="82"/>
  <c r="J206" i="82" s="1"/>
  <c r="G206" i="83" s="1"/>
  <c r="J206" i="83" s="1"/>
  <c r="G206" i="84" s="1"/>
  <c r="J206" i="84" s="1"/>
  <c r="G206" i="85" s="1"/>
  <c r="J206" i="85" s="1"/>
  <c r="G206" i="86" s="1"/>
  <c r="J206" i="86" s="1"/>
  <c r="G206" i="87" s="1"/>
  <c r="J206" i="87" s="1"/>
  <c r="P75" i="106"/>
  <c r="P71" i="106"/>
  <c r="P206" i="106"/>
  <c r="P82" i="106"/>
  <c r="P113" i="106"/>
  <c r="M207" i="8"/>
  <c r="P207" i="87"/>
  <c r="G205" i="87"/>
  <c r="J205" i="87" s="1"/>
  <c r="P208" i="77"/>
  <c r="J208" i="8"/>
  <c r="P199" i="77"/>
  <c r="P198" i="77"/>
  <c r="P200" i="77"/>
  <c r="M208" i="8"/>
  <c r="P208" i="86"/>
  <c r="R209" i="107"/>
  <c r="Q226" i="104"/>
  <c r="Q227" i="104" s="1"/>
  <c r="Q228" i="103"/>
  <c r="G208" i="8"/>
  <c r="R227" i="94"/>
  <c r="R228" i="94" s="1"/>
  <c r="R226" i="91"/>
  <c r="R227" i="91" s="1"/>
  <c r="Q226" i="88"/>
  <c r="Q227" i="88" s="1"/>
  <c r="R226" i="87"/>
  <c r="R227" i="87" s="1"/>
  <c r="P170" i="85"/>
  <c r="R228" i="82"/>
  <c r="R226" i="81"/>
  <c r="R227" i="81" s="1"/>
  <c r="R209" i="78"/>
  <c r="Q226" i="77"/>
  <c r="Q227" i="77" s="1"/>
  <c r="N211" i="96"/>
  <c r="P5" i="96"/>
  <c r="N211" i="77"/>
  <c r="R209" i="77"/>
  <c r="R228" i="77"/>
  <c r="P70" i="107"/>
  <c r="R209" i="106"/>
  <c r="P189" i="106"/>
  <c r="P197" i="106"/>
  <c r="Q226" i="107"/>
  <c r="Q227" i="107" s="1"/>
  <c r="N211" i="105"/>
  <c r="R209" i="104"/>
  <c r="R226" i="107"/>
  <c r="R227" i="107" s="1"/>
  <c r="R209" i="105"/>
  <c r="R228" i="106"/>
  <c r="R227" i="105"/>
  <c r="R228" i="105" s="1"/>
  <c r="N211" i="107"/>
  <c r="N211" i="106"/>
  <c r="Q227" i="106"/>
  <c r="Q228" i="106" s="1"/>
  <c r="R209" i="103"/>
  <c r="Q228" i="105"/>
  <c r="N211" i="103"/>
  <c r="R209" i="102"/>
  <c r="R227" i="104"/>
  <c r="R228" i="104" s="1"/>
  <c r="R227" i="103"/>
  <c r="R228" i="103" s="1"/>
  <c r="N211" i="104"/>
  <c r="Q226" i="102"/>
  <c r="Q227" i="102" s="1"/>
  <c r="N211" i="102"/>
  <c r="N211" i="101"/>
  <c r="Q226" i="98"/>
  <c r="Q227" i="98" s="1"/>
  <c r="R226" i="102"/>
  <c r="R227" i="102" s="1"/>
  <c r="N211" i="100"/>
  <c r="P5" i="100"/>
  <c r="R209" i="99"/>
  <c r="N211" i="98"/>
  <c r="R209" i="101"/>
  <c r="R209" i="100"/>
  <c r="Q228" i="99"/>
  <c r="Q228" i="101"/>
  <c r="R209" i="97"/>
  <c r="R228" i="99"/>
  <c r="R226" i="98"/>
  <c r="R227" i="98" s="1"/>
  <c r="R209" i="95"/>
  <c r="N211" i="94"/>
  <c r="R22" i="8" s="1"/>
  <c r="P5" i="94"/>
  <c r="R228" i="100"/>
  <c r="N211" i="99"/>
  <c r="Q226" i="96"/>
  <c r="Q227" i="96" s="1"/>
  <c r="R209" i="98"/>
  <c r="R227" i="97"/>
  <c r="R228" i="97" s="1"/>
  <c r="N211" i="97"/>
  <c r="Q226" i="97"/>
  <c r="Q227" i="97" s="1"/>
  <c r="R209" i="96"/>
  <c r="R209" i="94"/>
  <c r="R209" i="89"/>
  <c r="R209" i="93"/>
  <c r="N211" i="95"/>
  <c r="P5" i="95"/>
  <c r="Q227" i="95"/>
  <c r="Q228" i="95" s="1"/>
  <c r="Q226" i="94"/>
  <c r="Q227" i="94" s="1"/>
  <c r="R226" i="96"/>
  <c r="R227" i="96" s="1"/>
  <c r="N211" i="93"/>
  <c r="P5" i="92"/>
  <c r="N211" i="92"/>
  <c r="R226" i="88"/>
  <c r="R227" i="88" s="1"/>
  <c r="Q228" i="93"/>
  <c r="R228" i="92"/>
  <c r="R209" i="91"/>
  <c r="N211" i="88"/>
  <c r="R209" i="92"/>
  <c r="Q228" i="91"/>
  <c r="Q227" i="90"/>
  <c r="Q228" i="90" s="1"/>
  <c r="R228" i="93"/>
  <c r="R209" i="87"/>
  <c r="N211" i="90"/>
  <c r="R228" i="90"/>
  <c r="R209" i="90"/>
  <c r="Q227" i="85"/>
  <c r="Q228" i="85" s="1"/>
  <c r="N211" i="91"/>
  <c r="N211" i="89"/>
  <c r="Q228" i="89"/>
  <c r="N211" i="86"/>
  <c r="N211" i="85"/>
  <c r="P5" i="85"/>
  <c r="R209" i="86"/>
  <c r="Q226" i="87"/>
  <c r="Q227" i="87" s="1"/>
  <c r="R209" i="88"/>
  <c r="N211" i="87"/>
  <c r="Q228" i="86"/>
  <c r="N211" i="84"/>
  <c r="R209" i="85"/>
  <c r="R209" i="84"/>
  <c r="R228" i="85"/>
  <c r="Q226" i="84"/>
  <c r="Q227" i="84" s="1"/>
  <c r="R209" i="83"/>
  <c r="N211" i="82"/>
  <c r="P5" i="82"/>
  <c r="R228" i="83"/>
  <c r="N211" i="80"/>
  <c r="N211" i="83"/>
  <c r="R209" i="82"/>
  <c r="N211" i="81"/>
  <c r="Q227" i="80"/>
  <c r="Q228" i="80" s="1"/>
  <c r="R209" i="81"/>
  <c r="Q226" i="81"/>
  <c r="Q227" i="81" s="1"/>
  <c r="R209" i="80"/>
  <c r="Q227" i="79"/>
  <c r="Q228" i="79" s="1"/>
  <c r="N211" i="79"/>
  <c r="R228" i="80"/>
  <c r="R209" i="79"/>
  <c r="Q226" i="78"/>
  <c r="Q227" i="78" s="1"/>
  <c r="R228" i="79"/>
  <c r="N211" i="78"/>
  <c r="R227" i="78"/>
  <c r="R228" i="78" s="1"/>
  <c r="N217" i="107" l="1"/>
  <c r="N220" i="107" s="1"/>
  <c r="R35" i="8"/>
  <c r="N217" i="106"/>
  <c r="N220" i="106" s="1"/>
  <c r="R34" i="8"/>
  <c r="N217" i="105"/>
  <c r="N220" i="105" s="1"/>
  <c r="R33" i="8"/>
  <c r="N217" i="104"/>
  <c r="N220" i="104" s="1"/>
  <c r="R32" i="8"/>
  <c r="N217" i="103"/>
  <c r="N219" i="103" s="1"/>
  <c r="R31" i="8"/>
  <c r="N217" i="102"/>
  <c r="N220" i="102" s="1"/>
  <c r="R30" i="8"/>
  <c r="N217" i="101"/>
  <c r="N220" i="101" s="1"/>
  <c r="R29" i="8"/>
  <c r="N217" i="100"/>
  <c r="N219" i="100" s="1"/>
  <c r="R28" i="8"/>
  <c r="N217" i="99"/>
  <c r="N220" i="99" s="1"/>
  <c r="R27" i="8"/>
  <c r="N217" i="98"/>
  <c r="N219" i="98" s="1"/>
  <c r="R26" i="8"/>
  <c r="N217" i="97"/>
  <c r="N219" i="97" s="1"/>
  <c r="R25" i="8"/>
  <c r="N217" i="96"/>
  <c r="N220" i="96" s="1"/>
  <c r="R24" i="8"/>
  <c r="N217" i="95"/>
  <c r="N220" i="95" s="1"/>
  <c r="R23" i="8"/>
  <c r="R228" i="102"/>
  <c r="G206" i="88"/>
  <c r="J206" i="88" s="1"/>
  <c r="G205" i="88"/>
  <c r="J205" i="88" s="1"/>
  <c r="G207" i="84"/>
  <c r="Q228" i="98"/>
  <c r="Q228" i="104"/>
  <c r="R228" i="98"/>
  <c r="Q228" i="97"/>
  <c r="Q228" i="96"/>
  <c r="N217" i="94"/>
  <c r="N220" i="94" s="1"/>
  <c r="N217" i="93"/>
  <c r="N220" i="93" s="1"/>
  <c r="R21" i="8"/>
  <c r="N217" i="92"/>
  <c r="N219" i="92" s="1"/>
  <c r="R20" i="8"/>
  <c r="N217" i="91"/>
  <c r="N219" i="91" s="1"/>
  <c r="R19" i="8"/>
  <c r="N217" i="90"/>
  <c r="N220" i="90" s="1"/>
  <c r="R18" i="8"/>
  <c r="N217" i="89"/>
  <c r="N219" i="89" s="1"/>
  <c r="R17" i="8"/>
  <c r="N217" i="88"/>
  <c r="N220" i="88" s="1"/>
  <c r="R16" i="8"/>
  <c r="N217" i="87"/>
  <c r="R15" i="8"/>
  <c r="N217" i="86"/>
  <c r="N219" i="86" s="1"/>
  <c r="R14" i="8"/>
  <c r="N217" i="85"/>
  <c r="N220" i="85" s="1"/>
  <c r="R13" i="8"/>
  <c r="N217" i="84"/>
  <c r="N220" i="84" s="1"/>
  <c r="R12" i="8"/>
  <c r="N217" i="83"/>
  <c r="N219" i="83" s="1"/>
  <c r="R11" i="8"/>
  <c r="N217" i="82"/>
  <c r="N219" i="82" s="1"/>
  <c r="R10" i="8"/>
  <c r="N217" i="81"/>
  <c r="N219" i="81" s="1"/>
  <c r="R9" i="8"/>
  <c r="N217" i="80"/>
  <c r="N220" i="80" s="1"/>
  <c r="R8" i="8"/>
  <c r="N217" i="79"/>
  <c r="N219" i="79" s="1"/>
  <c r="R7" i="8"/>
  <c r="N217" i="78"/>
  <c r="N219" i="78" s="1"/>
  <c r="R6" i="8"/>
  <c r="N217" i="77"/>
  <c r="N220" i="77" s="1"/>
  <c r="R5" i="8"/>
  <c r="Q228" i="94"/>
  <c r="R228" i="91"/>
  <c r="R228" i="88"/>
  <c r="Q228" i="88"/>
  <c r="R228" i="87"/>
  <c r="Q228" i="87"/>
  <c r="R228" i="81"/>
  <c r="Q228" i="78"/>
  <c r="Q228" i="77"/>
  <c r="R228" i="96"/>
  <c r="Q228" i="84"/>
  <c r="Q228" i="102"/>
  <c r="R228" i="107"/>
  <c r="Q228" i="107"/>
  <c r="Q228" i="81"/>
  <c r="N219" i="107" l="1"/>
  <c r="N219" i="106"/>
  <c r="N219" i="105"/>
  <c r="N219" i="104"/>
  <c r="N220" i="103"/>
  <c r="N219" i="102"/>
  <c r="N219" i="101"/>
  <c r="N220" i="100"/>
  <c r="N219" i="99"/>
  <c r="N220" i="98"/>
  <c r="N220" i="97"/>
  <c r="N219" i="96"/>
  <c r="N219" i="95"/>
  <c r="N219" i="87"/>
  <c r="N220" i="87"/>
  <c r="G205" i="89"/>
  <c r="J205" i="89" s="1"/>
  <c r="G206" i="89"/>
  <c r="J206" i="89" s="1"/>
  <c r="J207" i="84"/>
  <c r="G207" i="85" s="1"/>
  <c r="G203" i="80"/>
  <c r="G202" i="80"/>
  <c r="G204" i="85"/>
  <c r="N219" i="94"/>
  <c r="N219" i="93"/>
  <c r="N220" i="92"/>
  <c r="N220" i="91"/>
  <c r="N219" i="90"/>
  <c r="N220" i="89"/>
  <c r="N219" i="88"/>
  <c r="N220" i="86"/>
  <c r="N219" i="85"/>
  <c r="N219" i="84"/>
  <c r="N220" i="83"/>
  <c r="N220" i="82"/>
  <c r="N220" i="81"/>
  <c r="N219" i="80"/>
  <c r="N220" i="79"/>
  <c r="N220" i="78"/>
  <c r="N219" i="77"/>
  <c r="F5" i="8"/>
  <c r="K5" i="8"/>
  <c r="G205" i="90" l="1"/>
  <c r="J205" i="90" s="1"/>
  <c r="G206" i="90"/>
  <c r="J206" i="90" s="1"/>
  <c r="J207" i="85"/>
  <c r="J204" i="85"/>
  <c r="G204" i="86" s="1"/>
  <c r="J204" i="86" s="1"/>
  <c r="J202" i="80"/>
  <c r="G202" i="81" s="1"/>
  <c r="J203" i="80"/>
  <c r="G203" i="81" s="1"/>
  <c r="G206" i="91" l="1"/>
  <c r="J206" i="91" s="1"/>
  <c r="G205" i="91"/>
  <c r="J205" i="91" s="1"/>
  <c r="J203" i="81"/>
  <c r="G203" i="82" s="1"/>
  <c r="J202" i="81"/>
  <c r="G202" i="82" s="1"/>
  <c r="G207" i="87"/>
  <c r="J207" i="87" s="1"/>
  <c r="G204" i="87"/>
  <c r="J204" i="87" s="1"/>
  <c r="P91" i="8"/>
  <c r="P137" i="8"/>
  <c r="P141" i="8"/>
  <c r="P142" i="8"/>
  <c r="R276" i="76"/>
  <c r="Q276" i="76"/>
  <c r="P276" i="76"/>
  <c r="R225" i="74"/>
  <c r="R226" i="74" s="1"/>
  <c r="Q225" i="74"/>
  <c r="Q226" i="74" s="1"/>
  <c r="P225" i="74"/>
  <c r="G205" i="92" l="1"/>
  <c r="J205" i="92" s="1"/>
  <c r="G206" i="92"/>
  <c r="J206" i="92" s="1"/>
  <c r="G204" i="88"/>
  <c r="J204" i="88" s="1"/>
  <c r="G207" i="88"/>
  <c r="J207" i="88" s="1"/>
  <c r="J202" i="82"/>
  <c r="G202" i="83" s="1"/>
  <c r="J203" i="82"/>
  <c r="G203" i="83" s="1"/>
  <c r="Q277" i="76"/>
  <c r="Q278" i="76" s="1"/>
  <c r="R277" i="76"/>
  <c r="R278" i="76" s="1"/>
  <c r="Q227" i="74"/>
  <c r="Q228" i="74" s="1"/>
  <c r="R227" i="74"/>
  <c r="R228" i="74" s="1"/>
  <c r="G207" i="89" l="1"/>
  <c r="J207" i="89" s="1"/>
  <c r="G204" i="89"/>
  <c r="J204" i="89" s="1"/>
  <c r="G206" i="93"/>
  <c r="J206" i="93" s="1"/>
  <c r="G205" i="93"/>
  <c r="J205" i="93" s="1"/>
  <c r="J203" i="83"/>
  <c r="G203" i="84" s="1"/>
  <c r="J202" i="83"/>
  <c r="G202" i="84" s="1"/>
  <c r="R279" i="76"/>
  <c r="Q279" i="76"/>
  <c r="R88" i="74"/>
  <c r="M88" i="74"/>
  <c r="P88" i="74" s="1"/>
  <c r="G88" i="74"/>
  <c r="J88" i="74" s="1"/>
  <c r="P88" i="8"/>
  <c r="R87" i="74"/>
  <c r="M87" i="74"/>
  <c r="P87" i="74" s="1"/>
  <c r="G87" i="74"/>
  <c r="J87" i="74" s="1"/>
  <c r="P87" i="8"/>
  <c r="R174" i="74"/>
  <c r="M174" i="74"/>
  <c r="P174" i="74" s="1"/>
  <c r="G174" i="74"/>
  <c r="J174" i="74" s="1"/>
  <c r="P174" i="8"/>
  <c r="R102" i="74"/>
  <c r="M102" i="74"/>
  <c r="P102" i="74" s="1"/>
  <c r="G102" i="74"/>
  <c r="J102" i="74" s="1"/>
  <c r="H5" i="8"/>
  <c r="G102" i="77" l="1"/>
  <c r="J102" i="77" s="1"/>
  <c r="G174" i="77"/>
  <c r="J174" i="77" s="1"/>
  <c r="G88" i="77"/>
  <c r="J88" i="77" s="1"/>
  <c r="G205" i="94"/>
  <c r="J205" i="94" s="1"/>
  <c r="G205" i="95" s="1"/>
  <c r="J205" i="95" s="1"/>
  <c r="G205" i="96" s="1"/>
  <c r="J205" i="96" s="1"/>
  <c r="G205" i="97" s="1"/>
  <c r="J205" i="97" s="1"/>
  <c r="G205" i="98" s="1"/>
  <c r="J205" i="98" s="1"/>
  <c r="G205" i="99" s="1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G207" i="90"/>
  <c r="J207" i="90" s="1"/>
  <c r="G206" i="94"/>
  <c r="J206" i="94" s="1"/>
  <c r="G206" i="95" s="1"/>
  <c r="J206" i="95" s="1"/>
  <c r="G204" i="90"/>
  <c r="J204" i="90" s="1"/>
  <c r="J202" i="84"/>
  <c r="G202" i="85" s="1"/>
  <c r="J203" i="84"/>
  <c r="G203" i="85" s="1"/>
  <c r="G87" i="77"/>
  <c r="J87" i="77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173" i="74"/>
  <c r="J173" i="74" s="1"/>
  <c r="G82" i="74"/>
  <c r="J82" i="74" s="1"/>
  <c r="G103" i="74"/>
  <c r="J103" i="74" s="1"/>
  <c r="G104" i="74"/>
  <c r="J104" i="74" s="1"/>
  <c r="AA36" i="8"/>
  <c r="P189" i="8"/>
  <c r="R189" i="74"/>
  <c r="M189" i="74"/>
  <c r="P189" i="74" s="1"/>
  <c r="P188" i="8"/>
  <c r="P187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G91" i="77" l="1"/>
  <c r="J91" i="77" s="1"/>
  <c r="G142" i="77"/>
  <c r="J142" i="77" s="1"/>
  <c r="G150" i="77"/>
  <c r="J150" i="77" s="1"/>
  <c r="G90" i="77"/>
  <c r="J90" i="77" s="1"/>
  <c r="G190" i="77"/>
  <c r="J190" i="77" s="1"/>
  <c r="G85" i="77"/>
  <c r="J85" i="77" s="1"/>
  <c r="G191" i="77"/>
  <c r="J191" i="77" s="1"/>
  <c r="G101" i="77"/>
  <c r="J101" i="77" s="1"/>
  <c r="G204" i="91"/>
  <c r="J204" i="91" s="1"/>
  <c r="G206" i="96"/>
  <c r="J206" i="96" s="1"/>
  <c r="G206" i="97" s="1"/>
  <c r="J206" i="97" s="1"/>
  <c r="G206" i="98" s="1"/>
  <c r="J206" i="98" s="1"/>
  <c r="G206" i="99" s="1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G207" i="91"/>
  <c r="J207" i="91" s="1"/>
  <c r="J203" i="85"/>
  <c r="G203" i="86" s="1"/>
  <c r="J202" i="85"/>
  <c r="G202" i="86" s="1"/>
  <c r="G88" i="78"/>
  <c r="J88" i="78" s="1"/>
  <c r="G174" i="78"/>
  <c r="J174" i="78" s="1"/>
  <c r="G87" i="78"/>
  <c r="J87" i="78" s="1"/>
  <c r="G201" i="77"/>
  <c r="J201" i="77" s="1"/>
  <c r="G102" i="78"/>
  <c r="J102" i="78" s="1"/>
  <c r="G34" i="77"/>
  <c r="J34" i="77" s="1"/>
  <c r="G104" i="77"/>
  <c r="J104" i="77" s="1"/>
  <c r="G160" i="77"/>
  <c r="J160" i="77" s="1"/>
  <c r="G120" i="77"/>
  <c r="J120" i="77" s="1"/>
  <c r="G81" i="77"/>
  <c r="J81" i="77" s="1"/>
  <c r="G40" i="77"/>
  <c r="J40" i="77" s="1"/>
  <c r="G167" i="77"/>
  <c r="J167" i="77" s="1"/>
  <c r="G135" i="77"/>
  <c r="J135" i="77" s="1"/>
  <c r="G127" i="77"/>
  <c r="J127" i="77" s="1"/>
  <c r="G119" i="77"/>
  <c r="J119" i="77" s="1"/>
  <c r="G111" i="77"/>
  <c r="J111" i="77" s="1"/>
  <c r="G99" i="77"/>
  <c r="J99" i="77" s="1"/>
  <c r="G80" i="77"/>
  <c r="J80" i="77" s="1"/>
  <c r="G71" i="77"/>
  <c r="J71" i="77" s="1"/>
  <c r="G63" i="77"/>
  <c r="J63" i="77" s="1"/>
  <c r="G55" i="77"/>
  <c r="J55" i="77" s="1"/>
  <c r="G47" i="77"/>
  <c r="J47" i="77" s="1"/>
  <c r="G39" i="77"/>
  <c r="J39" i="77" s="1"/>
  <c r="G82" i="77"/>
  <c r="J82" i="77" s="1"/>
  <c r="G184" i="77"/>
  <c r="J184" i="77" s="1"/>
  <c r="G166" i="77"/>
  <c r="J166" i="77" s="1"/>
  <c r="G134" i="77"/>
  <c r="J134" i="77" s="1"/>
  <c r="G118" i="77"/>
  <c r="J118" i="77" s="1"/>
  <c r="G98" i="77"/>
  <c r="J98" i="77" s="1"/>
  <c r="G79" i="77"/>
  <c r="J79" i="77" s="1"/>
  <c r="G62" i="77"/>
  <c r="J62" i="77" s="1"/>
  <c r="G46" i="77"/>
  <c r="J46" i="77" s="1"/>
  <c r="G173" i="77"/>
  <c r="J173" i="77" s="1"/>
  <c r="G194" i="77"/>
  <c r="J194" i="77" s="1"/>
  <c r="G183" i="77"/>
  <c r="J183" i="77" s="1"/>
  <c r="G175" i="77"/>
  <c r="J175" i="77" s="1"/>
  <c r="G165" i="77"/>
  <c r="J165" i="77" s="1"/>
  <c r="G157" i="77"/>
  <c r="J157" i="77" s="1"/>
  <c r="G149" i="77"/>
  <c r="J149" i="77" s="1"/>
  <c r="G141" i="77"/>
  <c r="J141" i="77" s="1"/>
  <c r="G133" i="77"/>
  <c r="J133" i="77" s="1"/>
  <c r="G125" i="77"/>
  <c r="J125" i="77" s="1"/>
  <c r="G117" i="77"/>
  <c r="J117" i="77" s="1"/>
  <c r="G109" i="77"/>
  <c r="J109" i="77" s="1"/>
  <c r="G97" i="77"/>
  <c r="J97" i="77" s="1"/>
  <c r="G89" i="77"/>
  <c r="J89" i="77" s="1"/>
  <c r="G78" i="77"/>
  <c r="J78" i="77" s="1"/>
  <c r="G69" i="77"/>
  <c r="J69" i="77" s="1"/>
  <c r="G61" i="77"/>
  <c r="J61" i="77" s="1"/>
  <c r="G53" i="77"/>
  <c r="J53" i="77" s="1"/>
  <c r="G45" i="77"/>
  <c r="J45" i="77" s="1"/>
  <c r="G37" i="77"/>
  <c r="J37" i="77" s="1"/>
  <c r="G186" i="77"/>
  <c r="J186" i="77" s="1"/>
  <c r="G144" i="77"/>
  <c r="J144" i="77" s="1"/>
  <c r="G92" i="77"/>
  <c r="J92" i="77" s="1"/>
  <c r="G48" i="77"/>
  <c r="J48" i="77" s="1"/>
  <c r="G177" i="77"/>
  <c r="J177" i="77" s="1"/>
  <c r="G156" i="77"/>
  <c r="J156" i="77" s="1"/>
  <c r="G124" i="77"/>
  <c r="J124" i="77" s="1"/>
  <c r="G86" i="77"/>
  <c r="J86" i="77" s="1"/>
  <c r="G60" i="77"/>
  <c r="J60" i="77" s="1"/>
  <c r="G52" i="77"/>
  <c r="J52" i="77" s="1"/>
  <c r="G44" i="77"/>
  <c r="J44" i="77" s="1"/>
  <c r="G36" i="77"/>
  <c r="J36" i="77" s="1"/>
  <c r="G168" i="77"/>
  <c r="J168" i="77" s="1"/>
  <c r="G128" i="77"/>
  <c r="J128" i="77" s="1"/>
  <c r="G64" i="77"/>
  <c r="J64" i="77" s="1"/>
  <c r="G103" i="77"/>
  <c r="J103" i="77" s="1"/>
  <c r="G159" i="77"/>
  <c r="J159" i="77" s="1"/>
  <c r="G193" i="77"/>
  <c r="J193" i="77" s="1"/>
  <c r="G164" i="77"/>
  <c r="J164" i="77" s="1"/>
  <c r="G132" i="77"/>
  <c r="J132" i="77" s="1"/>
  <c r="G96" i="77"/>
  <c r="J96" i="77" s="1"/>
  <c r="G200" i="77"/>
  <c r="J200" i="77" s="1"/>
  <c r="G163" i="77"/>
  <c r="J163" i="77" s="1"/>
  <c r="G131" i="77"/>
  <c r="J131" i="77" s="1"/>
  <c r="G59" i="77"/>
  <c r="J59" i="77" s="1"/>
  <c r="G178" i="77"/>
  <c r="J178" i="77" s="1"/>
  <c r="G136" i="77"/>
  <c r="J136" i="77" s="1"/>
  <c r="G100" i="77"/>
  <c r="J100" i="77" s="1"/>
  <c r="G56" i="77"/>
  <c r="J56" i="77" s="1"/>
  <c r="G196" i="77"/>
  <c r="J196" i="77" s="1"/>
  <c r="G143" i="77"/>
  <c r="J143" i="77" s="1"/>
  <c r="G172" i="77"/>
  <c r="J172" i="77" s="1"/>
  <c r="G140" i="77"/>
  <c r="J140" i="77" s="1"/>
  <c r="G108" i="77"/>
  <c r="J108" i="77" s="1"/>
  <c r="G68" i="77"/>
  <c r="J68" i="77" s="1"/>
  <c r="G181" i="77"/>
  <c r="J181" i="77" s="1"/>
  <c r="G147" i="77"/>
  <c r="J147" i="77" s="1"/>
  <c r="G123" i="77"/>
  <c r="J123" i="77" s="1"/>
  <c r="G107" i="77"/>
  <c r="J107" i="77" s="1"/>
  <c r="G199" i="77"/>
  <c r="J199" i="77" s="1"/>
  <c r="G180" i="77"/>
  <c r="J180" i="77" s="1"/>
  <c r="G170" i="77"/>
  <c r="J170" i="77" s="1"/>
  <c r="G162" i="77"/>
  <c r="J162" i="77" s="1"/>
  <c r="G154" i="77"/>
  <c r="J154" i="77" s="1"/>
  <c r="G146" i="77"/>
  <c r="J146" i="77" s="1"/>
  <c r="G138" i="77"/>
  <c r="J138" i="77" s="1"/>
  <c r="G130" i="77"/>
  <c r="J130" i="77" s="1"/>
  <c r="G122" i="77"/>
  <c r="J122" i="77" s="1"/>
  <c r="G114" i="77"/>
  <c r="J114" i="77" s="1"/>
  <c r="G106" i="77"/>
  <c r="J106" i="77" s="1"/>
  <c r="G94" i="77"/>
  <c r="J94" i="77" s="1"/>
  <c r="G84" i="77"/>
  <c r="J84" i="77" s="1"/>
  <c r="G74" i="77"/>
  <c r="J74" i="77" s="1"/>
  <c r="G66" i="77"/>
  <c r="J66" i="77" s="1"/>
  <c r="G58" i="77"/>
  <c r="J58" i="77" s="1"/>
  <c r="G50" i="77"/>
  <c r="J50" i="77" s="1"/>
  <c r="G42" i="77"/>
  <c r="J42" i="77" s="1"/>
  <c r="G197" i="77"/>
  <c r="J197" i="77" s="1"/>
  <c r="G152" i="77"/>
  <c r="J152" i="77" s="1"/>
  <c r="G112" i="77"/>
  <c r="J112" i="77" s="1"/>
  <c r="G72" i="77"/>
  <c r="J72" i="77" s="1"/>
  <c r="G185" i="77"/>
  <c r="J185" i="77" s="1"/>
  <c r="G151" i="77"/>
  <c r="J151" i="77" s="1"/>
  <c r="G182" i="77"/>
  <c r="J182" i="77" s="1"/>
  <c r="G148" i="77"/>
  <c r="J148" i="77" s="1"/>
  <c r="G116" i="77"/>
  <c r="J116" i="77" s="1"/>
  <c r="G77" i="77"/>
  <c r="J77" i="77" s="1"/>
  <c r="G192" i="77"/>
  <c r="J192" i="77" s="1"/>
  <c r="G171" i="77"/>
  <c r="J171" i="77" s="1"/>
  <c r="G155" i="77"/>
  <c r="J155" i="77" s="1"/>
  <c r="G139" i="77"/>
  <c r="J139" i="77" s="1"/>
  <c r="G115" i="77"/>
  <c r="J115" i="77" s="1"/>
  <c r="G95" i="77"/>
  <c r="J95" i="77" s="1"/>
  <c r="G75" i="77"/>
  <c r="J75" i="77" s="1"/>
  <c r="G67" i="77"/>
  <c r="J67" i="77" s="1"/>
  <c r="G51" i="77"/>
  <c r="J51" i="77" s="1"/>
  <c r="G43" i="77"/>
  <c r="J43" i="77" s="1"/>
  <c r="G35" i="77"/>
  <c r="J35" i="77" s="1"/>
  <c r="G198" i="77"/>
  <c r="J198" i="77" s="1"/>
  <c r="G179" i="77"/>
  <c r="J179" i="77" s="1"/>
  <c r="G169" i="77"/>
  <c r="J169" i="77" s="1"/>
  <c r="G161" i="77"/>
  <c r="J161" i="77" s="1"/>
  <c r="G153" i="77"/>
  <c r="J153" i="77" s="1"/>
  <c r="G145" i="77"/>
  <c r="J145" i="77" s="1"/>
  <c r="G137" i="77"/>
  <c r="J137" i="77" s="1"/>
  <c r="G129" i="77"/>
  <c r="J129" i="77" s="1"/>
  <c r="G121" i="77"/>
  <c r="J121" i="77" s="1"/>
  <c r="G113" i="77"/>
  <c r="J113" i="77" s="1"/>
  <c r="G93" i="77"/>
  <c r="J93" i="77" s="1"/>
  <c r="G83" i="77"/>
  <c r="J83" i="77" s="1"/>
  <c r="G73" i="77"/>
  <c r="J73" i="77" s="1"/>
  <c r="G65" i="77"/>
  <c r="J65" i="77" s="1"/>
  <c r="G57" i="77"/>
  <c r="J57" i="77" s="1"/>
  <c r="G49" i="77"/>
  <c r="J49" i="77" s="1"/>
  <c r="G41" i="77"/>
  <c r="J41" i="77" s="1"/>
  <c r="G195" i="77"/>
  <c r="J195" i="77" s="1"/>
  <c r="G176" i="77"/>
  <c r="J176" i="77" s="1"/>
  <c r="G158" i="77"/>
  <c r="J158" i="77" s="1"/>
  <c r="G126" i="77"/>
  <c r="J126" i="77" s="1"/>
  <c r="G110" i="77"/>
  <c r="J110" i="77" s="1"/>
  <c r="G70" i="77"/>
  <c r="J70" i="77" s="1"/>
  <c r="G54" i="77"/>
  <c r="J54" i="77" s="1"/>
  <c r="G38" i="77"/>
  <c r="J38" i="77" s="1"/>
  <c r="G33" i="77"/>
  <c r="J33" i="77" s="1"/>
  <c r="G31" i="77"/>
  <c r="J31" i="77" s="1"/>
  <c r="G32" i="77"/>
  <c r="J32" i="77" s="1"/>
  <c r="G30" i="77"/>
  <c r="J30" i="77" s="1"/>
  <c r="G29" i="77"/>
  <c r="J29" i="77" s="1"/>
  <c r="G27" i="77"/>
  <c r="J27" i="77" s="1"/>
  <c r="G28" i="77"/>
  <c r="J28" i="77" s="1"/>
  <c r="G204" i="92" l="1"/>
  <c r="J204" i="92" s="1"/>
  <c r="G207" i="92"/>
  <c r="J207" i="92" s="1"/>
  <c r="J202" i="86"/>
  <c r="J203" i="86"/>
  <c r="G32" i="78"/>
  <c r="J32" i="78" s="1"/>
  <c r="G192" i="78"/>
  <c r="J192" i="78" s="1"/>
  <c r="G71" i="78"/>
  <c r="J71" i="78" s="1"/>
  <c r="G102" i="79"/>
  <c r="J102" i="79" s="1"/>
  <c r="G88" i="79"/>
  <c r="J88" i="79" s="1"/>
  <c r="G27" i="78"/>
  <c r="J27" i="78" s="1"/>
  <c r="G70" i="78"/>
  <c r="J70" i="78" s="1"/>
  <c r="G142" i="78"/>
  <c r="J142" i="78" s="1"/>
  <c r="G65" i="78"/>
  <c r="J65" i="78" s="1"/>
  <c r="G101" i="78"/>
  <c r="J101" i="78" s="1"/>
  <c r="G137" i="78"/>
  <c r="J137" i="78" s="1"/>
  <c r="G169" i="78"/>
  <c r="J169" i="78" s="1"/>
  <c r="G35" i="78"/>
  <c r="J35" i="78" s="1"/>
  <c r="G75" i="78"/>
  <c r="J75" i="78" s="1"/>
  <c r="G139" i="78"/>
  <c r="J139" i="78" s="1"/>
  <c r="G77" i="78"/>
  <c r="J77" i="78" s="1"/>
  <c r="G151" i="78"/>
  <c r="J151" i="78" s="1"/>
  <c r="G152" i="78"/>
  <c r="J152" i="78" s="1"/>
  <c r="G58" i="78"/>
  <c r="J58" i="78" s="1"/>
  <c r="G94" i="78"/>
  <c r="J94" i="78" s="1"/>
  <c r="G130" i="78"/>
  <c r="J130" i="78" s="1"/>
  <c r="G162" i="78"/>
  <c r="J162" i="78" s="1"/>
  <c r="G199" i="78"/>
  <c r="J199" i="78" s="1"/>
  <c r="G181" i="78"/>
  <c r="J181" i="78" s="1"/>
  <c r="G172" i="78"/>
  <c r="J172" i="78" s="1"/>
  <c r="G100" i="78"/>
  <c r="J100" i="78" s="1"/>
  <c r="G131" i="78"/>
  <c r="J131" i="78" s="1"/>
  <c r="G132" i="78"/>
  <c r="J132" i="78" s="1"/>
  <c r="G103" i="78"/>
  <c r="J103" i="78" s="1"/>
  <c r="G36" i="78"/>
  <c r="J36" i="78" s="1"/>
  <c r="G86" i="78"/>
  <c r="J86" i="78" s="1"/>
  <c r="G177" i="78"/>
  <c r="J177" i="78" s="1"/>
  <c r="G186" i="78"/>
  <c r="J186" i="78" s="1"/>
  <c r="G61" i="78"/>
  <c r="J61" i="78" s="1"/>
  <c r="G97" i="78"/>
  <c r="J97" i="78" s="1"/>
  <c r="G133" i="78"/>
  <c r="J133" i="78" s="1"/>
  <c r="G165" i="78"/>
  <c r="J165" i="78" s="1"/>
  <c r="G173" i="78"/>
  <c r="J173" i="78" s="1"/>
  <c r="G98" i="78"/>
  <c r="J98" i="78" s="1"/>
  <c r="G166" i="78"/>
  <c r="J166" i="78" s="1"/>
  <c r="G47" i="78"/>
  <c r="J47" i="78" s="1"/>
  <c r="G80" i="78"/>
  <c r="J80" i="78" s="1"/>
  <c r="G119" i="78"/>
  <c r="J119" i="78" s="1"/>
  <c r="G40" i="78"/>
  <c r="J40" i="78" s="1"/>
  <c r="G104" i="78"/>
  <c r="J104" i="78" s="1"/>
  <c r="G28" i="78"/>
  <c r="J28" i="78" s="1"/>
  <c r="G31" i="78"/>
  <c r="J31" i="78" s="1"/>
  <c r="G33" i="78"/>
  <c r="J33" i="78" s="1"/>
  <c r="G90" i="78"/>
  <c r="J90" i="78" s="1"/>
  <c r="G158" i="78"/>
  <c r="J158" i="78" s="1"/>
  <c r="G41" i="78"/>
  <c r="J41" i="78" s="1"/>
  <c r="G73" i="78"/>
  <c r="J73" i="78" s="1"/>
  <c r="G113" i="78"/>
  <c r="J113" i="78" s="1"/>
  <c r="G145" i="78"/>
  <c r="J145" i="78" s="1"/>
  <c r="G179" i="78"/>
  <c r="J179" i="78" s="1"/>
  <c r="G43" i="78"/>
  <c r="J43" i="78" s="1"/>
  <c r="G85" i="78"/>
  <c r="J85" i="78" s="1"/>
  <c r="G155" i="78"/>
  <c r="J155" i="78" s="1"/>
  <c r="G116" i="78"/>
  <c r="J116" i="78" s="1"/>
  <c r="G185" i="78"/>
  <c r="J185" i="78" s="1"/>
  <c r="G197" i="78"/>
  <c r="J197" i="78" s="1"/>
  <c r="G66" i="78"/>
  <c r="J66" i="78" s="1"/>
  <c r="G106" i="78"/>
  <c r="J106" i="78" s="1"/>
  <c r="G138" i="78"/>
  <c r="J138" i="78" s="1"/>
  <c r="G170" i="78"/>
  <c r="J170" i="78" s="1"/>
  <c r="G107" i="78"/>
  <c r="J107" i="78" s="1"/>
  <c r="G68" i="78"/>
  <c r="J68" i="78" s="1"/>
  <c r="G143" i="78"/>
  <c r="J143" i="78" s="1"/>
  <c r="G136" i="78"/>
  <c r="J136" i="78" s="1"/>
  <c r="G163" i="78"/>
  <c r="J163" i="78" s="1"/>
  <c r="G164" i="78"/>
  <c r="J164" i="78" s="1"/>
  <c r="G44" i="78"/>
  <c r="J44" i="78" s="1"/>
  <c r="G124" i="78"/>
  <c r="J124" i="78" s="1"/>
  <c r="G48" i="78"/>
  <c r="J48" i="78" s="1"/>
  <c r="G37" i="78"/>
  <c r="J37" i="78" s="1"/>
  <c r="G69" i="78"/>
  <c r="J69" i="78" s="1"/>
  <c r="G109" i="78"/>
  <c r="J109" i="78" s="1"/>
  <c r="G141" i="78"/>
  <c r="J141" i="78" s="1"/>
  <c r="G175" i="78"/>
  <c r="J175" i="78" s="1"/>
  <c r="G46" i="78"/>
  <c r="J46" i="78" s="1"/>
  <c r="G118" i="78"/>
  <c r="J118" i="78" s="1"/>
  <c r="G184" i="78"/>
  <c r="J184" i="78" s="1"/>
  <c r="G55" i="78"/>
  <c r="J55" i="78" s="1"/>
  <c r="G91" i="78"/>
  <c r="J91" i="78" s="1"/>
  <c r="G127" i="78"/>
  <c r="J127" i="78" s="1"/>
  <c r="G81" i="78"/>
  <c r="J81" i="78" s="1"/>
  <c r="G64" i="78"/>
  <c r="J64" i="78" s="1"/>
  <c r="G87" i="79"/>
  <c r="J87" i="79" s="1"/>
  <c r="G38" i="78"/>
  <c r="J38" i="78" s="1"/>
  <c r="G110" i="78"/>
  <c r="J110" i="78" s="1"/>
  <c r="G176" i="78"/>
  <c r="J176" i="78" s="1"/>
  <c r="G49" i="78"/>
  <c r="J49" i="78" s="1"/>
  <c r="G83" i="78"/>
  <c r="J83" i="78" s="1"/>
  <c r="G121" i="78"/>
  <c r="J121" i="78" s="1"/>
  <c r="G153" i="78"/>
  <c r="J153" i="78" s="1"/>
  <c r="G190" i="78"/>
  <c r="J190" i="78" s="1"/>
  <c r="G51" i="78"/>
  <c r="J51" i="78" s="1"/>
  <c r="G95" i="78"/>
  <c r="J95" i="78" s="1"/>
  <c r="G171" i="78"/>
  <c r="J171" i="78" s="1"/>
  <c r="G148" i="78"/>
  <c r="J148" i="78" s="1"/>
  <c r="G72" i="78"/>
  <c r="J72" i="78" s="1"/>
  <c r="G42" i="78"/>
  <c r="J42" i="78" s="1"/>
  <c r="G74" i="78"/>
  <c r="J74" i="78" s="1"/>
  <c r="G114" i="78"/>
  <c r="J114" i="78" s="1"/>
  <c r="G146" i="78"/>
  <c r="J146" i="78" s="1"/>
  <c r="G180" i="78"/>
  <c r="J180" i="78" s="1"/>
  <c r="G123" i="78"/>
  <c r="J123" i="78" s="1"/>
  <c r="G108" i="78"/>
  <c r="J108" i="78" s="1"/>
  <c r="G196" i="78"/>
  <c r="J196" i="78" s="1"/>
  <c r="G178" i="78"/>
  <c r="J178" i="78" s="1"/>
  <c r="G200" i="78"/>
  <c r="J200" i="78" s="1"/>
  <c r="G193" i="78"/>
  <c r="J193" i="78" s="1"/>
  <c r="G52" i="78"/>
  <c r="J52" i="78" s="1"/>
  <c r="G156" i="78"/>
  <c r="J156" i="78" s="1"/>
  <c r="G92" i="78"/>
  <c r="J92" i="78" s="1"/>
  <c r="G45" i="78"/>
  <c r="J45" i="78" s="1"/>
  <c r="G78" i="78"/>
  <c r="J78" i="78" s="1"/>
  <c r="G117" i="78"/>
  <c r="J117" i="78" s="1"/>
  <c r="G149" i="78"/>
  <c r="J149" i="78" s="1"/>
  <c r="G183" i="78"/>
  <c r="J183" i="78" s="1"/>
  <c r="G62" i="78"/>
  <c r="J62" i="78" s="1"/>
  <c r="G134" i="78"/>
  <c r="J134" i="78" s="1"/>
  <c r="G82" i="78"/>
  <c r="J82" i="78" s="1"/>
  <c r="G63" i="78"/>
  <c r="J63" i="78" s="1"/>
  <c r="G99" i="78"/>
  <c r="J99" i="78" s="1"/>
  <c r="G135" i="78"/>
  <c r="J135" i="78" s="1"/>
  <c r="G120" i="78"/>
  <c r="J120" i="78" s="1"/>
  <c r="G34" i="78"/>
  <c r="J34" i="78" s="1"/>
  <c r="G29" i="78"/>
  <c r="J29" i="78" s="1"/>
  <c r="G30" i="78"/>
  <c r="J30" i="78" s="1"/>
  <c r="G128" i="78"/>
  <c r="J128" i="78" s="1"/>
  <c r="G174" i="79"/>
  <c r="J174" i="79" s="1"/>
  <c r="G54" i="78"/>
  <c r="J54" i="78" s="1"/>
  <c r="G126" i="78"/>
  <c r="J126" i="78" s="1"/>
  <c r="G195" i="78"/>
  <c r="J195" i="78" s="1"/>
  <c r="G57" i="78"/>
  <c r="J57" i="78" s="1"/>
  <c r="G93" i="78"/>
  <c r="J93" i="78" s="1"/>
  <c r="G129" i="78"/>
  <c r="J129" i="78" s="1"/>
  <c r="G161" i="78"/>
  <c r="J161" i="78" s="1"/>
  <c r="G198" i="78"/>
  <c r="J198" i="78" s="1"/>
  <c r="G67" i="78"/>
  <c r="J67" i="78" s="1"/>
  <c r="G115" i="78"/>
  <c r="J115" i="78" s="1"/>
  <c r="G182" i="78"/>
  <c r="J182" i="78" s="1"/>
  <c r="G112" i="78"/>
  <c r="J112" i="78" s="1"/>
  <c r="G50" i="78"/>
  <c r="J50" i="78" s="1"/>
  <c r="G84" i="78"/>
  <c r="J84" i="78" s="1"/>
  <c r="G122" i="78"/>
  <c r="J122" i="78" s="1"/>
  <c r="G154" i="78"/>
  <c r="J154" i="78" s="1"/>
  <c r="G191" i="78"/>
  <c r="J191" i="78" s="1"/>
  <c r="G147" i="78"/>
  <c r="J147" i="78" s="1"/>
  <c r="G140" i="78"/>
  <c r="J140" i="78" s="1"/>
  <c r="G56" i="78"/>
  <c r="J56" i="78" s="1"/>
  <c r="G59" i="78"/>
  <c r="J59" i="78" s="1"/>
  <c r="G96" i="78"/>
  <c r="J96" i="78" s="1"/>
  <c r="G159" i="78"/>
  <c r="J159" i="78" s="1"/>
  <c r="G168" i="78"/>
  <c r="J168" i="78" s="1"/>
  <c r="G60" i="78"/>
  <c r="J60" i="78" s="1"/>
  <c r="G144" i="78"/>
  <c r="J144" i="78" s="1"/>
  <c r="G53" i="78"/>
  <c r="J53" i="78" s="1"/>
  <c r="G89" i="78"/>
  <c r="J89" i="78" s="1"/>
  <c r="G125" i="78"/>
  <c r="J125" i="78" s="1"/>
  <c r="G157" i="78"/>
  <c r="J157" i="78" s="1"/>
  <c r="G194" i="78"/>
  <c r="J194" i="78" s="1"/>
  <c r="G79" i="78"/>
  <c r="J79" i="78" s="1"/>
  <c r="G150" i="78"/>
  <c r="J150" i="78" s="1"/>
  <c r="G39" i="78"/>
  <c r="J39" i="78" s="1"/>
  <c r="G111" i="78"/>
  <c r="J111" i="78" s="1"/>
  <c r="G167" i="78"/>
  <c r="J167" i="78" s="1"/>
  <c r="G160" i="78"/>
  <c r="J160" i="78" s="1"/>
  <c r="X35" i="8"/>
  <c r="Z35" i="8" s="1"/>
  <c r="X33" i="8"/>
  <c r="Z33" i="8" s="1"/>
  <c r="X32" i="8"/>
  <c r="Z32" i="8" s="1"/>
  <c r="X31" i="8"/>
  <c r="Z31" i="8" s="1"/>
  <c r="X30" i="8"/>
  <c r="Z30" i="8" s="1"/>
  <c r="X29" i="8"/>
  <c r="Z29" i="8" s="1"/>
  <c r="X28" i="8"/>
  <c r="Z28" i="8" s="1"/>
  <c r="X27" i="8"/>
  <c r="Z27" i="8" s="1"/>
  <c r="X26" i="8"/>
  <c r="Z26" i="8" s="1"/>
  <c r="X25" i="8"/>
  <c r="Z25" i="8" s="1"/>
  <c r="X24" i="8"/>
  <c r="Z24" i="8" s="1"/>
  <c r="X23" i="8"/>
  <c r="Z23" i="8" s="1"/>
  <c r="AC23" i="8" s="1"/>
  <c r="X22" i="8"/>
  <c r="Z22" i="8" s="1"/>
  <c r="AC22" i="8" s="1"/>
  <c r="X21" i="8"/>
  <c r="Z21" i="8" s="1"/>
  <c r="AC21" i="8" s="1"/>
  <c r="X19" i="8"/>
  <c r="Z19" i="8" s="1"/>
  <c r="AC19" i="8" s="1"/>
  <c r="X17" i="8"/>
  <c r="Z17" i="8" s="1"/>
  <c r="AC17" i="8" s="1"/>
  <c r="X16" i="8"/>
  <c r="Z16" i="8" s="1"/>
  <c r="AC16" i="8" s="1"/>
  <c r="X15" i="8"/>
  <c r="Z15" i="8" s="1"/>
  <c r="AC15" i="8" s="1"/>
  <c r="R136" i="74"/>
  <c r="M136" i="74"/>
  <c r="P136" i="74" s="1"/>
  <c r="R135" i="74"/>
  <c r="M135" i="74"/>
  <c r="P135" i="74" s="1"/>
  <c r="R134" i="74"/>
  <c r="M134" i="74"/>
  <c r="P134" i="74" s="1"/>
  <c r="G207" i="93" l="1"/>
  <c r="J207" i="93" s="1"/>
  <c r="G204" i="93"/>
  <c r="J204" i="93" s="1"/>
  <c r="X34" i="8"/>
  <c r="G203" i="87"/>
  <c r="J203" i="87" s="1"/>
  <c r="G202" i="87"/>
  <c r="J202" i="87" s="1"/>
  <c r="G201" i="78"/>
  <c r="G195" i="79"/>
  <c r="J195" i="79" s="1"/>
  <c r="G39" i="79"/>
  <c r="J39" i="79" s="1"/>
  <c r="G122" i="79"/>
  <c r="J122" i="79" s="1"/>
  <c r="G34" i="79"/>
  <c r="J34" i="79" s="1"/>
  <c r="G42" i="79"/>
  <c r="J42" i="79" s="1"/>
  <c r="G110" i="79"/>
  <c r="J110" i="79" s="1"/>
  <c r="G48" i="79"/>
  <c r="J48" i="79" s="1"/>
  <c r="G80" i="79"/>
  <c r="J80" i="79" s="1"/>
  <c r="G100" i="79"/>
  <c r="J100" i="79" s="1"/>
  <c r="G101" i="79"/>
  <c r="J101" i="79" s="1"/>
  <c r="G53" i="79"/>
  <c r="J53" i="79" s="1"/>
  <c r="G84" i="79"/>
  <c r="J84" i="79" s="1"/>
  <c r="G198" i="79"/>
  <c r="J198" i="79" s="1"/>
  <c r="G120" i="79"/>
  <c r="J120" i="79" s="1"/>
  <c r="G156" i="79"/>
  <c r="J156" i="79" s="1"/>
  <c r="G108" i="79"/>
  <c r="J108" i="79" s="1"/>
  <c r="G153" i="79"/>
  <c r="J153" i="79" s="1"/>
  <c r="G91" i="79"/>
  <c r="J91" i="79" s="1"/>
  <c r="G143" i="79"/>
  <c r="J143" i="79" s="1"/>
  <c r="G73" i="79"/>
  <c r="J73" i="79" s="1"/>
  <c r="G133" i="79"/>
  <c r="J133" i="79" s="1"/>
  <c r="G94" i="79"/>
  <c r="J94" i="79" s="1"/>
  <c r="G89" i="79"/>
  <c r="J89" i="79" s="1"/>
  <c r="G126" i="79"/>
  <c r="J126" i="79" s="1"/>
  <c r="G92" i="79"/>
  <c r="J92" i="79" s="1"/>
  <c r="G190" i="79"/>
  <c r="J190" i="79" s="1"/>
  <c r="G155" i="79"/>
  <c r="J155" i="79" s="1"/>
  <c r="G88" i="80"/>
  <c r="J88" i="80" s="1"/>
  <c r="G144" i="79"/>
  <c r="J144" i="79" s="1"/>
  <c r="G56" i="79"/>
  <c r="J56" i="79" s="1"/>
  <c r="G161" i="79"/>
  <c r="J161" i="79" s="1"/>
  <c r="G135" i="79"/>
  <c r="J135" i="79" s="1"/>
  <c r="G183" i="79"/>
  <c r="J183" i="79" s="1"/>
  <c r="G123" i="79"/>
  <c r="J123" i="79" s="1"/>
  <c r="G121" i="79"/>
  <c r="J121" i="79" s="1"/>
  <c r="G141" i="79"/>
  <c r="J141" i="79" s="1"/>
  <c r="G66" i="79"/>
  <c r="J66" i="79" s="1"/>
  <c r="G28" i="79"/>
  <c r="J28" i="79" s="1"/>
  <c r="G36" i="79"/>
  <c r="J36" i="79" s="1"/>
  <c r="G75" i="79"/>
  <c r="J75" i="79" s="1"/>
  <c r="G79" i="79"/>
  <c r="J79" i="79" s="1"/>
  <c r="G129" i="79"/>
  <c r="J129" i="79" s="1"/>
  <c r="G180" i="79"/>
  <c r="J180" i="79" s="1"/>
  <c r="G166" i="79"/>
  <c r="J166" i="79" s="1"/>
  <c r="G181" i="79"/>
  <c r="J181" i="79" s="1"/>
  <c r="G71" i="79"/>
  <c r="J71" i="79" s="1"/>
  <c r="G96" i="79"/>
  <c r="J96" i="79" s="1"/>
  <c r="G140" i="79"/>
  <c r="J140" i="79" s="1"/>
  <c r="G174" i="80"/>
  <c r="J174" i="80" s="1"/>
  <c r="G149" i="79"/>
  <c r="J149" i="79" s="1"/>
  <c r="G148" i="79"/>
  <c r="J148" i="79" s="1"/>
  <c r="G87" i="80"/>
  <c r="J87" i="80" s="1"/>
  <c r="G44" i="79"/>
  <c r="J44" i="79" s="1"/>
  <c r="G43" i="79"/>
  <c r="J43" i="79" s="1"/>
  <c r="G194" i="79"/>
  <c r="J194" i="79" s="1"/>
  <c r="G147" i="79"/>
  <c r="J147" i="79" s="1"/>
  <c r="G112" i="79"/>
  <c r="J112" i="79" s="1"/>
  <c r="G128" i="79"/>
  <c r="J128" i="79" s="1"/>
  <c r="G117" i="79"/>
  <c r="J117" i="79" s="1"/>
  <c r="G193" i="79"/>
  <c r="J193" i="79" s="1"/>
  <c r="G171" i="79"/>
  <c r="J171" i="79" s="1"/>
  <c r="G184" i="79"/>
  <c r="J184" i="79" s="1"/>
  <c r="G107" i="79"/>
  <c r="J107" i="79" s="1"/>
  <c r="G158" i="79"/>
  <c r="J158" i="79" s="1"/>
  <c r="G61" i="79"/>
  <c r="J61" i="79" s="1"/>
  <c r="G152" i="79"/>
  <c r="J152" i="79" s="1"/>
  <c r="G160" i="79"/>
  <c r="J160" i="79" s="1"/>
  <c r="G168" i="79"/>
  <c r="J168" i="79" s="1"/>
  <c r="G63" i="79"/>
  <c r="J63" i="79" s="1"/>
  <c r="G69" i="79"/>
  <c r="J69" i="79" s="1"/>
  <c r="G111" i="79"/>
  <c r="J111" i="79" s="1"/>
  <c r="G157" i="79"/>
  <c r="J157" i="79" s="1"/>
  <c r="G182" i="79"/>
  <c r="J182" i="79" s="1"/>
  <c r="G30" i="79"/>
  <c r="J30" i="79" s="1"/>
  <c r="G200" i="79"/>
  <c r="J200" i="79" s="1"/>
  <c r="G95" i="79"/>
  <c r="J95" i="79" s="1"/>
  <c r="G49" i="79"/>
  <c r="J49" i="79" s="1"/>
  <c r="G185" i="79"/>
  <c r="J185" i="79" s="1"/>
  <c r="G40" i="79"/>
  <c r="J40" i="79" s="1"/>
  <c r="G132" i="79"/>
  <c r="J132" i="79" s="1"/>
  <c r="G169" i="79"/>
  <c r="J169" i="79" s="1"/>
  <c r="G70" i="79"/>
  <c r="J70" i="79" s="1"/>
  <c r="G167" i="79"/>
  <c r="J167" i="79" s="1"/>
  <c r="G159" i="79"/>
  <c r="J159" i="79" s="1"/>
  <c r="G115" i="79"/>
  <c r="J115" i="79" s="1"/>
  <c r="G57" i="79"/>
  <c r="J57" i="79" s="1"/>
  <c r="G82" i="79"/>
  <c r="J82" i="79" s="1"/>
  <c r="G178" i="79"/>
  <c r="J178" i="79" s="1"/>
  <c r="G114" i="79"/>
  <c r="J114" i="79" s="1"/>
  <c r="G81" i="79"/>
  <c r="J81" i="79" s="1"/>
  <c r="G163" i="79"/>
  <c r="J163" i="79" s="1"/>
  <c r="G145" i="79"/>
  <c r="J145" i="79" s="1"/>
  <c r="G173" i="79"/>
  <c r="J173" i="79" s="1"/>
  <c r="G162" i="79"/>
  <c r="J162" i="79" s="1"/>
  <c r="G32" i="79"/>
  <c r="J32" i="79" s="1"/>
  <c r="G154" i="79"/>
  <c r="J154" i="79" s="1"/>
  <c r="G134" i="79"/>
  <c r="J134" i="79" s="1"/>
  <c r="G45" i="79"/>
  <c r="J45" i="79" s="1"/>
  <c r="G74" i="79"/>
  <c r="J74" i="79" s="1"/>
  <c r="G46" i="79"/>
  <c r="J46" i="79" s="1"/>
  <c r="G138" i="79"/>
  <c r="J138" i="79" s="1"/>
  <c r="G33" i="79"/>
  <c r="J33" i="79" s="1"/>
  <c r="G177" i="79"/>
  <c r="J177" i="79" s="1"/>
  <c r="G77" i="79"/>
  <c r="J77" i="79" s="1"/>
  <c r="G176" i="79"/>
  <c r="J176" i="79" s="1"/>
  <c r="G116" i="79"/>
  <c r="J116" i="79" s="1"/>
  <c r="G27" i="79"/>
  <c r="J27" i="79" s="1"/>
  <c r="G192" i="79"/>
  <c r="J192" i="79" s="1"/>
  <c r="G60" i="79"/>
  <c r="J60" i="79" s="1"/>
  <c r="G50" i="79"/>
  <c r="J50" i="79" s="1"/>
  <c r="G54" i="79"/>
  <c r="J54" i="79" s="1"/>
  <c r="G62" i="79"/>
  <c r="J62" i="79" s="1"/>
  <c r="G196" i="79"/>
  <c r="J196" i="79" s="1"/>
  <c r="G51" i="79"/>
  <c r="J51" i="79" s="1"/>
  <c r="G83" i="79"/>
  <c r="J83" i="79" s="1"/>
  <c r="G118" i="79"/>
  <c r="J118" i="79" s="1"/>
  <c r="G109" i="79"/>
  <c r="J109" i="79" s="1"/>
  <c r="G124" i="79"/>
  <c r="J124" i="79" s="1"/>
  <c r="G136" i="79"/>
  <c r="J136" i="79" s="1"/>
  <c r="G170" i="79"/>
  <c r="J170" i="79" s="1"/>
  <c r="G113" i="79"/>
  <c r="J113" i="79" s="1"/>
  <c r="G90" i="79"/>
  <c r="J90" i="79" s="1"/>
  <c r="G104" i="79"/>
  <c r="J104" i="79" s="1"/>
  <c r="G47" i="79"/>
  <c r="J47" i="79" s="1"/>
  <c r="G165" i="79"/>
  <c r="J165" i="79" s="1"/>
  <c r="G186" i="79"/>
  <c r="J186" i="79" s="1"/>
  <c r="G103" i="79"/>
  <c r="J103" i="79" s="1"/>
  <c r="G172" i="79"/>
  <c r="J172" i="79" s="1"/>
  <c r="G130" i="79"/>
  <c r="J130" i="79" s="1"/>
  <c r="G151" i="79"/>
  <c r="J151" i="79" s="1"/>
  <c r="G35" i="79"/>
  <c r="J35" i="79" s="1"/>
  <c r="G65" i="79"/>
  <c r="J65" i="79" s="1"/>
  <c r="G125" i="79"/>
  <c r="J125" i="79" s="1"/>
  <c r="G191" i="79"/>
  <c r="J191" i="79" s="1"/>
  <c r="G67" i="79"/>
  <c r="J67" i="79" s="1"/>
  <c r="G29" i="79"/>
  <c r="J29" i="79" s="1"/>
  <c r="G52" i="79"/>
  <c r="J52" i="79" s="1"/>
  <c r="G72" i="79"/>
  <c r="J72" i="79" s="1"/>
  <c r="G38" i="79"/>
  <c r="J38" i="79" s="1"/>
  <c r="G85" i="79"/>
  <c r="J85" i="79" s="1"/>
  <c r="G150" i="79"/>
  <c r="J150" i="79" s="1"/>
  <c r="G59" i="79"/>
  <c r="J59" i="79" s="1"/>
  <c r="G93" i="79"/>
  <c r="J93" i="79" s="1"/>
  <c r="G99" i="79"/>
  <c r="J99" i="79" s="1"/>
  <c r="G78" i="79"/>
  <c r="J78" i="79" s="1"/>
  <c r="G146" i="79"/>
  <c r="J146" i="79" s="1"/>
  <c r="G127" i="79"/>
  <c r="J127" i="79" s="1"/>
  <c r="G197" i="79"/>
  <c r="J197" i="79" s="1"/>
  <c r="G142" i="79"/>
  <c r="J142" i="79" s="1"/>
  <c r="G102" i="80"/>
  <c r="J102" i="80" s="1"/>
  <c r="G55" i="79"/>
  <c r="J55" i="79" s="1"/>
  <c r="G175" i="79"/>
  <c r="J175" i="79" s="1"/>
  <c r="G37" i="79"/>
  <c r="J37" i="79" s="1"/>
  <c r="G164" i="79"/>
  <c r="J164" i="79" s="1"/>
  <c r="G68" i="79"/>
  <c r="J68" i="79" s="1"/>
  <c r="G106" i="79"/>
  <c r="J106" i="79" s="1"/>
  <c r="G41" i="79"/>
  <c r="J41" i="79" s="1"/>
  <c r="G31" i="79"/>
  <c r="J31" i="79" s="1"/>
  <c r="G119" i="79"/>
  <c r="J119" i="79" s="1"/>
  <c r="G98" i="79"/>
  <c r="J98" i="79" s="1"/>
  <c r="G97" i="79"/>
  <c r="J97" i="79" s="1"/>
  <c r="G86" i="79"/>
  <c r="J86" i="79" s="1"/>
  <c r="G131" i="79"/>
  <c r="J131" i="79" s="1"/>
  <c r="G199" i="79"/>
  <c r="J199" i="79" s="1"/>
  <c r="G58" i="79"/>
  <c r="J58" i="79" s="1"/>
  <c r="G139" i="79"/>
  <c r="J139" i="79" s="1"/>
  <c r="G137" i="79"/>
  <c r="J137" i="79" s="1"/>
  <c r="G64" i="79"/>
  <c r="J64" i="79" s="1"/>
  <c r="G179" i="79"/>
  <c r="J179" i="79" s="1"/>
  <c r="X18" i="8"/>
  <c r="Z18" i="8" s="1"/>
  <c r="AC18" i="8" s="1"/>
  <c r="X20" i="8"/>
  <c r="G204" i="94" l="1"/>
  <c r="J204" i="94" s="1"/>
  <c r="G204" i="95" s="1"/>
  <c r="J204" i="95" s="1"/>
  <c r="G207" i="94"/>
  <c r="J207" i="94" s="1"/>
  <c r="G207" i="95" s="1"/>
  <c r="J207" i="95" s="1"/>
  <c r="G202" i="88"/>
  <c r="J202" i="88" s="1"/>
  <c r="G203" i="88"/>
  <c r="J203" i="88" s="1"/>
  <c r="Z34" i="8"/>
  <c r="J201" i="78"/>
  <c r="G201" i="79" s="1"/>
  <c r="G97" i="80"/>
  <c r="J97" i="80" s="1"/>
  <c r="G139" i="80"/>
  <c r="J139" i="80" s="1"/>
  <c r="G31" i="80"/>
  <c r="J31" i="80" s="1"/>
  <c r="G102" i="81"/>
  <c r="J102" i="81" s="1"/>
  <c r="G125" i="80"/>
  <c r="J125" i="80" s="1"/>
  <c r="G165" i="80"/>
  <c r="J165" i="80" s="1"/>
  <c r="G109" i="80"/>
  <c r="J109" i="80" s="1"/>
  <c r="G60" i="80"/>
  <c r="J60" i="80" s="1"/>
  <c r="G74" i="80"/>
  <c r="J74" i="80" s="1"/>
  <c r="G159" i="80"/>
  <c r="J159" i="80" s="1"/>
  <c r="G152" i="80"/>
  <c r="J152" i="80" s="1"/>
  <c r="G194" i="80"/>
  <c r="J194" i="80" s="1"/>
  <c r="G121" i="80"/>
  <c r="J121" i="80" s="1"/>
  <c r="G56" i="80"/>
  <c r="J56" i="80" s="1"/>
  <c r="G126" i="80"/>
  <c r="J126" i="80" s="1"/>
  <c r="G198" i="80"/>
  <c r="J198" i="80" s="1"/>
  <c r="G118" i="80"/>
  <c r="J118" i="80" s="1"/>
  <c r="G144" i="80"/>
  <c r="J144" i="80" s="1"/>
  <c r="G58" i="80"/>
  <c r="J58" i="80" s="1"/>
  <c r="G65" i="80"/>
  <c r="J65" i="80" s="1"/>
  <c r="G192" i="80"/>
  <c r="J192" i="80" s="1"/>
  <c r="G157" i="80"/>
  <c r="J157" i="80" s="1"/>
  <c r="G79" i="80"/>
  <c r="J79" i="80" s="1"/>
  <c r="G84" i="80"/>
  <c r="J84" i="80" s="1"/>
  <c r="G106" i="80"/>
  <c r="J106" i="80" s="1"/>
  <c r="G99" i="80"/>
  <c r="J99" i="80" s="1"/>
  <c r="G35" i="80"/>
  <c r="J35" i="80" s="1"/>
  <c r="G104" i="80"/>
  <c r="J104" i="80" s="1"/>
  <c r="G83" i="80"/>
  <c r="J83" i="80" s="1"/>
  <c r="G27" i="80"/>
  <c r="J27" i="80" s="1"/>
  <c r="G177" i="80"/>
  <c r="J177" i="80" s="1"/>
  <c r="G173" i="80"/>
  <c r="J173" i="80" s="1"/>
  <c r="G111" i="80"/>
  <c r="J111" i="80" s="1"/>
  <c r="G44" i="80"/>
  <c r="J44" i="80" s="1"/>
  <c r="G96" i="80"/>
  <c r="J96" i="80" s="1"/>
  <c r="G75" i="80"/>
  <c r="J75" i="80" s="1"/>
  <c r="G53" i="80"/>
  <c r="J53" i="80" s="1"/>
  <c r="G42" i="80"/>
  <c r="J42" i="80" s="1"/>
  <c r="G41" i="80"/>
  <c r="J41" i="80" s="1"/>
  <c r="G47" i="80"/>
  <c r="J47" i="80" s="1"/>
  <c r="G185" i="80"/>
  <c r="J185" i="80" s="1"/>
  <c r="G110" i="80"/>
  <c r="J110" i="80" s="1"/>
  <c r="G199" i="80"/>
  <c r="J199" i="80" s="1"/>
  <c r="G38" i="80"/>
  <c r="J38" i="80" s="1"/>
  <c r="G131" i="80"/>
  <c r="J131" i="80" s="1"/>
  <c r="G68" i="80"/>
  <c r="J68" i="80" s="1"/>
  <c r="G197" i="80"/>
  <c r="J197" i="80" s="1"/>
  <c r="G72" i="80"/>
  <c r="J72" i="80" s="1"/>
  <c r="G151" i="80"/>
  <c r="J151" i="80" s="1"/>
  <c r="G90" i="80"/>
  <c r="J90" i="80" s="1"/>
  <c r="G51" i="80"/>
  <c r="J51" i="80" s="1"/>
  <c r="G134" i="80"/>
  <c r="J134" i="80" s="1"/>
  <c r="G70" i="80"/>
  <c r="J70" i="80" s="1"/>
  <c r="G158" i="80"/>
  <c r="J158" i="80" s="1"/>
  <c r="G117" i="80"/>
  <c r="J117" i="80" s="1"/>
  <c r="G87" i="81"/>
  <c r="J87" i="81" s="1"/>
  <c r="G71" i="80"/>
  <c r="J71" i="80" s="1"/>
  <c r="G36" i="80"/>
  <c r="J36" i="80" s="1"/>
  <c r="G94" i="80"/>
  <c r="J94" i="80" s="1"/>
  <c r="G85" i="80"/>
  <c r="J85" i="80" s="1"/>
  <c r="G43" i="80"/>
  <c r="J43" i="80" s="1"/>
  <c r="G179" i="80"/>
  <c r="J179" i="80" s="1"/>
  <c r="G86" i="80"/>
  <c r="J86" i="80" s="1"/>
  <c r="G164" i="80"/>
  <c r="J164" i="80" s="1"/>
  <c r="G52" i="80"/>
  <c r="J52" i="80" s="1"/>
  <c r="G130" i="80"/>
  <c r="J130" i="80" s="1"/>
  <c r="G113" i="80"/>
  <c r="J113" i="80" s="1"/>
  <c r="G196" i="80"/>
  <c r="J196" i="80" s="1"/>
  <c r="G82" i="80"/>
  <c r="J82" i="80" s="1"/>
  <c r="G95" i="80"/>
  <c r="J95" i="80" s="1"/>
  <c r="G107" i="80"/>
  <c r="J107" i="80" s="1"/>
  <c r="G181" i="80"/>
  <c r="J181" i="80" s="1"/>
  <c r="G28" i="80"/>
  <c r="J28" i="80" s="1"/>
  <c r="G155" i="80"/>
  <c r="J155" i="80" s="1"/>
  <c r="G108" i="80"/>
  <c r="J108" i="80" s="1"/>
  <c r="G172" i="80"/>
  <c r="J172" i="80" s="1"/>
  <c r="G170" i="80"/>
  <c r="J170" i="80" s="1"/>
  <c r="G176" i="80"/>
  <c r="J176" i="80" s="1"/>
  <c r="G163" i="80"/>
  <c r="J163" i="80" s="1"/>
  <c r="G63" i="80"/>
  <c r="J63" i="80" s="1"/>
  <c r="G166" i="80"/>
  <c r="J166" i="80" s="1"/>
  <c r="G190" i="80"/>
  <c r="J190" i="80" s="1"/>
  <c r="G156" i="80"/>
  <c r="J156" i="80" s="1"/>
  <c r="G122" i="80"/>
  <c r="J122" i="80" s="1"/>
  <c r="G98" i="80"/>
  <c r="J98" i="80" s="1"/>
  <c r="G175" i="80"/>
  <c r="J175" i="80" s="1"/>
  <c r="G67" i="80"/>
  <c r="J67" i="80" s="1"/>
  <c r="G103" i="80"/>
  <c r="J103" i="80" s="1"/>
  <c r="G136" i="80"/>
  <c r="J136" i="80" s="1"/>
  <c r="G54" i="80"/>
  <c r="J54" i="80" s="1"/>
  <c r="G132" i="80"/>
  <c r="J132" i="80" s="1"/>
  <c r="G30" i="80"/>
  <c r="J30" i="80" s="1"/>
  <c r="G168" i="80"/>
  <c r="J168" i="80" s="1"/>
  <c r="G112" i="80"/>
  <c r="J112" i="80" s="1"/>
  <c r="G149" i="80"/>
  <c r="J149" i="80" s="1"/>
  <c r="G180" i="80"/>
  <c r="J180" i="80" s="1"/>
  <c r="G73" i="80"/>
  <c r="J73" i="80" s="1"/>
  <c r="G80" i="80"/>
  <c r="J80" i="80" s="1"/>
  <c r="G39" i="80"/>
  <c r="J39" i="80" s="1"/>
  <c r="G37" i="80"/>
  <c r="J37" i="80" s="1"/>
  <c r="G29" i="80"/>
  <c r="J29" i="80" s="1"/>
  <c r="G62" i="80"/>
  <c r="J62" i="80" s="1"/>
  <c r="G200" i="80"/>
  <c r="J200" i="80" s="1"/>
  <c r="G135" i="80"/>
  <c r="J135" i="80" s="1"/>
  <c r="G100" i="80"/>
  <c r="J100" i="80" s="1"/>
  <c r="G137" i="80"/>
  <c r="J137" i="80" s="1"/>
  <c r="G119" i="80"/>
  <c r="J119" i="80" s="1"/>
  <c r="G55" i="80"/>
  <c r="J55" i="80" s="1"/>
  <c r="G191" i="80"/>
  <c r="J191" i="80" s="1"/>
  <c r="G186" i="80"/>
  <c r="J186" i="80" s="1"/>
  <c r="G124" i="80"/>
  <c r="J124" i="80" s="1"/>
  <c r="G50" i="80"/>
  <c r="J50" i="80" s="1"/>
  <c r="G46" i="80"/>
  <c r="J46" i="80" s="1"/>
  <c r="G115" i="80"/>
  <c r="J115" i="80" s="1"/>
  <c r="G160" i="80"/>
  <c r="J160" i="80" s="1"/>
  <c r="G147" i="80"/>
  <c r="J147" i="80" s="1"/>
  <c r="G174" i="81"/>
  <c r="J174" i="81" s="1"/>
  <c r="G141" i="80"/>
  <c r="J141" i="80" s="1"/>
  <c r="G143" i="80"/>
  <c r="J143" i="80" s="1"/>
  <c r="G195" i="80"/>
  <c r="J195" i="80" s="1"/>
  <c r="G116" i="80"/>
  <c r="J116" i="80" s="1"/>
  <c r="G162" i="80"/>
  <c r="J162" i="80" s="1"/>
  <c r="G169" i="80"/>
  <c r="J169" i="80" s="1"/>
  <c r="G61" i="80"/>
  <c r="J61" i="80" s="1"/>
  <c r="G128" i="80"/>
  <c r="J128" i="80" s="1"/>
  <c r="G123" i="80"/>
  <c r="J123" i="80" s="1"/>
  <c r="G161" i="80"/>
  <c r="J161" i="80" s="1"/>
  <c r="G133" i="80"/>
  <c r="J133" i="80" s="1"/>
  <c r="G101" i="80"/>
  <c r="J101" i="80" s="1"/>
  <c r="G48" i="80"/>
  <c r="J48" i="80" s="1"/>
  <c r="G34" i="80"/>
  <c r="J34" i="80" s="1"/>
  <c r="G93" i="80"/>
  <c r="J93" i="80" s="1"/>
  <c r="G171" i="80"/>
  <c r="J171" i="80" s="1"/>
  <c r="G66" i="80"/>
  <c r="J66" i="80" s="1"/>
  <c r="G64" i="80"/>
  <c r="J64" i="80" s="1"/>
  <c r="G142" i="80"/>
  <c r="J142" i="80" s="1"/>
  <c r="G154" i="80"/>
  <c r="J154" i="80" s="1"/>
  <c r="G146" i="80"/>
  <c r="J146" i="80" s="1"/>
  <c r="G138" i="80"/>
  <c r="J138" i="80" s="1"/>
  <c r="G145" i="80"/>
  <c r="J145" i="80" s="1"/>
  <c r="G57" i="80"/>
  <c r="J57" i="80" s="1"/>
  <c r="G40" i="80"/>
  <c r="J40" i="80" s="1"/>
  <c r="G127" i="80"/>
  <c r="J127" i="80" s="1"/>
  <c r="G33" i="80"/>
  <c r="J33" i="80" s="1"/>
  <c r="G81" i="80"/>
  <c r="J81" i="80" s="1"/>
  <c r="G59" i="80"/>
  <c r="J59" i="80" s="1"/>
  <c r="G45" i="80"/>
  <c r="J45" i="80" s="1"/>
  <c r="G32" i="80"/>
  <c r="J32" i="80" s="1"/>
  <c r="G114" i="80"/>
  <c r="J114" i="80" s="1"/>
  <c r="G167" i="80"/>
  <c r="J167" i="80" s="1"/>
  <c r="G49" i="80"/>
  <c r="J49" i="80" s="1"/>
  <c r="G193" i="80"/>
  <c r="J193" i="80" s="1"/>
  <c r="G183" i="80"/>
  <c r="J183" i="80" s="1"/>
  <c r="G88" i="81"/>
  <c r="J88" i="81" s="1"/>
  <c r="G89" i="80"/>
  <c r="J89" i="80" s="1"/>
  <c r="G91" i="80"/>
  <c r="J91" i="80" s="1"/>
  <c r="G77" i="80"/>
  <c r="J77" i="80" s="1"/>
  <c r="G184" i="80"/>
  <c r="J184" i="80" s="1"/>
  <c r="G148" i="80"/>
  <c r="J148" i="80" s="1"/>
  <c r="G140" i="80"/>
  <c r="J140" i="80" s="1"/>
  <c r="G129" i="80"/>
  <c r="J129" i="80" s="1"/>
  <c r="G92" i="80"/>
  <c r="J92" i="80" s="1"/>
  <c r="G153" i="80"/>
  <c r="J153" i="80" s="1"/>
  <c r="G120" i="80"/>
  <c r="J120" i="80" s="1"/>
  <c r="G150" i="80"/>
  <c r="J150" i="80" s="1"/>
  <c r="G69" i="80"/>
  <c r="J69" i="80" s="1"/>
  <c r="G78" i="80"/>
  <c r="J78" i="80" s="1"/>
  <c r="G178" i="80"/>
  <c r="J178" i="80" s="1"/>
  <c r="G182" i="80"/>
  <c r="J182" i="80" s="1"/>
  <c r="Z20" i="8"/>
  <c r="AC20" i="8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8" i="8"/>
  <c r="P69" i="8"/>
  <c r="P70" i="8"/>
  <c r="P71" i="8"/>
  <c r="P78" i="8"/>
  <c r="P79" i="8"/>
  <c r="P80" i="8"/>
  <c r="P81" i="8"/>
  <c r="P83" i="8"/>
  <c r="P84" i="8"/>
  <c r="P85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8" i="8"/>
  <c r="P124" i="8"/>
  <c r="P89" i="8"/>
  <c r="P38" i="8"/>
  <c r="P90" i="8"/>
  <c r="P99" i="8"/>
  <c r="P100" i="8"/>
  <c r="P101" i="8"/>
  <c r="P176" i="8"/>
  <c r="P86" i="8"/>
  <c r="P5" i="8"/>
  <c r="I5" i="8"/>
  <c r="AB34" i="8"/>
  <c r="AB33" i="8"/>
  <c r="AB32" i="8"/>
  <c r="AB30" i="8"/>
  <c r="AB29" i="8"/>
  <c r="AB28" i="8"/>
  <c r="AB27" i="8"/>
  <c r="AB26" i="8"/>
  <c r="AB25" i="8"/>
  <c r="AB24" i="8"/>
  <c r="AB23" i="8"/>
  <c r="AB21" i="8"/>
  <c r="AB17" i="8"/>
  <c r="AB16" i="8"/>
  <c r="AB15" i="8"/>
  <c r="AB14" i="8"/>
  <c r="AB13" i="8"/>
  <c r="AB10" i="8"/>
  <c r="AB8" i="8"/>
  <c r="M210" i="74"/>
  <c r="R60" i="74"/>
  <c r="R63" i="74"/>
  <c r="M63" i="74"/>
  <c r="P63" i="74" s="1"/>
  <c r="M169" i="74"/>
  <c r="P169" i="74" s="1"/>
  <c r="R169" i="74"/>
  <c r="G207" i="96" l="1"/>
  <c r="J207" i="96" s="1"/>
  <c r="G207" i="97" s="1"/>
  <c r="J207" i="97" s="1"/>
  <c r="G207" i="98" s="1"/>
  <c r="J207" i="98" s="1"/>
  <c r="G207" i="99" s="1"/>
  <c r="J207" i="99" s="1"/>
  <c r="G204" i="96"/>
  <c r="J204" i="96" s="1"/>
  <c r="G204" i="97" s="1"/>
  <c r="J204" i="97" s="1"/>
  <c r="G204" i="98" s="1"/>
  <c r="J204" i="98" s="1"/>
  <c r="G204" i="99" s="1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G202" i="89"/>
  <c r="J202" i="89" s="1"/>
  <c r="J201" i="79"/>
  <c r="G201" i="80" s="1"/>
  <c r="G143" i="81"/>
  <c r="J143" i="81" s="1"/>
  <c r="G50" i="81"/>
  <c r="J50" i="81" s="1"/>
  <c r="G63" i="81"/>
  <c r="J63" i="81" s="1"/>
  <c r="G155" i="81"/>
  <c r="J155" i="81" s="1"/>
  <c r="G82" i="81"/>
  <c r="J82" i="81" s="1"/>
  <c r="G86" i="81"/>
  <c r="J86" i="81" s="1"/>
  <c r="G87" i="82"/>
  <c r="J87" i="82" s="1"/>
  <c r="G131" i="81"/>
  <c r="J131" i="81" s="1"/>
  <c r="G41" i="81"/>
  <c r="J41" i="81" s="1"/>
  <c r="G104" i="81"/>
  <c r="J104" i="81" s="1"/>
  <c r="G157" i="81"/>
  <c r="J157" i="81" s="1"/>
  <c r="G45" i="81"/>
  <c r="J45" i="81" s="1"/>
  <c r="G183" i="81"/>
  <c r="J183" i="81" s="1"/>
  <c r="G141" i="81"/>
  <c r="J141" i="81" s="1"/>
  <c r="G124" i="81"/>
  <c r="J124" i="81" s="1"/>
  <c r="G163" i="81"/>
  <c r="J163" i="81" s="1"/>
  <c r="G196" i="81"/>
  <c r="J196" i="81" s="1"/>
  <c r="G179" i="81"/>
  <c r="J179" i="81" s="1"/>
  <c r="G38" i="81"/>
  <c r="J38" i="81" s="1"/>
  <c r="G35" i="81"/>
  <c r="J35" i="81" s="1"/>
  <c r="G150" i="81"/>
  <c r="J150" i="81" s="1"/>
  <c r="G182" i="81"/>
  <c r="J182" i="81" s="1"/>
  <c r="G184" i="81"/>
  <c r="J184" i="81" s="1"/>
  <c r="G174" i="82"/>
  <c r="J174" i="82" s="1"/>
  <c r="G29" i="81"/>
  <c r="J29" i="81" s="1"/>
  <c r="G149" i="81"/>
  <c r="J149" i="81" s="1"/>
  <c r="G54" i="81"/>
  <c r="J54" i="81" s="1"/>
  <c r="G122" i="81"/>
  <c r="J122" i="81" s="1"/>
  <c r="G176" i="81"/>
  <c r="J176" i="81" s="1"/>
  <c r="G113" i="81"/>
  <c r="J113" i="81" s="1"/>
  <c r="G43" i="81"/>
  <c r="J43" i="81" s="1"/>
  <c r="G99" i="81"/>
  <c r="J99" i="81" s="1"/>
  <c r="G126" i="81"/>
  <c r="J126" i="81" s="1"/>
  <c r="G125" i="81"/>
  <c r="J125" i="81" s="1"/>
  <c r="G178" i="81"/>
  <c r="J178" i="81" s="1"/>
  <c r="G77" i="81"/>
  <c r="J77" i="81" s="1"/>
  <c r="G142" i="81"/>
  <c r="J142" i="81" s="1"/>
  <c r="G147" i="81"/>
  <c r="J147" i="81" s="1"/>
  <c r="G37" i="81"/>
  <c r="J37" i="81" s="1"/>
  <c r="G181" i="81"/>
  <c r="J181" i="81" s="1"/>
  <c r="G130" i="81"/>
  <c r="J130" i="81" s="1"/>
  <c r="G85" i="81"/>
  <c r="J85" i="81" s="1"/>
  <c r="G158" i="81"/>
  <c r="J158" i="81" s="1"/>
  <c r="G151" i="81"/>
  <c r="J151" i="81" s="1"/>
  <c r="G65" i="81"/>
  <c r="J65" i="81" s="1"/>
  <c r="G56" i="81"/>
  <c r="J56" i="81" s="1"/>
  <c r="G102" i="82"/>
  <c r="J102" i="82" s="1"/>
  <c r="G91" i="81"/>
  <c r="J91" i="81" s="1"/>
  <c r="G49" i="81"/>
  <c r="J49" i="81" s="1"/>
  <c r="G64" i="81"/>
  <c r="J64" i="81" s="1"/>
  <c r="G162" i="81"/>
  <c r="J162" i="81" s="1"/>
  <c r="G191" i="81"/>
  <c r="J191" i="81" s="1"/>
  <c r="G39" i="81"/>
  <c r="J39" i="81" s="1"/>
  <c r="G72" i="81"/>
  <c r="J72" i="81" s="1"/>
  <c r="G177" i="81"/>
  <c r="J177" i="81" s="1"/>
  <c r="G58" i="81"/>
  <c r="J58" i="81" s="1"/>
  <c r="G92" i="81"/>
  <c r="J92" i="81" s="1"/>
  <c r="G128" i="81"/>
  <c r="J128" i="81" s="1"/>
  <c r="G116" i="81"/>
  <c r="J116" i="81" s="1"/>
  <c r="G103" i="81"/>
  <c r="J103" i="81" s="1"/>
  <c r="G190" i="81"/>
  <c r="J190" i="81" s="1"/>
  <c r="G172" i="81"/>
  <c r="J172" i="81" s="1"/>
  <c r="G75" i="81"/>
  <c r="J75" i="81" s="1"/>
  <c r="G27" i="81"/>
  <c r="J27" i="81" s="1"/>
  <c r="G144" i="81"/>
  <c r="J144" i="81" s="1"/>
  <c r="G167" i="81"/>
  <c r="J167" i="81" s="1"/>
  <c r="G129" i="81"/>
  <c r="J129" i="81" s="1"/>
  <c r="G114" i="81"/>
  <c r="J114" i="81" s="1"/>
  <c r="G138" i="81"/>
  <c r="J138" i="81" s="1"/>
  <c r="G101" i="81"/>
  <c r="J101" i="81" s="1"/>
  <c r="G115" i="81"/>
  <c r="J115" i="81" s="1"/>
  <c r="G67" i="81"/>
  <c r="J67" i="81" s="1"/>
  <c r="G36" i="81"/>
  <c r="J36" i="81" s="1"/>
  <c r="G134" i="81"/>
  <c r="J134" i="81" s="1"/>
  <c r="G185" i="81"/>
  <c r="J185" i="81" s="1"/>
  <c r="G96" i="81"/>
  <c r="J96" i="81" s="1"/>
  <c r="G60" i="81"/>
  <c r="J60" i="81" s="1"/>
  <c r="G139" i="81"/>
  <c r="J139" i="81" s="1"/>
  <c r="G140" i="81"/>
  <c r="J140" i="81" s="1"/>
  <c r="G32" i="81"/>
  <c r="J32" i="81" s="1"/>
  <c r="G127" i="81"/>
  <c r="J127" i="81" s="1"/>
  <c r="G171" i="81"/>
  <c r="J171" i="81" s="1"/>
  <c r="G46" i="81"/>
  <c r="J46" i="81" s="1"/>
  <c r="G119" i="81"/>
  <c r="J119" i="81" s="1"/>
  <c r="G73" i="81"/>
  <c r="J73" i="81" s="1"/>
  <c r="G30" i="81"/>
  <c r="J30" i="81" s="1"/>
  <c r="G175" i="81"/>
  <c r="J175" i="81" s="1"/>
  <c r="G71" i="81"/>
  <c r="J71" i="81" s="1"/>
  <c r="G68" i="81"/>
  <c r="J68" i="81" s="1"/>
  <c r="G47" i="81"/>
  <c r="J47" i="81" s="1"/>
  <c r="G44" i="81"/>
  <c r="J44" i="81" s="1"/>
  <c r="G79" i="81"/>
  <c r="J79" i="81" s="1"/>
  <c r="G109" i="81"/>
  <c r="J109" i="81" s="1"/>
  <c r="G97" i="81"/>
  <c r="J97" i="81" s="1"/>
  <c r="G57" i="81"/>
  <c r="J57" i="81" s="1"/>
  <c r="G161" i="81"/>
  <c r="J161" i="81" s="1"/>
  <c r="G180" i="81"/>
  <c r="J180" i="81" s="1"/>
  <c r="G132" i="81"/>
  <c r="J132" i="81" s="1"/>
  <c r="G156" i="81"/>
  <c r="J156" i="81" s="1"/>
  <c r="G28" i="81"/>
  <c r="J28" i="81" s="1"/>
  <c r="G90" i="81"/>
  <c r="J90" i="81" s="1"/>
  <c r="G110" i="81"/>
  <c r="J110" i="81" s="1"/>
  <c r="G53" i="81"/>
  <c r="J53" i="81" s="1"/>
  <c r="G173" i="81"/>
  <c r="J173" i="81" s="1"/>
  <c r="G84" i="81"/>
  <c r="J84" i="81" s="1"/>
  <c r="G198" i="81"/>
  <c r="J198" i="81" s="1"/>
  <c r="G74" i="81"/>
  <c r="J74" i="81" s="1"/>
  <c r="G88" i="82"/>
  <c r="J88" i="82" s="1"/>
  <c r="G34" i="81"/>
  <c r="J34" i="81" s="1"/>
  <c r="G120" i="81"/>
  <c r="J120" i="81" s="1"/>
  <c r="G154" i="81"/>
  <c r="J154" i="81" s="1"/>
  <c r="G169" i="81"/>
  <c r="J169" i="81" s="1"/>
  <c r="G186" i="81"/>
  <c r="J186" i="81" s="1"/>
  <c r="G98" i="81"/>
  <c r="J98" i="81" s="1"/>
  <c r="G108" i="81"/>
  <c r="J108" i="81" s="1"/>
  <c r="G95" i="81"/>
  <c r="J95" i="81" s="1"/>
  <c r="G52" i="81"/>
  <c r="J52" i="81" s="1"/>
  <c r="G117" i="81"/>
  <c r="J117" i="81" s="1"/>
  <c r="G197" i="81"/>
  <c r="J197" i="81" s="1"/>
  <c r="G83" i="81"/>
  <c r="J83" i="81" s="1"/>
  <c r="G192" i="81"/>
  <c r="J192" i="81" s="1"/>
  <c r="G121" i="81"/>
  <c r="J121" i="81" s="1"/>
  <c r="G152" i="81"/>
  <c r="J152" i="81" s="1"/>
  <c r="G165" i="81"/>
  <c r="J165" i="81" s="1"/>
  <c r="G31" i="81"/>
  <c r="J31" i="81" s="1"/>
  <c r="G145" i="81"/>
  <c r="J145" i="81" s="1"/>
  <c r="G123" i="81"/>
  <c r="J123" i="81" s="1"/>
  <c r="G100" i="81"/>
  <c r="J100" i="81" s="1"/>
  <c r="G81" i="81"/>
  <c r="J81" i="81" s="1"/>
  <c r="G61" i="81"/>
  <c r="J61" i="81" s="1"/>
  <c r="G66" i="81"/>
  <c r="J66" i="81" s="1"/>
  <c r="G195" i="81"/>
  <c r="J195" i="81" s="1"/>
  <c r="G200" i="81"/>
  <c r="J200" i="81" s="1"/>
  <c r="G168" i="81"/>
  <c r="J168" i="81" s="1"/>
  <c r="G170" i="81"/>
  <c r="J170" i="81" s="1"/>
  <c r="G78" i="81"/>
  <c r="J78" i="81" s="1"/>
  <c r="G33" i="81"/>
  <c r="J33" i="81" s="1"/>
  <c r="G48" i="81"/>
  <c r="J48" i="81" s="1"/>
  <c r="G160" i="81"/>
  <c r="J160" i="81" s="1"/>
  <c r="G80" i="81"/>
  <c r="J80" i="81" s="1"/>
  <c r="G69" i="81"/>
  <c r="J69" i="81" s="1"/>
  <c r="G153" i="81"/>
  <c r="J153" i="81" s="1"/>
  <c r="G148" i="81"/>
  <c r="J148" i="81" s="1"/>
  <c r="G59" i="81"/>
  <c r="J59" i="81" s="1"/>
  <c r="G146" i="81"/>
  <c r="J146" i="81" s="1"/>
  <c r="G55" i="81"/>
  <c r="J55" i="81" s="1"/>
  <c r="G193" i="81"/>
  <c r="J193" i="81" s="1"/>
  <c r="G40" i="81"/>
  <c r="J40" i="81" s="1"/>
  <c r="G137" i="81"/>
  <c r="J137" i="81" s="1"/>
  <c r="G62" i="81"/>
  <c r="J62" i="81" s="1"/>
  <c r="G136" i="81"/>
  <c r="J136" i="81" s="1"/>
  <c r="G166" i="81"/>
  <c r="J166" i="81" s="1"/>
  <c r="G164" i="81"/>
  <c r="J164" i="81" s="1"/>
  <c r="G94" i="81"/>
  <c r="J94" i="81" s="1"/>
  <c r="G51" i="81"/>
  <c r="J51" i="81" s="1"/>
  <c r="G199" i="81"/>
  <c r="J199" i="81" s="1"/>
  <c r="G42" i="81"/>
  <c r="J42" i="81" s="1"/>
  <c r="G111" i="81"/>
  <c r="J111" i="81" s="1"/>
  <c r="G106" i="81"/>
  <c r="J106" i="81" s="1"/>
  <c r="G118" i="81"/>
  <c r="J118" i="81" s="1"/>
  <c r="G194" i="81"/>
  <c r="J194" i="81" s="1"/>
  <c r="G159" i="81"/>
  <c r="J159" i="81" s="1"/>
  <c r="G89" i="81"/>
  <c r="J89" i="81" s="1"/>
  <c r="G93" i="81"/>
  <c r="J93" i="81" s="1"/>
  <c r="G133" i="81"/>
  <c r="J133" i="81" s="1"/>
  <c r="G135" i="81"/>
  <c r="J135" i="81" s="1"/>
  <c r="G112" i="81"/>
  <c r="J112" i="81" s="1"/>
  <c r="G107" i="81"/>
  <c r="J107" i="81" s="1"/>
  <c r="G70" i="81"/>
  <c r="J70" i="81" s="1"/>
  <c r="M5" i="8"/>
  <c r="AB18" i="8"/>
  <c r="AB20" i="8"/>
  <c r="AB22" i="8"/>
  <c r="AB19" i="8"/>
  <c r="AB31" i="8"/>
  <c r="AB5" i="8"/>
  <c r="AB35" i="8"/>
  <c r="P8" i="8"/>
  <c r="R35" i="74"/>
  <c r="J201" i="80" l="1"/>
  <c r="G201" i="81" s="1"/>
  <c r="G203" i="89"/>
  <c r="J203" i="89" s="1"/>
  <c r="G100" i="82"/>
  <c r="J100" i="82" s="1"/>
  <c r="G162" i="82"/>
  <c r="J162" i="82" s="1"/>
  <c r="G52" i="82"/>
  <c r="J52" i="82" s="1"/>
  <c r="G70" i="82"/>
  <c r="J70" i="82" s="1"/>
  <c r="G89" i="82"/>
  <c r="J89" i="82" s="1"/>
  <c r="G199" i="82"/>
  <c r="J199" i="82" s="1"/>
  <c r="G170" i="82"/>
  <c r="J170" i="82" s="1"/>
  <c r="G81" i="82"/>
  <c r="J81" i="82" s="1"/>
  <c r="G121" i="82"/>
  <c r="J121" i="82" s="1"/>
  <c r="G98" i="82"/>
  <c r="J98" i="82" s="1"/>
  <c r="G74" i="82"/>
  <c r="J74" i="82" s="1"/>
  <c r="G46" i="82"/>
  <c r="J46" i="82" s="1"/>
  <c r="G101" i="82"/>
  <c r="J101" i="82" s="1"/>
  <c r="G92" i="82"/>
  <c r="J92" i="82" s="1"/>
  <c r="G191" i="82"/>
  <c r="J191" i="82" s="1"/>
  <c r="G65" i="82"/>
  <c r="J65" i="82" s="1"/>
  <c r="G99" i="82"/>
  <c r="J99" i="82" s="1"/>
  <c r="G29" i="82"/>
  <c r="J29" i="82" s="1"/>
  <c r="G192" i="82"/>
  <c r="J192" i="82" s="1"/>
  <c r="G75" i="82"/>
  <c r="J75" i="82" s="1"/>
  <c r="G86" i="82"/>
  <c r="J86" i="82" s="1"/>
  <c r="G151" i="82"/>
  <c r="J151" i="82" s="1"/>
  <c r="G160" i="82"/>
  <c r="J160" i="82" s="1"/>
  <c r="G83" i="82"/>
  <c r="J83" i="82" s="1"/>
  <c r="G169" i="82"/>
  <c r="J169" i="82" s="1"/>
  <c r="G57" i="82"/>
  <c r="J57" i="82" s="1"/>
  <c r="G71" i="82"/>
  <c r="J71" i="82" s="1"/>
  <c r="G127" i="82"/>
  <c r="J127" i="82" s="1"/>
  <c r="G185" i="82"/>
  <c r="J185" i="82" s="1"/>
  <c r="G172" i="82"/>
  <c r="J172" i="82" s="1"/>
  <c r="G64" i="82"/>
  <c r="J64" i="82" s="1"/>
  <c r="G158" i="82"/>
  <c r="J158" i="82" s="1"/>
  <c r="G142" i="82"/>
  <c r="J142" i="82" s="1"/>
  <c r="G113" i="82"/>
  <c r="J113" i="82" s="1"/>
  <c r="G179" i="82"/>
  <c r="J179" i="82" s="1"/>
  <c r="G157" i="82"/>
  <c r="J157" i="82" s="1"/>
  <c r="G82" i="82"/>
  <c r="J82" i="82" s="1"/>
  <c r="G146" i="82"/>
  <c r="J146" i="82" s="1"/>
  <c r="G68" i="82"/>
  <c r="J68" i="82" s="1"/>
  <c r="G43" i="82"/>
  <c r="J43" i="82" s="1"/>
  <c r="G112" i="82"/>
  <c r="J112" i="82" s="1"/>
  <c r="G137" i="82"/>
  <c r="J137" i="82" s="1"/>
  <c r="G118" i="82"/>
  <c r="J118" i="82" s="1"/>
  <c r="G94" i="82"/>
  <c r="J94" i="82" s="1"/>
  <c r="G200" i="82"/>
  <c r="J200" i="82" s="1"/>
  <c r="G197" i="82"/>
  <c r="J197" i="82" s="1"/>
  <c r="G154" i="82"/>
  <c r="J154" i="82" s="1"/>
  <c r="G84" i="82"/>
  <c r="J84" i="82" s="1"/>
  <c r="G97" i="82"/>
  <c r="J97" i="82" s="1"/>
  <c r="G175" i="82"/>
  <c r="J175" i="82" s="1"/>
  <c r="G134" i="82"/>
  <c r="J134" i="82" s="1"/>
  <c r="G49" i="82"/>
  <c r="J49" i="82" s="1"/>
  <c r="G77" i="82"/>
  <c r="J77" i="82" s="1"/>
  <c r="G176" i="82"/>
  <c r="J176" i="82" s="1"/>
  <c r="G184" i="82"/>
  <c r="J184" i="82" s="1"/>
  <c r="G196" i="82"/>
  <c r="J196" i="82" s="1"/>
  <c r="G104" i="82"/>
  <c r="J104" i="82" s="1"/>
  <c r="G155" i="82"/>
  <c r="J155" i="82" s="1"/>
  <c r="G107" i="82"/>
  <c r="J107" i="82" s="1"/>
  <c r="G90" i="82"/>
  <c r="J90" i="82" s="1"/>
  <c r="G138" i="82"/>
  <c r="J138" i="82" s="1"/>
  <c r="G194" i="82"/>
  <c r="J194" i="82" s="1"/>
  <c r="G164" i="82"/>
  <c r="J164" i="82" s="1"/>
  <c r="G148" i="82"/>
  <c r="J148" i="82" s="1"/>
  <c r="G145" i="82"/>
  <c r="J145" i="82" s="1"/>
  <c r="G117" i="82"/>
  <c r="J117" i="82" s="1"/>
  <c r="G120" i="82"/>
  <c r="J120" i="82" s="1"/>
  <c r="G156" i="82"/>
  <c r="J156" i="82" s="1"/>
  <c r="G109" i="82"/>
  <c r="J109" i="82" s="1"/>
  <c r="G30" i="82"/>
  <c r="J30" i="82" s="1"/>
  <c r="G36" i="82"/>
  <c r="J36" i="82" s="1"/>
  <c r="G129" i="82"/>
  <c r="J129" i="82" s="1"/>
  <c r="G178" i="82"/>
  <c r="J178" i="82" s="1"/>
  <c r="G182" i="82"/>
  <c r="J182" i="82" s="1"/>
  <c r="G163" i="82"/>
  <c r="J163" i="82" s="1"/>
  <c r="G41" i="82"/>
  <c r="J41" i="82" s="1"/>
  <c r="G159" i="82"/>
  <c r="J159" i="82" s="1"/>
  <c r="G186" i="82"/>
  <c r="J186" i="82" s="1"/>
  <c r="G171" i="82"/>
  <c r="J171" i="82" s="1"/>
  <c r="G31" i="82"/>
  <c r="J31" i="82" s="1"/>
  <c r="G79" i="82"/>
  <c r="J79" i="82" s="1"/>
  <c r="G140" i="82"/>
  <c r="J140" i="82" s="1"/>
  <c r="G103" i="82"/>
  <c r="J103" i="82" s="1"/>
  <c r="G72" i="82"/>
  <c r="J72" i="82" s="1"/>
  <c r="G125" i="82"/>
  <c r="J125" i="82" s="1"/>
  <c r="G150" i="82"/>
  <c r="J150" i="82" s="1"/>
  <c r="G124" i="82"/>
  <c r="J124" i="82" s="1"/>
  <c r="G111" i="82"/>
  <c r="J111" i="82" s="1"/>
  <c r="G193" i="82"/>
  <c r="J193" i="82" s="1"/>
  <c r="G66" i="82"/>
  <c r="J66" i="82" s="1"/>
  <c r="G165" i="82"/>
  <c r="J165" i="82" s="1"/>
  <c r="G95" i="82"/>
  <c r="J95" i="82" s="1"/>
  <c r="G53" i="82"/>
  <c r="J53" i="82" s="1"/>
  <c r="G44" i="82"/>
  <c r="J44" i="82" s="1"/>
  <c r="G139" i="82"/>
  <c r="J139" i="82" s="1"/>
  <c r="G144" i="82"/>
  <c r="J144" i="82" s="1"/>
  <c r="G116" i="82"/>
  <c r="J116" i="82" s="1"/>
  <c r="G102" i="83"/>
  <c r="J102" i="83" s="1"/>
  <c r="G181" i="82"/>
  <c r="J181" i="82" s="1"/>
  <c r="G54" i="82"/>
  <c r="J54" i="82" s="1"/>
  <c r="G141" i="82"/>
  <c r="J141" i="82" s="1"/>
  <c r="G50" i="82"/>
  <c r="J50" i="82" s="1"/>
  <c r="G33" i="82"/>
  <c r="J33" i="82" s="1"/>
  <c r="G34" i="82"/>
  <c r="J34" i="82" s="1"/>
  <c r="G73" i="82"/>
  <c r="J73" i="82" s="1"/>
  <c r="G167" i="82"/>
  <c r="J167" i="82" s="1"/>
  <c r="G130" i="82"/>
  <c r="J130" i="82" s="1"/>
  <c r="G93" i="82"/>
  <c r="J93" i="82" s="1"/>
  <c r="G42" i="82"/>
  <c r="J42" i="82" s="1"/>
  <c r="G136" i="82"/>
  <c r="J136" i="82" s="1"/>
  <c r="G69" i="82"/>
  <c r="J69" i="82" s="1"/>
  <c r="G61" i="82"/>
  <c r="J61" i="82" s="1"/>
  <c r="G152" i="82"/>
  <c r="J152" i="82" s="1"/>
  <c r="G108" i="82"/>
  <c r="J108" i="82" s="1"/>
  <c r="G180" i="82"/>
  <c r="J180" i="82" s="1"/>
  <c r="G60" i="82"/>
  <c r="J60" i="82" s="1"/>
  <c r="G115" i="82"/>
  <c r="J115" i="82" s="1"/>
  <c r="G128" i="82"/>
  <c r="J128" i="82" s="1"/>
  <c r="G56" i="82"/>
  <c r="J56" i="82" s="1"/>
  <c r="G37" i="82"/>
  <c r="J37" i="82" s="1"/>
  <c r="G149" i="82"/>
  <c r="J149" i="82" s="1"/>
  <c r="G183" i="82"/>
  <c r="J183" i="82" s="1"/>
  <c r="G143" i="82"/>
  <c r="J143" i="82" s="1"/>
  <c r="G110" i="82"/>
  <c r="J110" i="82" s="1"/>
  <c r="G132" i="82"/>
  <c r="J132" i="82" s="1"/>
  <c r="G47" i="82"/>
  <c r="J47" i="82" s="1"/>
  <c r="G32" i="82"/>
  <c r="J32" i="82" s="1"/>
  <c r="G67" i="82"/>
  <c r="J67" i="82" s="1"/>
  <c r="G27" i="82"/>
  <c r="J27" i="82" s="1"/>
  <c r="G177" i="82"/>
  <c r="J177" i="82" s="1"/>
  <c r="G39" i="82"/>
  <c r="J39" i="82" s="1"/>
  <c r="G91" i="82"/>
  <c r="J91" i="82" s="1"/>
  <c r="G147" i="82"/>
  <c r="J147" i="82" s="1"/>
  <c r="G126" i="82"/>
  <c r="J126" i="82" s="1"/>
  <c r="G122" i="82"/>
  <c r="J122" i="82" s="1"/>
  <c r="G35" i="82"/>
  <c r="J35" i="82" s="1"/>
  <c r="G131" i="82"/>
  <c r="J131" i="82" s="1"/>
  <c r="G63" i="82"/>
  <c r="J63" i="82" s="1"/>
  <c r="G62" i="82"/>
  <c r="J62" i="82" s="1"/>
  <c r="G135" i="82"/>
  <c r="J135" i="82" s="1"/>
  <c r="G78" i="82"/>
  <c r="J78" i="82" s="1"/>
  <c r="G198" i="82"/>
  <c r="J198" i="82" s="1"/>
  <c r="G40" i="82"/>
  <c r="J40" i="82" s="1"/>
  <c r="G133" i="82"/>
  <c r="J133" i="82" s="1"/>
  <c r="G106" i="82"/>
  <c r="J106" i="82" s="1"/>
  <c r="G51" i="82"/>
  <c r="J51" i="82" s="1"/>
  <c r="G166" i="82"/>
  <c r="J166" i="82" s="1"/>
  <c r="G80" i="82"/>
  <c r="J80" i="82" s="1"/>
  <c r="G123" i="82"/>
  <c r="J123" i="82" s="1"/>
  <c r="G88" i="83"/>
  <c r="J88" i="83" s="1"/>
  <c r="G161" i="82"/>
  <c r="J161" i="82" s="1"/>
  <c r="G119" i="82"/>
  <c r="J119" i="82" s="1"/>
  <c r="G96" i="82"/>
  <c r="J96" i="82" s="1"/>
  <c r="G114" i="82"/>
  <c r="J114" i="82" s="1"/>
  <c r="G190" i="82"/>
  <c r="J190" i="82" s="1"/>
  <c r="G58" i="82"/>
  <c r="J58" i="82" s="1"/>
  <c r="G85" i="82"/>
  <c r="J85" i="82" s="1"/>
  <c r="G174" i="83"/>
  <c r="J174" i="83" s="1"/>
  <c r="G38" i="82"/>
  <c r="J38" i="82" s="1"/>
  <c r="G45" i="82"/>
  <c r="J45" i="82" s="1"/>
  <c r="G87" i="83"/>
  <c r="J87" i="83" s="1"/>
  <c r="G48" i="82"/>
  <c r="J48" i="82" s="1"/>
  <c r="G28" i="82"/>
  <c r="J28" i="82" s="1"/>
  <c r="G195" i="82"/>
  <c r="J195" i="82" s="1"/>
  <c r="G153" i="82"/>
  <c r="J153" i="82" s="1"/>
  <c r="G173" i="82"/>
  <c r="J173" i="82" s="1"/>
  <c r="G59" i="82"/>
  <c r="J59" i="82" s="1"/>
  <c r="G55" i="82"/>
  <c r="J55" i="82" s="1"/>
  <c r="G168" i="82"/>
  <c r="J168" i="82" s="1"/>
  <c r="M209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J201" i="81" l="1"/>
  <c r="G201" i="82" s="1"/>
  <c r="G202" i="90"/>
  <c r="J202" i="90" s="1"/>
  <c r="G58" i="83"/>
  <c r="J58" i="83" s="1"/>
  <c r="G166" i="83"/>
  <c r="J166" i="83" s="1"/>
  <c r="G35" i="83"/>
  <c r="J35" i="83" s="1"/>
  <c r="G130" i="83"/>
  <c r="J130" i="83" s="1"/>
  <c r="G50" i="83"/>
  <c r="J50" i="83" s="1"/>
  <c r="G116" i="83"/>
  <c r="J116" i="83" s="1"/>
  <c r="G150" i="83"/>
  <c r="J150" i="83" s="1"/>
  <c r="G79" i="83"/>
  <c r="J79" i="83" s="1"/>
  <c r="G176" i="83"/>
  <c r="J176" i="83" s="1"/>
  <c r="G94" i="83"/>
  <c r="J94" i="83" s="1"/>
  <c r="G146" i="83"/>
  <c r="J146" i="83" s="1"/>
  <c r="G57" i="83"/>
  <c r="J57" i="83" s="1"/>
  <c r="G75" i="83"/>
  <c r="J75" i="83" s="1"/>
  <c r="G170" i="83"/>
  <c r="J170" i="83" s="1"/>
  <c r="G141" i="83"/>
  <c r="J141" i="83" s="1"/>
  <c r="G125" i="83"/>
  <c r="J125" i="83" s="1"/>
  <c r="G118" i="83"/>
  <c r="J118" i="83" s="1"/>
  <c r="G169" i="83"/>
  <c r="J169" i="83" s="1"/>
  <c r="G192" i="83"/>
  <c r="J192" i="83" s="1"/>
  <c r="G101" i="83"/>
  <c r="J101" i="83" s="1"/>
  <c r="G128" i="83"/>
  <c r="J128" i="83" s="1"/>
  <c r="G195" i="83"/>
  <c r="J195" i="83" s="1"/>
  <c r="G106" i="83"/>
  <c r="J106" i="83" s="1"/>
  <c r="G126" i="83"/>
  <c r="J126" i="83" s="1"/>
  <c r="G67" i="83"/>
  <c r="J67" i="83" s="1"/>
  <c r="G115" i="83"/>
  <c r="J115" i="83" s="1"/>
  <c r="G109" i="83"/>
  <c r="J109" i="83" s="1"/>
  <c r="G137" i="83"/>
  <c r="J137" i="83" s="1"/>
  <c r="G64" i="83"/>
  <c r="J64" i="83" s="1"/>
  <c r="G46" i="83"/>
  <c r="J46" i="83" s="1"/>
  <c r="G45" i="83"/>
  <c r="J45" i="83" s="1"/>
  <c r="G51" i="83"/>
  <c r="J51" i="83" s="1"/>
  <c r="G122" i="83"/>
  <c r="J122" i="83" s="1"/>
  <c r="G167" i="83"/>
  <c r="J167" i="83" s="1"/>
  <c r="G135" i="83"/>
  <c r="J135" i="83" s="1"/>
  <c r="G32" i="83"/>
  <c r="J32" i="83" s="1"/>
  <c r="G60" i="83"/>
  <c r="J60" i="83" s="1"/>
  <c r="G139" i="83"/>
  <c r="J139" i="83" s="1"/>
  <c r="G171" i="83"/>
  <c r="J171" i="83" s="1"/>
  <c r="G156" i="83"/>
  <c r="J156" i="83" s="1"/>
  <c r="G164" i="83"/>
  <c r="J164" i="83" s="1"/>
  <c r="G155" i="83"/>
  <c r="J155" i="83" s="1"/>
  <c r="G157" i="83"/>
  <c r="J157" i="83" s="1"/>
  <c r="G172" i="83"/>
  <c r="J172" i="83" s="1"/>
  <c r="G74" i="83"/>
  <c r="J74" i="83" s="1"/>
  <c r="G89" i="83"/>
  <c r="J89" i="83" s="1"/>
  <c r="G62" i="83"/>
  <c r="J62" i="83" s="1"/>
  <c r="G47" i="83"/>
  <c r="J47" i="83" s="1"/>
  <c r="G180" i="83"/>
  <c r="J180" i="83" s="1"/>
  <c r="G136" i="83"/>
  <c r="J136" i="83" s="1"/>
  <c r="G44" i="83"/>
  <c r="J44" i="83" s="1"/>
  <c r="G193" i="83"/>
  <c r="J193" i="83" s="1"/>
  <c r="G186" i="83"/>
  <c r="J186" i="83" s="1"/>
  <c r="G178" i="83"/>
  <c r="J178" i="83" s="1"/>
  <c r="G120" i="83"/>
  <c r="J120" i="83" s="1"/>
  <c r="G194" i="83"/>
  <c r="J194" i="83" s="1"/>
  <c r="G197" i="83"/>
  <c r="J197" i="83" s="1"/>
  <c r="G179" i="83"/>
  <c r="J179" i="83" s="1"/>
  <c r="G185" i="83"/>
  <c r="J185" i="83" s="1"/>
  <c r="G160" i="83"/>
  <c r="J160" i="83" s="1"/>
  <c r="G99" i="83"/>
  <c r="J99" i="83" s="1"/>
  <c r="G70" i="83"/>
  <c r="J70" i="83" s="1"/>
  <c r="G63" i="83"/>
  <c r="J63" i="83" s="1"/>
  <c r="G134" i="83"/>
  <c r="J134" i="83" s="1"/>
  <c r="G200" i="83"/>
  <c r="J200" i="83" s="1"/>
  <c r="G113" i="83"/>
  <c r="J113" i="83" s="1"/>
  <c r="G65" i="83"/>
  <c r="J65" i="83" s="1"/>
  <c r="G52" i="83"/>
  <c r="J52" i="83" s="1"/>
  <c r="G39" i="83"/>
  <c r="J39" i="83" s="1"/>
  <c r="G37" i="83"/>
  <c r="J37" i="83" s="1"/>
  <c r="G196" i="83"/>
  <c r="J196" i="83" s="1"/>
  <c r="G175" i="83"/>
  <c r="J175" i="83" s="1"/>
  <c r="G191" i="83"/>
  <c r="J191" i="83" s="1"/>
  <c r="G121" i="83"/>
  <c r="J121" i="83" s="1"/>
  <c r="G162" i="83"/>
  <c r="J162" i="83" s="1"/>
  <c r="G91" i="83"/>
  <c r="J91" i="83" s="1"/>
  <c r="G108" i="83"/>
  <c r="J108" i="83" s="1"/>
  <c r="G53" i="83"/>
  <c r="J53" i="83" s="1"/>
  <c r="G159" i="83"/>
  <c r="J159" i="83" s="1"/>
  <c r="G119" i="83"/>
  <c r="J119" i="83" s="1"/>
  <c r="G177" i="83"/>
  <c r="J177" i="83" s="1"/>
  <c r="G110" i="83"/>
  <c r="J110" i="83" s="1"/>
  <c r="G93" i="83"/>
  <c r="J93" i="83" s="1"/>
  <c r="G124" i="83"/>
  <c r="J124" i="83" s="1"/>
  <c r="G36" i="83"/>
  <c r="J36" i="83" s="1"/>
  <c r="G184" i="83"/>
  <c r="J184" i="83" s="1"/>
  <c r="G97" i="83"/>
  <c r="J97" i="83" s="1"/>
  <c r="G68" i="83"/>
  <c r="J68" i="83" s="1"/>
  <c r="G71" i="83"/>
  <c r="J71" i="83" s="1"/>
  <c r="G86" i="83"/>
  <c r="J86" i="83" s="1"/>
  <c r="G81" i="83"/>
  <c r="J81" i="83" s="1"/>
  <c r="G100" i="83"/>
  <c r="J100" i="83" s="1"/>
  <c r="G144" i="83"/>
  <c r="J144" i="83" s="1"/>
  <c r="G31" i="83"/>
  <c r="J31" i="83" s="1"/>
  <c r="G30" i="83"/>
  <c r="J30" i="83" s="1"/>
  <c r="G104" i="83"/>
  <c r="J104" i="83" s="1"/>
  <c r="G82" i="83"/>
  <c r="J82" i="83" s="1"/>
  <c r="G83" i="83"/>
  <c r="J83" i="83" s="1"/>
  <c r="G92" i="83"/>
  <c r="J92" i="83" s="1"/>
  <c r="G199" i="83"/>
  <c r="J199" i="83" s="1"/>
  <c r="G111" i="83"/>
  <c r="J111" i="83" s="1"/>
  <c r="G161" i="83"/>
  <c r="J161" i="83" s="1"/>
  <c r="G168" i="83"/>
  <c r="J168" i="83" s="1"/>
  <c r="G48" i="83"/>
  <c r="J48" i="83" s="1"/>
  <c r="G114" i="83"/>
  <c r="J114" i="83" s="1"/>
  <c r="G40" i="83"/>
  <c r="J40" i="83" s="1"/>
  <c r="G149" i="83"/>
  <c r="J149" i="83" s="1"/>
  <c r="G69" i="83"/>
  <c r="J69" i="83" s="1"/>
  <c r="G33" i="83"/>
  <c r="J33" i="83" s="1"/>
  <c r="G102" i="84"/>
  <c r="J102" i="84" s="1"/>
  <c r="G66" i="83"/>
  <c r="J66" i="83" s="1"/>
  <c r="G140" i="83"/>
  <c r="J140" i="83" s="1"/>
  <c r="G182" i="83"/>
  <c r="J182" i="83" s="1"/>
  <c r="G129" i="83"/>
  <c r="J129" i="83" s="1"/>
  <c r="G148" i="83"/>
  <c r="J148" i="83" s="1"/>
  <c r="G107" i="83"/>
  <c r="J107" i="83" s="1"/>
  <c r="G38" i="83"/>
  <c r="J38" i="83" s="1"/>
  <c r="G42" i="83"/>
  <c r="J42" i="83" s="1"/>
  <c r="G174" i="84"/>
  <c r="J174" i="84" s="1"/>
  <c r="G88" i="84"/>
  <c r="J88" i="84" s="1"/>
  <c r="G28" i="83"/>
  <c r="J28" i="83" s="1"/>
  <c r="G153" i="83"/>
  <c r="J153" i="83" s="1"/>
  <c r="G96" i="83"/>
  <c r="J96" i="83" s="1"/>
  <c r="G198" i="83"/>
  <c r="J198" i="83" s="1"/>
  <c r="G152" i="83"/>
  <c r="J152" i="83" s="1"/>
  <c r="G73" i="83"/>
  <c r="J73" i="83" s="1"/>
  <c r="G54" i="83"/>
  <c r="J54" i="83" s="1"/>
  <c r="G95" i="83"/>
  <c r="J95" i="83" s="1"/>
  <c r="G72" i="83"/>
  <c r="J72" i="83" s="1"/>
  <c r="G41" i="83"/>
  <c r="J41" i="83" s="1"/>
  <c r="G117" i="83"/>
  <c r="J117" i="83" s="1"/>
  <c r="G138" i="83"/>
  <c r="J138" i="83" s="1"/>
  <c r="G77" i="83"/>
  <c r="J77" i="83" s="1"/>
  <c r="G84" i="83"/>
  <c r="J84" i="83" s="1"/>
  <c r="G112" i="83"/>
  <c r="J112" i="83" s="1"/>
  <c r="G142" i="83"/>
  <c r="J142" i="83" s="1"/>
  <c r="G127" i="83"/>
  <c r="J127" i="83" s="1"/>
  <c r="G29" i="83"/>
  <c r="J29" i="83" s="1"/>
  <c r="G98" i="83"/>
  <c r="J98" i="83" s="1"/>
  <c r="G190" i="83"/>
  <c r="J190" i="83" s="1"/>
  <c r="G56" i="83"/>
  <c r="J56" i="83" s="1"/>
  <c r="G55" i="83"/>
  <c r="J55" i="83" s="1"/>
  <c r="G87" i="84"/>
  <c r="J87" i="84" s="1"/>
  <c r="G123" i="83"/>
  <c r="J123" i="83" s="1"/>
  <c r="G85" i="83"/>
  <c r="J85" i="83" s="1"/>
  <c r="G143" i="83"/>
  <c r="J143" i="83" s="1"/>
  <c r="G59" i="83"/>
  <c r="J59" i="83" s="1"/>
  <c r="G173" i="83"/>
  <c r="J173" i="83" s="1"/>
  <c r="G80" i="83"/>
  <c r="J80" i="83" s="1"/>
  <c r="G133" i="83"/>
  <c r="J133" i="83" s="1"/>
  <c r="G78" i="83"/>
  <c r="J78" i="83" s="1"/>
  <c r="G131" i="83"/>
  <c r="J131" i="83" s="1"/>
  <c r="G147" i="83"/>
  <c r="J147" i="83" s="1"/>
  <c r="G27" i="83"/>
  <c r="J27" i="83" s="1"/>
  <c r="G132" i="83"/>
  <c r="J132" i="83" s="1"/>
  <c r="G183" i="83"/>
  <c r="J183" i="83" s="1"/>
  <c r="G61" i="83"/>
  <c r="J61" i="83" s="1"/>
  <c r="G34" i="83"/>
  <c r="J34" i="83" s="1"/>
  <c r="G181" i="83"/>
  <c r="J181" i="83" s="1"/>
  <c r="G165" i="83"/>
  <c r="J165" i="83" s="1"/>
  <c r="G103" i="83"/>
  <c r="J103" i="83" s="1"/>
  <c r="G163" i="83"/>
  <c r="J163" i="83" s="1"/>
  <c r="G145" i="83"/>
  <c r="J145" i="83" s="1"/>
  <c r="G90" i="83"/>
  <c r="J90" i="83" s="1"/>
  <c r="G49" i="83"/>
  <c r="J49" i="83" s="1"/>
  <c r="G154" i="83"/>
  <c r="J154" i="83" s="1"/>
  <c r="G43" i="83"/>
  <c r="J43" i="83" s="1"/>
  <c r="G158" i="83"/>
  <c r="J158" i="83" s="1"/>
  <c r="G151" i="83"/>
  <c r="J151" i="83" s="1"/>
  <c r="G12" i="77"/>
  <c r="J12" i="77" s="1"/>
  <c r="X6" i="8"/>
  <c r="Z6" i="8" s="1"/>
  <c r="AC6" i="8" s="1"/>
  <c r="X7" i="8"/>
  <c r="Z7" i="8" s="1"/>
  <c r="AC7" i="8" s="1"/>
  <c r="AB9" i="8"/>
  <c r="J201" i="82" l="1"/>
  <c r="G201" i="83" s="1"/>
  <c r="J201" i="83" s="1"/>
  <c r="G203" i="90"/>
  <c r="J203" i="90" s="1"/>
  <c r="G43" i="84"/>
  <c r="J43" i="84" s="1"/>
  <c r="G152" i="84"/>
  <c r="J152" i="84" s="1"/>
  <c r="G34" i="84"/>
  <c r="J34" i="84" s="1"/>
  <c r="G59" i="84"/>
  <c r="J59" i="84" s="1"/>
  <c r="G142" i="84"/>
  <c r="J142" i="84" s="1"/>
  <c r="G96" i="84"/>
  <c r="J96" i="84" s="1"/>
  <c r="G92" i="84"/>
  <c r="J92" i="84" s="1"/>
  <c r="G184" i="84"/>
  <c r="J184" i="84" s="1"/>
  <c r="G200" i="84"/>
  <c r="J200" i="84" s="1"/>
  <c r="G200" i="85" s="1"/>
  <c r="J200" i="85" s="1"/>
  <c r="G179" i="84"/>
  <c r="J179" i="84" s="1"/>
  <c r="G193" i="84"/>
  <c r="J193" i="84" s="1"/>
  <c r="G109" i="84"/>
  <c r="J109" i="84" s="1"/>
  <c r="G101" i="84"/>
  <c r="J101" i="84" s="1"/>
  <c r="G75" i="84"/>
  <c r="J75" i="84" s="1"/>
  <c r="G77" i="84"/>
  <c r="J77" i="84" s="1"/>
  <c r="G80" i="84"/>
  <c r="J80" i="84" s="1"/>
  <c r="G147" i="84"/>
  <c r="J147" i="84" s="1"/>
  <c r="G90" i="84"/>
  <c r="J90" i="84" s="1"/>
  <c r="G61" i="84"/>
  <c r="J61" i="84" s="1"/>
  <c r="G131" i="84"/>
  <c r="J131" i="84" s="1"/>
  <c r="G112" i="84"/>
  <c r="J112" i="84" s="1"/>
  <c r="G72" i="84"/>
  <c r="J72" i="84" s="1"/>
  <c r="G42" i="84"/>
  <c r="J42" i="84" s="1"/>
  <c r="G83" i="84"/>
  <c r="J83" i="84" s="1"/>
  <c r="G36" i="84"/>
  <c r="J36" i="84" s="1"/>
  <c r="G134" i="84"/>
  <c r="J134" i="84" s="1"/>
  <c r="G197" i="84"/>
  <c r="J197" i="84" s="1"/>
  <c r="G171" i="84"/>
  <c r="J171" i="84" s="1"/>
  <c r="G122" i="84"/>
  <c r="J122" i="84" s="1"/>
  <c r="G115" i="84"/>
  <c r="J115" i="84" s="1"/>
  <c r="G192" i="84"/>
  <c r="J192" i="84" s="1"/>
  <c r="G107" i="84"/>
  <c r="J107" i="84" s="1"/>
  <c r="G145" i="84"/>
  <c r="J145" i="84" s="1"/>
  <c r="G56" i="84"/>
  <c r="J56" i="84" s="1"/>
  <c r="G69" i="84"/>
  <c r="J69" i="84" s="1"/>
  <c r="G82" i="84"/>
  <c r="J82" i="84" s="1"/>
  <c r="G124" i="84"/>
  <c r="J124" i="84" s="1"/>
  <c r="G39" i="84"/>
  <c r="J39" i="84" s="1"/>
  <c r="G63" i="84"/>
  <c r="J63" i="84" s="1"/>
  <c r="G194" i="84"/>
  <c r="J194" i="84" s="1"/>
  <c r="G139" i="84"/>
  <c r="J139" i="84" s="1"/>
  <c r="G51" i="84"/>
  <c r="J51" i="84" s="1"/>
  <c r="G169" i="84"/>
  <c r="J169" i="84" s="1"/>
  <c r="G50" i="84"/>
  <c r="J50" i="84" s="1"/>
  <c r="G103" i="84"/>
  <c r="J103" i="84" s="1"/>
  <c r="G117" i="84"/>
  <c r="J117" i="84" s="1"/>
  <c r="G143" i="84"/>
  <c r="J143" i="84" s="1"/>
  <c r="G95" i="84"/>
  <c r="J95" i="84" s="1"/>
  <c r="G81" i="84"/>
  <c r="J81" i="84" s="1"/>
  <c r="G158" i="84"/>
  <c r="J158" i="84" s="1"/>
  <c r="G163" i="84"/>
  <c r="J163" i="84" s="1"/>
  <c r="G190" i="84"/>
  <c r="J190" i="84" s="1"/>
  <c r="G54" i="84"/>
  <c r="J54" i="84" s="1"/>
  <c r="G140" i="84"/>
  <c r="J140" i="84" s="1"/>
  <c r="G168" i="84"/>
  <c r="J168" i="84" s="1"/>
  <c r="G86" i="84"/>
  <c r="J86" i="84" s="1"/>
  <c r="G121" i="84"/>
  <c r="J121" i="84" s="1"/>
  <c r="G52" i="84"/>
  <c r="J52" i="84" s="1"/>
  <c r="G70" i="84"/>
  <c r="J70" i="84" s="1"/>
  <c r="G136" i="84"/>
  <c r="J136" i="84" s="1"/>
  <c r="G60" i="84"/>
  <c r="J60" i="84" s="1"/>
  <c r="G45" i="84"/>
  <c r="J45" i="84" s="1"/>
  <c r="G146" i="84"/>
  <c r="J146" i="84" s="1"/>
  <c r="G130" i="84"/>
  <c r="J130" i="84" s="1"/>
  <c r="G161" i="84"/>
  <c r="J161" i="84" s="1"/>
  <c r="G98" i="84"/>
  <c r="J98" i="84" s="1"/>
  <c r="G71" i="84"/>
  <c r="J71" i="84" s="1"/>
  <c r="G191" i="84"/>
  <c r="J191" i="84" s="1"/>
  <c r="G180" i="84"/>
  <c r="J180" i="84" s="1"/>
  <c r="G157" i="84"/>
  <c r="J157" i="84" s="1"/>
  <c r="G32" i="84"/>
  <c r="J32" i="84" s="1"/>
  <c r="G126" i="84"/>
  <c r="J126" i="84" s="1"/>
  <c r="G94" i="84"/>
  <c r="J94" i="84" s="1"/>
  <c r="G35" i="84"/>
  <c r="J35" i="84" s="1"/>
  <c r="G123" i="84"/>
  <c r="J123" i="84" s="1"/>
  <c r="G138" i="84"/>
  <c r="J138" i="84" s="1"/>
  <c r="G111" i="84"/>
  <c r="J111" i="84" s="1"/>
  <c r="G30" i="84"/>
  <c r="J30" i="84" s="1"/>
  <c r="G68" i="84"/>
  <c r="J68" i="84" s="1"/>
  <c r="G53" i="84"/>
  <c r="J53" i="84" s="1"/>
  <c r="G47" i="84"/>
  <c r="J47" i="84" s="1"/>
  <c r="G155" i="84"/>
  <c r="J155" i="84" s="1"/>
  <c r="G106" i="84"/>
  <c r="J106" i="84" s="1"/>
  <c r="G125" i="84"/>
  <c r="J125" i="84" s="1"/>
  <c r="G176" i="84"/>
  <c r="J176" i="84" s="1"/>
  <c r="G31" i="84"/>
  <c r="J31" i="84" s="1"/>
  <c r="G108" i="84"/>
  <c r="J108" i="84" s="1"/>
  <c r="G160" i="84"/>
  <c r="J160" i="84" s="1"/>
  <c r="G62" i="84"/>
  <c r="J62" i="84" s="1"/>
  <c r="G164" i="84"/>
  <c r="J164" i="84" s="1"/>
  <c r="G64" i="84"/>
  <c r="J64" i="84" s="1"/>
  <c r="G195" i="84"/>
  <c r="J195" i="84" s="1"/>
  <c r="G141" i="84"/>
  <c r="J141" i="84" s="1"/>
  <c r="G79" i="84"/>
  <c r="J79" i="84" s="1"/>
  <c r="G181" i="84"/>
  <c r="J181" i="84" s="1"/>
  <c r="G173" i="84"/>
  <c r="J173" i="84" s="1"/>
  <c r="G127" i="84"/>
  <c r="J127" i="84" s="1"/>
  <c r="G198" i="84"/>
  <c r="J198" i="84" s="1"/>
  <c r="G144" i="84"/>
  <c r="J144" i="84" s="1"/>
  <c r="G196" i="84"/>
  <c r="J196" i="84" s="1"/>
  <c r="G185" i="84"/>
  <c r="J185" i="84" s="1"/>
  <c r="G186" i="84"/>
  <c r="J186" i="84" s="1"/>
  <c r="G89" i="84"/>
  <c r="J89" i="84" s="1"/>
  <c r="G137" i="84"/>
  <c r="J137" i="84" s="1"/>
  <c r="G128" i="84"/>
  <c r="J128" i="84" s="1"/>
  <c r="G170" i="84"/>
  <c r="J170" i="84" s="1"/>
  <c r="G150" i="84"/>
  <c r="J150" i="84" s="1"/>
  <c r="G58" i="84"/>
  <c r="J58" i="84" s="1"/>
  <c r="G27" i="84"/>
  <c r="J27" i="84" s="1"/>
  <c r="G33" i="84"/>
  <c r="J33" i="84" s="1"/>
  <c r="G67" i="84"/>
  <c r="J67" i="84" s="1"/>
  <c r="G116" i="84"/>
  <c r="J116" i="84" s="1"/>
  <c r="G133" i="84"/>
  <c r="J133" i="84" s="1"/>
  <c r="G88" i="85"/>
  <c r="J88" i="85" s="1"/>
  <c r="G91" i="84"/>
  <c r="J91" i="84" s="1"/>
  <c r="G120" i="84"/>
  <c r="J120" i="84" s="1"/>
  <c r="G74" i="84"/>
  <c r="J74" i="84" s="1"/>
  <c r="G156" i="84"/>
  <c r="J156" i="84" s="1"/>
  <c r="G49" i="84"/>
  <c r="J49" i="84" s="1"/>
  <c r="G87" i="85"/>
  <c r="J87" i="85" s="1"/>
  <c r="G182" i="84"/>
  <c r="J182" i="84" s="1"/>
  <c r="G93" i="84"/>
  <c r="J93" i="84" s="1"/>
  <c r="G46" i="84"/>
  <c r="J46" i="84" s="1"/>
  <c r="G85" i="84"/>
  <c r="J85" i="84" s="1"/>
  <c r="G55" i="84"/>
  <c r="J55" i="84" s="1"/>
  <c r="G29" i="84"/>
  <c r="J29" i="84" s="1"/>
  <c r="G84" i="84"/>
  <c r="J84" i="84" s="1"/>
  <c r="G41" i="84"/>
  <c r="J41" i="84" s="1"/>
  <c r="G73" i="84"/>
  <c r="J73" i="84" s="1"/>
  <c r="G153" i="84"/>
  <c r="J153" i="84" s="1"/>
  <c r="G174" i="85"/>
  <c r="J174" i="85" s="1"/>
  <c r="G48" i="84"/>
  <c r="J48" i="84" s="1"/>
  <c r="G199" i="84"/>
  <c r="J199" i="84" s="1"/>
  <c r="G104" i="84"/>
  <c r="J104" i="84" s="1"/>
  <c r="G110" i="84"/>
  <c r="J110" i="84" s="1"/>
  <c r="G119" i="84"/>
  <c r="J119" i="84" s="1"/>
  <c r="G113" i="84"/>
  <c r="J113" i="84" s="1"/>
  <c r="G178" i="84"/>
  <c r="J178" i="84" s="1"/>
  <c r="G172" i="84"/>
  <c r="J172" i="84" s="1"/>
  <c r="G151" i="84"/>
  <c r="J151" i="84" s="1"/>
  <c r="G149" i="84"/>
  <c r="J149" i="84" s="1"/>
  <c r="G162" i="84"/>
  <c r="J162" i="84" s="1"/>
  <c r="G99" i="84"/>
  <c r="J99" i="84" s="1"/>
  <c r="G44" i="84"/>
  <c r="J44" i="84" s="1"/>
  <c r="G167" i="84"/>
  <c r="J167" i="84" s="1"/>
  <c r="G118" i="84"/>
  <c r="J118" i="84" s="1"/>
  <c r="G57" i="84"/>
  <c r="J57" i="84" s="1"/>
  <c r="G166" i="84"/>
  <c r="J166" i="84" s="1"/>
  <c r="G114" i="84"/>
  <c r="J114" i="84" s="1"/>
  <c r="G135" i="84"/>
  <c r="J135" i="84" s="1"/>
  <c r="G183" i="84"/>
  <c r="J183" i="84" s="1"/>
  <c r="G66" i="84"/>
  <c r="J66" i="84" s="1"/>
  <c r="G100" i="84"/>
  <c r="J100" i="84" s="1"/>
  <c r="G12" i="78"/>
  <c r="J12" i="78" s="1"/>
  <c r="G165" i="84"/>
  <c r="J165" i="84" s="1"/>
  <c r="G97" i="84"/>
  <c r="J97" i="84" s="1"/>
  <c r="G154" i="84"/>
  <c r="J154" i="84" s="1"/>
  <c r="G78" i="84"/>
  <c r="J78" i="84" s="1"/>
  <c r="G28" i="84"/>
  <c r="J28" i="84" s="1"/>
  <c r="G129" i="84"/>
  <c r="J129" i="84" s="1"/>
  <c r="G102" i="85"/>
  <c r="J102" i="85" s="1"/>
  <c r="G40" i="84"/>
  <c r="J40" i="84" s="1"/>
  <c r="G177" i="84"/>
  <c r="J177" i="84" s="1"/>
  <c r="G159" i="84"/>
  <c r="J159" i="84" s="1"/>
  <c r="G175" i="84"/>
  <c r="J175" i="84" s="1"/>
  <c r="G37" i="84"/>
  <c r="J37" i="84" s="1"/>
  <c r="G38" i="84"/>
  <c r="J38" i="84" s="1"/>
  <c r="G65" i="84"/>
  <c r="J65" i="84" s="1"/>
  <c r="G148" i="84"/>
  <c r="J148" i="84" s="1"/>
  <c r="G132" i="84"/>
  <c r="J132" i="84" s="1"/>
  <c r="X11" i="8"/>
  <c r="Z11" i="8" s="1"/>
  <c r="X14" i="8"/>
  <c r="Z14" i="8" s="1"/>
  <c r="X12" i="8"/>
  <c r="Z12" i="8" s="1"/>
  <c r="X8" i="8"/>
  <c r="Z8" i="8" s="1"/>
  <c r="AC8" i="8" s="1"/>
  <c r="AB6" i="8"/>
  <c r="AB11" i="8"/>
  <c r="AB7" i="8"/>
  <c r="AB12" i="8"/>
  <c r="G202" i="91" l="1"/>
  <c r="J202" i="91" s="1"/>
  <c r="G201" i="84"/>
  <c r="J201" i="84" s="1"/>
  <c r="G12" i="79"/>
  <c r="J12" i="79" s="1"/>
  <c r="G78" i="85"/>
  <c r="J78" i="85" s="1"/>
  <c r="G199" i="85"/>
  <c r="J199" i="85" s="1"/>
  <c r="G182" i="85"/>
  <c r="J182" i="85" s="1"/>
  <c r="G67" i="85"/>
  <c r="J67" i="85" s="1"/>
  <c r="G71" i="85"/>
  <c r="J71" i="85" s="1"/>
  <c r="G45" i="85"/>
  <c r="J45" i="85" s="1"/>
  <c r="G109" i="85"/>
  <c r="J109" i="85" s="1"/>
  <c r="G154" i="85"/>
  <c r="J154" i="85" s="1"/>
  <c r="G48" i="85"/>
  <c r="J48" i="85" s="1"/>
  <c r="G33" i="85"/>
  <c r="J33" i="85" s="1"/>
  <c r="G144" i="85"/>
  <c r="J144" i="85" s="1"/>
  <c r="G79" i="85"/>
  <c r="J79" i="85" s="1"/>
  <c r="G60" i="85"/>
  <c r="J60" i="85" s="1"/>
  <c r="G143" i="85"/>
  <c r="J143" i="85" s="1"/>
  <c r="G124" i="85"/>
  <c r="J124" i="85" s="1"/>
  <c r="G107" i="85"/>
  <c r="J107" i="85" s="1"/>
  <c r="G193" i="85"/>
  <c r="J193" i="85" s="1"/>
  <c r="G142" i="85"/>
  <c r="J142" i="85" s="1"/>
  <c r="G155" i="85"/>
  <c r="J155" i="85" s="1"/>
  <c r="G51" i="85"/>
  <c r="J51" i="85" s="1"/>
  <c r="G179" i="85"/>
  <c r="J179" i="85" s="1"/>
  <c r="G113" i="85"/>
  <c r="J113" i="85" s="1"/>
  <c r="G160" i="85"/>
  <c r="J160" i="85" s="1"/>
  <c r="G32" i="85"/>
  <c r="J32" i="85" s="1"/>
  <c r="G168" i="85"/>
  <c r="J168" i="85" s="1"/>
  <c r="G134" i="85"/>
  <c r="J134" i="85" s="1"/>
  <c r="G112" i="85"/>
  <c r="J112" i="85" s="1"/>
  <c r="G80" i="85"/>
  <c r="J80" i="85" s="1"/>
  <c r="G200" i="86"/>
  <c r="J200" i="86" s="1"/>
  <c r="G27" i="85"/>
  <c r="J27" i="85" s="1"/>
  <c r="G119" i="85"/>
  <c r="J119" i="85" s="1"/>
  <c r="G127" i="85"/>
  <c r="J127" i="85" s="1"/>
  <c r="G195" i="85"/>
  <c r="J195" i="85" s="1"/>
  <c r="G108" i="85"/>
  <c r="J108" i="85" s="1"/>
  <c r="G138" i="85"/>
  <c r="J138" i="85" s="1"/>
  <c r="G157" i="85"/>
  <c r="J157" i="85" s="1"/>
  <c r="G70" i="85"/>
  <c r="J70" i="85" s="1"/>
  <c r="G140" i="85"/>
  <c r="J140" i="85" s="1"/>
  <c r="G69" i="85"/>
  <c r="J69" i="85" s="1"/>
  <c r="G115" i="85"/>
  <c r="J115" i="85" s="1"/>
  <c r="G36" i="85"/>
  <c r="J36" i="85" s="1"/>
  <c r="G131" i="85"/>
  <c r="J131" i="85" s="1"/>
  <c r="G77" i="85"/>
  <c r="J77" i="85" s="1"/>
  <c r="G29" i="85"/>
  <c r="J29" i="85" s="1"/>
  <c r="G40" i="85"/>
  <c r="J40" i="85" s="1"/>
  <c r="G89" i="85"/>
  <c r="J89" i="85" s="1"/>
  <c r="G149" i="85"/>
  <c r="J149" i="85" s="1"/>
  <c r="G85" i="85"/>
  <c r="J85" i="85" s="1"/>
  <c r="G150" i="85"/>
  <c r="J150" i="85" s="1"/>
  <c r="G186" i="85"/>
  <c r="J186" i="85" s="1"/>
  <c r="G31" i="85"/>
  <c r="J31" i="85" s="1"/>
  <c r="G53" i="85"/>
  <c r="J53" i="85" s="1"/>
  <c r="G123" i="85"/>
  <c r="J123" i="85" s="1"/>
  <c r="G180" i="85"/>
  <c r="J180" i="85" s="1"/>
  <c r="G194" i="85"/>
  <c r="J194" i="85" s="1"/>
  <c r="G75" i="85"/>
  <c r="J75" i="85" s="1"/>
  <c r="G178" i="85"/>
  <c r="J178" i="85" s="1"/>
  <c r="G102" i="86"/>
  <c r="J102" i="86" s="1"/>
  <c r="G73" i="85"/>
  <c r="J73" i="85" s="1"/>
  <c r="G133" i="85"/>
  <c r="J133" i="85" s="1"/>
  <c r="G185" i="85"/>
  <c r="J185" i="85" s="1"/>
  <c r="G176" i="85"/>
  <c r="J176" i="85" s="1"/>
  <c r="G35" i="85"/>
  <c r="J35" i="85" s="1"/>
  <c r="G63" i="85"/>
  <c r="J63" i="85" s="1"/>
  <c r="G92" i="85"/>
  <c r="J92" i="85" s="1"/>
  <c r="G152" i="85"/>
  <c r="J152" i="85" s="1"/>
  <c r="G37" i="85"/>
  <c r="J37" i="85" s="1"/>
  <c r="G132" i="85"/>
  <c r="J132" i="85" s="1"/>
  <c r="G167" i="85"/>
  <c r="J167" i="85" s="1"/>
  <c r="G46" i="85"/>
  <c r="J46" i="85" s="1"/>
  <c r="G148" i="85"/>
  <c r="J148" i="85" s="1"/>
  <c r="G28" i="85"/>
  <c r="J28" i="85" s="1"/>
  <c r="G114" i="85"/>
  <c r="J114" i="85" s="1"/>
  <c r="G104" i="85"/>
  <c r="J104" i="85" s="1"/>
  <c r="G41" i="85"/>
  <c r="J41" i="85" s="1"/>
  <c r="G93" i="85"/>
  <c r="J93" i="85" s="1"/>
  <c r="G74" i="85"/>
  <c r="J74" i="85" s="1"/>
  <c r="G116" i="85"/>
  <c r="J116" i="85" s="1"/>
  <c r="G125" i="85"/>
  <c r="J125" i="85" s="1"/>
  <c r="G146" i="85"/>
  <c r="J146" i="85" s="1"/>
  <c r="G43" i="85"/>
  <c r="J43" i="85" s="1"/>
  <c r="G68" i="85"/>
  <c r="J68" i="85" s="1"/>
  <c r="G98" i="85"/>
  <c r="J98" i="85" s="1"/>
  <c r="G54" i="85"/>
  <c r="J54" i="85" s="1"/>
  <c r="G129" i="85"/>
  <c r="J129" i="85" s="1"/>
  <c r="G135" i="85"/>
  <c r="J135" i="85" s="1"/>
  <c r="G118" i="85"/>
  <c r="J118" i="85" s="1"/>
  <c r="G162" i="85"/>
  <c r="J162" i="85" s="1"/>
  <c r="G156" i="85"/>
  <c r="J156" i="85" s="1"/>
  <c r="G88" i="86"/>
  <c r="J88" i="86" s="1"/>
  <c r="G58" i="85"/>
  <c r="J58" i="85" s="1"/>
  <c r="G198" i="85"/>
  <c r="J198" i="85" s="1"/>
  <c r="G141" i="85"/>
  <c r="J141" i="85" s="1"/>
  <c r="G106" i="85"/>
  <c r="J106" i="85" s="1"/>
  <c r="G94" i="85"/>
  <c r="J94" i="85" s="1"/>
  <c r="G191" i="85"/>
  <c r="J191" i="85" s="1"/>
  <c r="G136" i="85"/>
  <c r="J136" i="85" s="1"/>
  <c r="G95" i="85"/>
  <c r="J95" i="85" s="1"/>
  <c r="G169" i="85"/>
  <c r="J169" i="85" s="1"/>
  <c r="G39" i="85"/>
  <c r="J39" i="85" s="1"/>
  <c r="G82" i="85"/>
  <c r="J82" i="85" s="1"/>
  <c r="G192" i="85"/>
  <c r="J192" i="85" s="1"/>
  <c r="G101" i="85"/>
  <c r="J101" i="85" s="1"/>
  <c r="G184" i="85"/>
  <c r="J184" i="85" s="1"/>
  <c r="G96" i="85"/>
  <c r="J96" i="85" s="1"/>
  <c r="G170" i="85"/>
  <c r="J170" i="85" s="1"/>
  <c r="G97" i="85"/>
  <c r="J97" i="85" s="1"/>
  <c r="G151" i="85"/>
  <c r="J151" i="85" s="1"/>
  <c r="G64" i="85"/>
  <c r="J64" i="85" s="1"/>
  <c r="G175" i="85"/>
  <c r="J175" i="85" s="1"/>
  <c r="G55" i="85"/>
  <c r="J55" i="85" s="1"/>
  <c r="G128" i="85"/>
  <c r="J128" i="85" s="1"/>
  <c r="G30" i="85"/>
  <c r="J30" i="85" s="1"/>
  <c r="G190" i="85"/>
  <c r="J190" i="85" s="1"/>
  <c r="G34" i="85"/>
  <c r="J34" i="85" s="1"/>
  <c r="G183" i="85"/>
  <c r="J183" i="85" s="1"/>
  <c r="G100" i="85"/>
  <c r="J100" i="85" s="1"/>
  <c r="G174" i="86"/>
  <c r="J174" i="86" s="1"/>
  <c r="G196" i="85"/>
  <c r="J196" i="85" s="1"/>
  <c r="G164" i="85"/>
  <c r="J164" i="85" s="1"/>
  <c r="G145" i="85"/>
  <c r="J145" i="85" s="1"/>
  <c r="G42" i="85"/>
  <c r="J42" i="85" s="1"/>
  <c r="G90" i="85"/>
  <c r="J90" i="85" s="1"/>
  <c r="G177" i="85"/>
  <c r="J177" i="85" s="1"/>
  <c r="G49" i="85"/>
  <c r="J49" i="85" s="1"/>
  <c r="G172" i="85"/>
  <c r="J172" i="85" s="1"/>
  <c r="G161" i="85"/>
  <c r="J161" i="85" s="1"/>
  <c r="G121" i="85"/>
  <c r="J121" i="85" s="1"/>
  <c r="G103" i="85"/>
  <c r="J103" i="85" s="1"/>
  <c r="G65" i="85"/>
  <c r="J65" i="85" s="1"/>
  <c r="G159" i="85"/>
  <c r="J159" i="85" s="1"/>
  <c r="G165" i="85"/>
  <c r="J165" i="85" s="1"/>
  <c r="G166" i="85"/>
  <c r="J166" i="85" s="1"/>
  <c r="G44" i="85"/>
  <c r="J44" i="85" s="1"/>
  <c r="G84" i="85"/>
  <c r="J84" i="85" s="1"/>
  <c r="G87" i="86"/>
  <c r="J87" i="86" s="1"/>
  <c r="G120" i="85"/>
  <c r="J120" i="85" s="1"/>
  <c r="G137" i="85"/>
  <c r="J137" i="85" s="1"/>
  <c r="G62" i="85"/>
  <c r="J62" i="85" s="1"/>
  <c r="G111" i="85"/>
  <c r="J111" i="85" s="1"/>
  <c r="G126" i="85"/>
  <c r="J126" i="85" s="1"/>
  <c r="G130" i="85"/>
  <c r="J130" i="85" s="1"/>
  <c r="G86" i="85"/>
  <c r="J86" i="85" s="1"/>
  <c r="G81" i="85"/>
  <c r="J81" i="85" s="1"/>
  <c r="G50" i="85"/>
  <c r="J50" i="85" s="1"/>
  <c r="G197" i="85"/>
  <c r="J197" i="85" s="1"/>
  <c r="G72" i="85"/>
  <c r="J72" i="85" s="1"/>
  <c r="G147" i="85"/>
  <c r="J147" i="85" s="1"/>
  <c r="G38" i="85"/>
  <c r="J38" i="85" s="1"/>
  <c r="G99" i="85"/>
  <c r="J99" i="85" s="1"/>
  <c r="G110" i="85"/>
  <c r="J110" i="85" s="1"/>
  <c r="G181" i="85"/>
  <c r="J181" i="85" s="1"/>
  <c r="G158" i="85"/>
  <c r="J158" i="85" s="1"/>
  <c r="G171" i="85"/>
  <c r="J171" i="85" s="1"/>
  <c r="G66" i="85"/>
  <c r="J66" i="85" s="1"/>
  <c r="G153" i="85"/>
  <c r="J153" i="85" s="1"/>
  <c r="G163" i="85"/>
  <c r="J163" i="85" s="1"/>
  <c r="G117" i="85"/>
  <c r="J117" i="85" s="1"/>
  <c r="G139" i="85"/>
  <c r="J139" i="85" s="1"/>
  <c r="G57" i="85"/>
  <c r="J57" i="85" s="1"/>
  <c r="G91" i="85"/>
  <c r="J91" i="85" s="1"/>
  <c r="G173" i="85"/>
  <c r="J173" i="85" s="1"/>
  <c r="G47" i="85"/>
  <c r="J47" i="85" s="1"/>
  <c r="G52" i="85"/>
  <c r="J52" i="85" s="1"/>
  <c r="G56" i="85"/>
  <c r="J56" i="85" s="1"/>
  <c r="G122" i="85"/>
  <c r="J122" i="85" s="1"/>
  <c r="G83" i="85"/>
  <c r="J83" i="85" s="1"/>
  <c r="G61" i="85"/>
  <c r="J61" i="85" s="1"/>
  <c r="G59" i="85"/>
  <c r="J59" i="85" s="1"/>
  <c r="X13" i="8"/>
  <c r="Z13" i="8" s="1"/>
  <c r="X9" i="8"/>
  <c r="Z9" i="8" s="1"/>
  <c r="AC9" i="8" s="1"/>
  <c r="X10" i="8"/>
  <c r="Z10" i="8" s="1"/>
  <c r="AC10" i="8" s="1"/>
  <c r="R133" i="74"/>
  <c r="M133" i="74"/>
  <c r="P133" i="74" s="1"/>
  <c r="G200" i="87" l="1"/>
  <c r="J200" i="87" s="1"/>
  <c r="G203" i="91"/>
  <c r="J203" i="91" s="1"/>
  <c r="G30" i="86"/>
  <c r="J30" i="86" s="1"/>
  <c r="G87" i="87"/>
  <c r="J87" i="87" s="1"/>
  <c r="G49" i="86"/>
  <c r="J49" i="86" s="1"/>
  <c r="G55" i="86"/>
  <c r="J55" i="86" s="1"/>
  <c r="G28" i="86"/>
  <c r="J28" i="86" s="1"/>
  <c r="G37" i="86"/>
  <c r="J37" i="86" s="1"/>
  <c r="G185" i="86"/>
  <c r="J185" i="86" s="1"/>
  <c r="G168" i="86"/>
  <c r="J168" i="86" s="1"/>
  <c r="G155" i="86"/>
  <c r="J155" i="86" s="1"/>
  <c r="G45" i="86"/>
  <c r="J45" i="86" s="1"/>
  <c r="G59" i="86"/>
  <c r="J59" i="86" s="1"/>
  <c r="G84" i="86"/>
  <c r="J84" i="86" s="1"/>
  <c r="G152" i="86"/>
  <c r="J152" i="86" s="1"/>
  <c r="G194" i="86"/>
  <c r="J194" i="86" s="1"/>
  <c r="G115" i="86"/>
  <c r="J115" i="86" s="1"/>
  <c r="G138" i="86"/>
  <c r="J138" i="86" s="1"/>
  <c r="G27" i="86"/>
  <c r="J27" i="86" s="1"/>
  <c r="G71" i="86"/>
  <c r="J71" i="86" s="1"/>
  <c r="G91" i="86"/>
  <c r="J91" i="86" s="1"/>
  <c r="G44" i="86"/>
  <c r="J44" i="86" s="1"/>
  <c r="G93" i="86"/>
  <c r="J93" i="86" s="1"/>
  <c r="G150" i="86"/>
  <c r="J150" i="86" s="1"/>
  <c r="G144" i="86"/>
  <c r="J144" i="86" s="1"/>
  <c r="G67" i="86"/>
  <c r="J67" i="86" s="1"/>
  <c r="G179" i="86"/>
  <c r="J179" i="86" s="1"/>
  <c r="G61" i="86"/>
  <c r="J61" i="86" s="1"/>
  <c r="G139" i="86"/>
  <c r="J139" i="86" s="1"/>
  <c r="G122" i="86"/>
  <c r="J122" i="86" s="1"/>
  <c r="G117" i="86"/>
  <c r="J117" i="86" s="1"/>
  <c r="G166" i="86"/>
  <c r="J166" i="86" s="1"/>
  <c r="G43" i="86"/>
  <c r="J43" i="86" s="1"/>
  <c r="G73" i="86"/>
  <c r="J73" i="86" s="1"/>
  <c r="G29" i="86"/>
  <c r="J29" i="86" s="1"/>
  <c r="G193" i="86"/>
  <c r="J193" i="86" s="1"/>
  <c r="G182" i="86"/>
  <c r="J182" i="86" s="1"/>
  <c r="G86" i="86"/>
  <c r="J86" i="86" s="1"/>
  <c r="G178" i="86"/>
  <c r="J178" i="86" s="1"/>
  <c r="G57" i="86"/>
  <c r="J57" i="86" s="1"/>
  <c r="G83" i="86"/>
  <c r="J83" i="86" s="1"/>
  <c r="G163" i="86"/>
  <c r="J163" i="86" s="1"/>
  <c r="G62" i="86"/>
  <c r="J62" i="86" s="1"/>
  <c r="G165" i="86"/>
  <c r="J165" i="86" s="1"/>
  <c r="G34" i="86"/>
  <c r="J34" i="86" s="1"/>
  <c r="G146" i="86"/>
  <c r="J146" i="86" s="1"/>
  <c r="G63" i="86"/>
  <c r="J63" i="86" s="1"/>
  <c r="G123" i="86"/>
  <c r="J123" i="86" s="1"/>
  <c r="G195" i="86"/>
  <c r="J195" i="86" s="1"/>
  <c r="G80" i="86"/>
  <c r="J80" i="86" s="1"/>
  <c r="G107" i="86"/>
  <c r="J107" i="86" s="1"/>
  <c r="G47" i="86"/>
  <c r="J47" i="86" s="1"/>
  <c r="G70" i="86"/>
  <c r="J70" i="86" s="1"/>
  <c r="G56" i="86"/>
  <c r="J56" i="86" s="1"/>
  <c r="G52" i="86"/>
  <c r="J52" i="86" s="1"/>
  <c r="G153" i="86"/>
  <c r="J153" i="86" s="1"/>
  <c r="G190" i="86"/>
  <c r="J190" i="86" s="1"/>
  <c r="G104" i="86"/>
  <c r="J104" i="86" s="1"/>
  <c r="G167" i="86"/>
  <c r="J167" i="86" s="1"/>
  <c r="G35" i="86"/>
  <c r="J35" i="86" s="1"/>
  <c r="G113" i="86"/>
  <c r="J113" i="86" s="1"/>
  <c r="G124" i="86"/>
  <c r="J124" i="86" s="1"/>
  <c r="G48" i="86"/>
  <c r="J48" i="86" s="1"/>
  <c r="G131" i="86"/>
  <c r="J131" i="86" s="1"/>
  <c r="G143" i="86"/>
  <c r="J143" i="86" s="1"/>
  <c r="G154" i="86"/>
  <c r="J154" i="86" s="1"/>
  <c r="G78" i="86"/>
  <c r="J78" i="86" s="1"/>
  <c r="G173" i="86"/>
  <c r="J173" i="86" s="1"/>
  <c r="G130" i="86"/>
  <c r="J130" i="86" s="1"/>
  <c r="G120" i="86"/>
  <c r="J120" i="86" s="1"/>
  <c r="G172" i="86"/>
  <c r="J172" i="86" s="1"/>
  <c r="G128" i="86"/>
  <c r="J128" i="86" s="1"/>
  <c r="G116" i="86"/>
  <c r="J116" i="86" s="1"/>
  <c r="G31" i="86"/>
  <c r="J31" i="86" s="1"/>
  <c r="G134" i="86"/>
  <c r="J134" i="86" s="1"/>
  <c r="G51" i="86"/>
  <c r="J51" i="86" s="1"/>
  <c r="G60" i="86"/>
  <c r="J60" i="86" s="1"/>
  <c r="G109" i="86"/>
  <c r="J109" i="86" s="1"/>
  <c r="G12" i="80"/>
  <c r="J12" i="80" s="1"/>
  <c r="G72" i="86"/>
  <c r="J72" i="86" s="1"/>
  <c r="G65" i="86"/>
  <c r="J65" i="86" s="1"/>
  <c r="G145" i="86"/>
  <c r="J145" i="86" s="1"/>
  <c r="G101" i="86"/>
  <c r="J101" i="86" s="1"/>
  <c r="G94" i="86"/>
  <c r="J94" i="86" s="1"/>
  <c r="G118" i="86"/>
  <c r="J118" i="86" s="1"/>
  <c r="G98" i="86"/>
  <c r="J98" i="86" s="1"/>
  <c r="G41" i="86"/>
  <c r="J41" i="86" s="1"/>
  <c r="G46" i="86"/>
  <c r="J46" i="86" s="1"/>
  <c r="G92" i="86"/>
  <c r="J92" i="86" s="1"/>
  <c r="G176" i="86"/>
  <c r="J176" i="86" s="1"/>
  <c r="G180" i="86"/>
  <c r="J180" i="86" s="1"/>
  <c r="G69" i="86"/>
  <c r="J69" i="86" s="1"/>
  <c r="G108" i="86"/>
  <c r="J108" i="86" s="1"/>
  <c r="G32" i="86"/>
  <c r="J32" i="86" s="1"/>
  <c r="G79" i="86"/>
  <c r="J79" i="86" s="1"/>
  <c r="G199" i="86"/>
  <c r="J199" i="86" s="1"/>
  <c r="G110" i="86"/>
  <c r="J110" i="86" s="1"/>
  <c r="G111" i="86"/>
  <c r="J111" i="86" s="1"/>
  <c r="G100" i="86"/>
  <c r="J100" i="86" s="1"/>
  <c r="G97" i="86"/>
  <c r="J97" i="86" s="1"/>
  <c r="G169" i="86"/>
  <c r="J169" i="86" s="1"/>
  <c r="G58" i="86"/>
  <c r="J58" i="86" s="1"/>
  <c r="G171" i="86"/>
  <c r="J171" i="86" s="1"/>
  <c r="G197" i="86"/>
  <c r="J197" i="86" s="1"/>
  <c r="G103" i="86"/>
  <c r="J103" i="86" s="1"/>
  <c r="G164" i="86"/>
  <c r="J164" i="86" s="1"/>
  <c r="G175" i="86"/>
  <c r="J175" i="86" s="1"/>
  <c r="G170" i="86"/>
  <c r="J170" i="86" s="1"/>
  <c r="G192" i="86"/>
  <c r="J192" i="86" s="1"/>
  <c r="G95" i="86"/>
  <c r="J95" i="86" s="1"/>
  <c r="G106" i="86"/>
  <c r="J106" i="86" s="1"/>
  <c r="G88" i="87"/>
  <c r="J88" i="87" s="1"/>
  <c r="G135" i="86"/>
  <c r="J135" i="86" s="1"/>
  <c r="G68" i="86"/>
  <c r="J68" i="86" s="1"/>
  <c r="G74" i="86"/>
  <c r="J74" i="86" s="1"/>
  <c r="G75" i="86"/>
  <c r="J75" i="86" s="1"/>
  <c r="G85" i="86"/>
  <c r="J85" i="86" s="1"/>
  <c r="G89" i="86"/>
  <c r="J89" i="86" s="1"/>
  <c r="G36" i="86"/>
  <c r="J36" i="86" s="1"/>
  <c r="G157" i="86"/>
  <c r="J157" i="86" s="1"/>
  <c r="G119" i="86"/>
  <c r="J119" i="86" s="1"/>
  <c r="G99" i="86"/>
  <c r="J99" i="86" s="1"/>
  <c r="G183" i="86"/>
  <c r="J183" i="86" s="1"/>
  <c r="G158" i="86"/>
  <c r="J158" i="86" s="1"/>
  <c r="G50" i="86"/>
  <c r="J50" i="86" s="1"/>
  <c r="G96" i="86"/>
  <c r="J96" i="86" s="1"/>
  <c r="G82" i="86"/>
  <c r="J82" i="86" s="1"/>
  <c r="G141" i="86"/>
  <c r="J141" i="86" s="1"/>
  <c r="G156" i="86"/>
  <c r="J156" i="86" s="1"/>
  <c r="G129" i="86"/>
  <c r="J129" i="86" s="1"/>
  <c r="G125" i="86"/>
  <c r="J125" i="86" s="1"/>
  <c r="G148" i="86"/>
  <c r="J148" i="86" s="1"/>
  <c r="G102" i="87"/>
  <c r="J102" i="87" s="1"/>
  <c r="G186" i="86"/>
  <c r="J186" i="86" s="1"/>
  <c r="G77" i="86"/>
  <c r="J77" i="86" s="1"/>
  <c r="G140" i="86"/>
  <c r="J140" i="86" s="1"/>
  <c r="G160" i="86"/>
  <c r="J160" i="86" s="1"/>
  <c r="G66" i="86"/>
  <c r="J66" i="86" s="1"/>
  <c r="G38" i="86"/>
  <c r="J38" i="86" s="1"/>
  <c r="G121" i="86"/>
  <c r="J121" i="86" s="1"/>
  <c r="G90" i="86"/>
  <c r="J90" i="86" s="1"/>
  <c r="G196" i="86"/>
  <c r="J196" i="86" s="1"/>
  <c r="G64" i="86"/>
  <c r="J64" i="86" s="1"/>
  <c r="G136" i="86"/>
  <c r="J136" i="86" s="1"/>
  <c r="G181" i="86"/>
  <c r="J181" i="86" s="1"/>
  <c r="G147" i="86"/>
  <c r="J147" i="86" s="1"/>
  <c r="G81" i="86"/>
  <c r="J81" i="86" s="1"/>
  <c r="G126" i="86"/>
  <c r="J126" i="86" s="1"/>
  <c r="G137" i="86"/>
  <c r="J137" i="86" s="1"/>
  <c r="G159" i="86"/>
  <c r="J159" i="86" s="1"/>
  <c r="G161" i="86"/>
  <c r="J161" i="86" s="1"/>
  <c r="G177" i="86"/>
  <c r="J177" i="86" s="1"/>
  <c r="G42" i="86"/>
  <c r="J42" i="86" s="1"/>
  <c r="G174" i="87"/>
  <c r="J174" i="87" s="1"/>
  <c r="G151" i="86"/>
  <c r="J151" i="86" s="1"/>
  <c r="G184" i="86"/>
  <c r="J184" i="86" s="1"/>
  <c r="G39" i="86"/>
  <c r="J39" i="86" s="1"/>
  <c r="G191" i="86"/>
  <c r="J191" i="86" s="1"/>
  <c r="G198" i="86"/>
  <c r="J198" i="86" s="1"/>
  <c r="G162" i="86"/>
  <c r="J162" i="86" s="1"/>
  <c r="G54" i="86"/>
  <c r="J54" i="86" s="1"/>
  <c r="G114" i="86"/>
  <c r="J114" i="86" s="1"/>
  <c r="G132" i="86"/>
  <c r="J132" i="86" s="1"/>
  <c r="G133" i="86"/>
  <c r="J133" i="86" s="1"/>
  <c r="G53" i="86"/>
  <c r="J53" i="86" s="1"/>
  <c r="G149" i="86"/>
  <c r="J149" i="86" s="1"/>
  <c r="G40" i="86"/>
  <c r="J40" i="86" s="1"/>
  <c r="G127" i="86"/>
  <c r="J127" i="86" s="1"/>
  <c r="G112" i="86"/>
  <c r="J112" i="86" s="1"/>
  <c r="G142" i="86"/>
  <c r="J142" i="86" s="1"/>
  <c r="G33" i="86"/>
  <c r="J33" i="86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7" i="74"/>
  <c r="R20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G102" i="88" l="1"/>
  <c r="J102" i="88" s="1"/>
  <c r="G87" i="88"/>
  <c r="J87" i="88" s="1"/>
  <c r="G174" i="88"/>
  <c r="J174" i="88" s="1"/>
  <c r="G88" i="88"/>
  <c r="J88" i="88" s="1"/>
  <c r="G200" i="88"/>
  <c r="J200" i="88" s="1"/>
  <c r="G202" i="92"/>
  <c r="J202" i="92" s="1"/>
  <c r="G201" i="85"/>
  <c r="J201" i="85" s="1"/>
  <c r="G121" i="87"/>
  <c r="J121" i="87" s="1"/>
  <c r="G169" i="87"/>
  <c r="J169" i="87" s="1"/>
  <c r="G52" i="87"/>
  <c r="J52" i="87" s="1"/>
  <c r="G50" i="87"/>
  <c r="J50" i="87" s="1"/>
  <c r="G97" i="87"/>
  <c r="J97" i="87" s="1"/>
  <c r="G12" i="81"/>
  <c r="J12" i="81" s="1"/>
  <c r="G31" i="87"/>
  <c r="J31" i="87" s="1"/>
  <c r="G78" i="87"/>
  <c r="J78" i="87" s="1"/>
  <c r="G56" i="87"/>
  <c r="J56" i="87" s="1"/>
  <c r="G123" i="87"/>
  <c r="J123" i="87" s="1"/>
  <c r="G62" i="87"/>
  <c r="J62" i="87" s="1"/>
  <c r="G84" i="87"/>
  <c r="J84" i="87" s="1"/>
  <c r="G163" i="87"/>
  <c r="J163" i="87" s="1"/>
  <c r="G114" i="87"/>
  <c r="J114" i="87" s="1"/>
  <c r="G38" i="87"/>
  <c r="J38" i="87" s="1"/>
  <c r="G66" i="87"/>
  <c r="J66" i="87" s="1"/>
  <c r="G92" i="87"/>
  <c r="J92" i="87" s="1"/>
  <c r="G116" i="87"/>
  <c r="J116" i="87" s="1"/>
  <c r="G136" i="87"/>
  <c r="J136" i="87" s="1"/>
  <c r="G125" i="87"/>
  <c r="J125" i="87" s="1"/>
  <c r="G135" i="87"/>
  <c r="J135" i="87" s="1"/>
  <c r="G46" i="87"/>
  <c r="J46" i="87" s="1"/>
  <c r="G128" i="87"/>
  <c r="J128" i="87" s="1"/>
  <c r="G143" i="87"/>
  <c r="J143" i="87" s="1"/>
  <c r="G35" i="87"/>
  <c r="J35" i="87" s="1"/>
  <c r="G83" i="87"/>
  <c r="J83" i="87" s="1"/>
  <c r="G122" i="87"/>
  <c r="J122" i="87" s="1"/>
  <c r="G28" i="87"/>
  <c r="J28" i="87" s="1"/>
  <c r="G39" i="87"/>
  <c r="J39" i="87" s="1"/>
  <c r="G170" i="87"/>
  <c r="J170" i="87" s="1"/>
  <c r="G185" i="87"/>
  <c r="J185" i="87" s="1"/>
  <c r="G40" i="87"/>
  <c r="J40" i="87" s="1"/>
  <c r="G148" i="87"/>
  <c r="J148" i="87" s="1"/>
  <c r="G113" i="87"/>
  <c r="J113" i="87" s="1"/>
  <c r="G64" i="87"/>
  <c r="J64" i="87" s="1"/>
  <c r="G129" i="87"/>
  <c r="J129" i="87" s="1"/>
  <c r="G103" i="87"/>
  <c r="J103" i="87" s="1"/>
  <c r="G108" i="87"/>
  <c r="J108" i="87" s="1"/>
  <c r="G101" i="87"/>
  <c r="J101" i="87" s="1"/>
  <c r="G172" i="87"/>
  <c r="J172" i="87" s="1"/>
  <c r="G167" i="87"/>
  <c r="J167" i="87" s="1"/>
  <c r="G57" i="87"/>
  <c r="J57" i="87" s="1"/>
  <c r="G29" i="87"/>
  <c r="J29" i="87" s="1"/>
  <c r="G139" i="87"/>
  <c r="J139" i="87" s="1"/>
  <c r="G45" i="87"/>
  <c r="J45" i="87" s="1"/>
  <c r="G55" i="87"/>
  <c r="J55" i="87" s="1"/>
  <c r="G96" i="87"/>
  <c r="J96" i="87" s="1"/>
  <c r="G173" i="87"/>
  <c r="J173" i="87" s="1"/>
  <c r="G127" i="87"/>
  <c r="J127" i="87" s="1"/>
  <c r="G151" i="87"/>
  <c r="J151" i="87" s="1"/>
  <c r="G154" i="87"/>
  <c r="J154" i="87" s="1"/>
  <c r="G53" i="87"/>
  <c r="J53" i="87" s="1"/>
  <c r="G126" i="87"/>
  <c r="J126" i="87" s="1"/>
  <c r="G196" i="87"/>
  <c r="J196" i="87" s="1"/>
  <c r="G140" i="87"/>
  <c r="J140" i="87" s="1"/>
  <c r="G156" i="87"/>
  <c r="J156" i="87" s="1"/>
  <c r="G85" i="87"/>
  <c r="J85" i="87" s="1"/>
  <c r="G106" i="87"/>
  <c r="J106" i="87" s="1"/>
  <c r="G197" i="87"/>
  <c r="J197" i="87" s="1"/>
  <c r="G69" i="87"/>
  <c r="J69" i="87" s="1"/>
  <c r="G120" i="87"/>
  <c r="J120" i="87" s="1"/>
  <c r="G104" i="87"/>
  <c r="J104" i="87" s="1"/>
  <c r="G178" i="87"/>
  <c r="J178" i="87" s="1"/>
  <c r="G73" i="87"/>
  <c r="J73" i="87" s="1"/>
  <c r="G61" i="87"/>
  <c r="J61" i="87" s="1"/>
  <c r="G155" i="87"/>
  <c r="J155" i="87" s="1"/>
  <c r="G49" i="87"/>
  <c r="J49" i="87" s="1"/>
  <c r="G132" i="87"/>
  <c r="J132" i="87" s="1"/>
  <c r="G157" i="87"/>
  <c r="J157" i="87" s="1"/>
  <c r="G152" i="87"/>
  <c r="J152" i="87" s="1"/>
  <c r="G109" i="87"/>
  <c r="J109" i="87" s="1"/>
  <c r="G198" i="87"/>
  <c r="J198" i="87" s="1"/>
  <c r="G81" i="87"/>
  <c r="J81" i="87" s="1"/>
  <c r="G77" i="87"/>
  <c r="J77" i="87" s="1"/>
  <c r="G141" i="87"/>
  <c r="J141" i="87" s="1"/>
  <c r="G75" i="87"/>
  <c r="J75" i="87" s="1"/>
  <c r="G95" i="87"/>
  <c r="J95" i="87" s="1"/>
  <c r="G171" i="87"/>
  <c r="J171" i="87" s="1"/>
  <c r="G110" i="87"/>
  <c r="J110" i="87" s="1"/>
  <c r="G190" i="87"/>
  <c r="J190" i="87" s="1"/>
  <c r="G107" i="87"/>
  <c r="J107" i="87" s="1"/>
  <c r="G43" i="87"/>
  <c r="J43" i="87" s="1"/>
  <c r="G179" i="87"/>
  <c r="J179" i="87" s="1"/>
  <c r="G44" i="87"/>
  <c r="J44" i="87" s="1"/>
  <c r="G115" i="87"/>
  <c r="J115" i="87" s="1"/>
  <c r="G161" i="87"/>
  <c r="J161" i="87" s="1"/>
  <c r="G72" i="87"/>
  <c r="J72" i="87" s="1"/>
  <c r="G195" i="87"/>
  <c r="J195" i="87" s="1"/>
  <c r="G184" i="87"/>
  <c r="J184" i="87" s="1"/>
  <c r="G175" i="87"/>
  <c r="J175" i="87" s="1"/>
  <c r="G158" i="87"/>
  <c r="J158" i="87" s="1"/>
  <c r="G63" i="87"/>
  <c r="J63" i="87" s="1"/>
  <c r="G191" i="87"/>
  <c r="J191" i="87" s="1"/>
  <c r="G177" i="87"/>
  <c r="J177" i="87" s="1"/>
  <c r="G186" i="87"/>
  <c r="J186" i="87" s="1"/>
  <c r="G82" i="87"/>
  <c r="J82" i="87" s="1"/>
  <c r="G119" i="87"/>
  <c r="J119" i="87" s="1"/>
  <c r="G192" i="87"/>
  <c r="J192" i="87" s="1"/>
  <c r="G58" i="87"/>
  <c r="J58" i="87" s="1"/>
  <c r="G199" i="87"/>
  <c r="J199" i="87" s="1"/>
  <c r="G65" i="87"/>
  <c r="J65" i="87" s="1"/>
  <c r="G153" i="87"/>
  <c r="J153" i="87" s="1"/>
  <c r="G80" i="87"/>
  <c r="J80" i="87" s="1"/>
  <c r="G67" i="87"/>
  <c r="J67" i="87" s="1"/>
  <c r="G91" i="87"/>
  <c r="J91" i="87" s="1"/>
  <c r="G194" i="87"/>
  <c r="J194" i="87" s="1"/>
  <c r="G30" i="87"/>
  <c r="J30" i="87" s="1"/>
  <c r="G180" i="87"/>
  <c r="J180" i="87" s="1"/>
  <c r="G47" i="87"/>
  <c r="J47" i="87" s="1"/>
  <c r="G93" i="87"/>
  <c r="J93" i="87" s="1"/>
  <c r="G94" i="87"/>
  <c r="J94" i="87" s="1"/>
  <c r="G42" i="87"/>
  <c r="J42" i="87" s="1"/>
  <c r="G137" i="87"/>
  <c r="J137" i="87" s="1"/>
  <c r="G181" i="87"/>
  <c r="J181" i="87" s="1"/>
  <c r="G99" i="87"/>
  <c r="J99" i="87" s="1"/>
  <c r="G89" i="87"/>
  <c r="J89" i="87" s="1"/>
  <c r="G68" i="87"/>
  <c r="J68" i="87" s="1"/>
  <c r="G111" i="87"/>
  <c r="J111" i="87" s="1"/>
  <c r="G32" i="87"/>
  <c r="J32" i="87" s="1"/>
  <c r="G176" i="87"/>
  <c r="J176" i="87" s="1"/>
  <c r="G98" i="87"/>
  <c r="J98" i="87" s="1"/>
  <c r="G60" i="87"/>
  <c r="J60" i="87" s="1"/>
  <c r="G130" i="87"/>
  <c r="J130" i="87" s="1"/>
  <c r="G131" i="87"/>
  <c r="J131" i="87" s="1"/>
  <c r="G146" i="87"/>
  <c r="J146" i="87" s="1"/>
  <c r="G86" i="87"/>
  <c r="J86" i="87" s="1"/>
  <c r="G144" i="87"/>
  <c r="J144" i="87" s="1"/>
  <c r="G71" i="87"/>
  <c r="J71" i="87" s="1"/>
  <c r="G168" i="87"/>
  <c r="J168" i="87" s="1"/>
  <c r="G41" i="87"/>
  <c r="J41" i="87" s="1"/>
  <c r="G142" i="87"/>
  <c r="J142" i="87" s="1"/>
  <c r="G147" i="87"/>
  <c r="J147" i="87" s="1"/>
  <c r="G36" i="87"/>
  <c r="J36" i="87" s="1"/>
  <c r="G165" i="87"/>
  <c r="J165" i="87" s="1"/>
  <c r="G37" i="87"/>
  <c r="J37" i="87" s="1"/>
  <c r="G162" i="87"/>
  <c r="J162" i="87" s="1"/>
  <c r="G193" i="87"/>
  <c r="J193" i="87" s="1"/>
  <c r="G117" i="87"/>
  <c r="J117" i="87" s="1"/>
  <c r="G138" i="87"/>
  <c r="J138" i="87" s="1"/>
  <c r="G33" i="87"/>
  <c r="J33" i="87" s="1"/>
  <c r="G112" i="87"/>
  <c r="J112" i="87" s="1"/>
  <c r="G149" i="87"/>
  <c r="J149" i="87" s="1"/>
  <c r="G54" i="87"/>
  <c r="J54" i="87" s="1"/>
  <c r="G90" i="87"/>
  <c r="J90" i="87" s="1"/>
  <c r="G160" i="87"/>
  <c r="J160" i="87" s="1"/>
  <c r="G164" i="87"/>
  <c r="J164" i="87" s="1"/>
  <c r="G118" i="87"/>
  <c r="J118" i="87" s="1"/>
  <c r="G145" i="87"/>
  <c r="J145" i="87" s="1"/>
  <c r="G51" i="87"/>
  <c r="J51" i="87" s="1"/>
  <c r="G48" i="87"/>
  <c r="J48" i="87" s="1"/>
  <c r="G70" i="87"/>
  <c r="J70" i="87" s="1"/>
  <c r="G34" i="87"/>
  <c r="J34" i="87" s="1"/>
  <c r="G182" i="87"/>
  <c r="J182" i="87" s="1"/>
  <c r="G166" i="87"/>
  <c r="J166" i="87" s="1"/>
  <c r="G150" i="87"/>
  <c r="J150" i="87" s="1"/>
  <c r="G27" i="87"/>
  <c r="J27" i="87" s="1"/>
  <c r="G74" i="87"/>
  <c r="J74" i="87" s="1"/>
  <c r="G79" i="87"/>
  <c r="J79" i="87" s="1"/>
  <c r="G134" i="87"/>
  <c r="J134" i="87" s="1"/>
  <c r="G59" i="87"/>
  <c r="J59" i="87" s="1"/>
  <c r="G159" i="87"/>
  <c r="J159" i="87" s="1"/>
  <c r="G183" i="87"/>
  <c r="J183" i="87" s="1"/>
  <c r="G100" i="87"/>
  <c r="J100" i="87" s="1"/>
  <c r="G124" i="87"/>
  <c r="J124" i="87" s="1"/>
  <c r="G133" i="87"/>
  <c r="J133" i="87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G165" i="88" l="1"/>
  <c r="J165" i="88" s="1"/>
  <c r="G86" i="88"/>
  <c r="J86" i="88" s="1"/>
  <c r="G93" i="88"/>
  <c r="J93" i="88" s="1"/>
  <c r="G186" i="88"/>
  <c r="J186" i="88" s="1"/>
  <c r="G72" i="88"/>
  <c r="J72" i="88" s="1"/>
  <c r="G190" i="88"/>
  <c r="J190" i="88" s="1"/>
  <c r="G198" i="88"/>
  <c r="J198" i="88" s="1"/>
  <c r="G148" i="88"/>
  <c r="J148" i="88" s="1"/>
  <c r="G35" i="88"/>
  <c r="J35" i="88" s="1"/>
  <c r="G92" i="88"/>
  <c r="J92" i="88" s="1"/>
  <c r="G56" i="88"/>
  <c r="J56" i="88" s="1"/>
  <c r="G169" i="88"/>
  <c r="J169" i="88" s="1"/>
  <c r="G161" i="88"/>
  <c r="J161" i="88" s="1"/>
  <c r="G110" i="88"/>
  <c r="J110" i="88" s="1"/>
  <c r="G178" i="88"/>
  <c r="J178" i="88" s="1"/>
  <c r="G140" i="88"/>
  <c r="J140" i="88" s="1"/>
  <c r="G96" i="88"/>
  <c r="J96" i="88" s="1"/>
  <c r="G101" i="88"/>
  <c r="J101" i="88" s="1"/>
  <c r="G40" i="88"/>
  <c r="J40" i="88" s="1"/>
  <c r="G143" i="88"/>
  <c r="J143" i="88" s="1"/>
  <c r="G66" i="88"/>
  <c r="J66" i="88" s="1"/>
  <c r="G78" i="88"/>
  <c r="J78" i="88" s="1"/>
  <c r="G121" i="88"/>
  <c r="J121" i="88" s="1"/>
  <c r="G131" i="88"/>
  <c r="J131" i="88" s="1"/>
  <c r="G180" i="88"/>
  <c r="J180" i="88" s="1"/>
  <c r="G65" i="88"/>
  <c r="J65" i="88" s="1"/>
  <c r="G191" i="88"/>
  <c r="J191" i="88" s="1"/>
  <c r="G87" i="89"/>
  <c r="J87" i="89" s="1"/>
  <c r="G152" i="88"/>
  <c r="J152" i="88" s="1"/>
  <c r="G104" i="88"/>
  <c r="J104" i="88" s="1"/>
  <c r="G196" i="88"/>
  <c r="J196" i="88" s="1"/>
  <c r="G55" i="88"/>
  <c r="J55" i="88" s="1"/>
  <c r="G108" i="88"/>
  <c r="J108" i="88" s="1"/>
  <c r="G185" i="88"/>
  <c r="J185" i="88" s="1"/>
  <c r="G36" i="88"/>
  <c r="J36" i="88" s="1"/>
  <c r="G68" i="88"/>
  <c r="J68" i="88" s="1"/>
  <c r="G177" i="88"/>
  <c r="J177" i="88" s="1"/>
  <c r="G100" i="88"/>
  <c r="J100" i="88" s="1"/>
  <c r="G150" i="88"/>
  <c r="J150" i="88" s="1"/>
  <c r="G118" i="88"/>
  <c r="J118" i="88" s="1"/>
  <c r="G33" i="88"/>
  <c r="J33" i="88" s="1"/>
  <c r="G183" i="88"/>
  <c r="J183" i="88" s="1"/>
  <c r="G166" i="88"/>
  <c r="J166" i="88" s="1"/>
  <c r="G164" i="88"/>
  <c r="J164" i="88" s="1"/>
  <c r="G138" i="88"/>
  <c r="J138" i="88" s="1"/>
  <c r="G130" i="88"/>
  <c r="J130" i="88" s="1"/>
  <c r="G99" i="88"/>
  <c r="J99" i="88" s="1"/>
  <c r="G174" i="89"/>
  <c r="J174" i="89" s="1"/>
  <c r="G199" i="88"/>
  <c r="J199" i="88" s="1"/>
  <c r="G63" i="88"/>
  <c r="J63" i="88" s="1"/>
  <c r="G115" i="88"/>
  <c r="J115" i="88" s="1"/>
  <c r="G157" i="88"/>
  <c r="J157" i="88" s="1"/>
  <c r="G120" i="88"/>
  <c r="J120" i="88" s="1"/>
  <c r="G126" i="88"/>
  <c r="J126" i="88" s="1"/>
  <c r="G45" i="88"/>
  <c r="J45" i="88" s="1"/>
  <c r="G103" i="88"/>
  <c r="J103" i="88" s="1"/>
  <c r="G170" i="88"/>
  <c r="J170" i="88" s="1"/>
  <c r="G159" i="88"/>
  <c r="J159" i="88" s="1"/>
  <c r="G102" i="89"/>
  <c r="J102" i="89" s="1"/>
  <c r="G41" i="88"/>
  <c r="J41" i="88" s="1"/>
  <c r="G60" i="88"/>
  <c r="J60" i="88" s="1"/>
  <c r="G181" i="88"/>
  <c r="J181" i="88" s="1"/>
  <c r="G30" i="88"/>
  <c r="J30" i="88" s="1"/>
  <c r="G58" i="88"/>
  <c r="J58" i="88" s="1"/>
  <c r="G158" i="88"/>
  <c r="J158" i="88" s="1"/>
  <c r="G44" i="88"/>
  <c r="J44" i="88" s="1"/>
  <c r="G75" i="88"/>
  <c r="J75" i="88" s="1"/>
  <c r="G132" i="88"/>
  <c r="J132" i="88" s="1"/>
  <c r="G69" i="88"/>
  <c r="J69" i="88" s="1"/>
  <c r="G53" i="88"/>
  <c r="J53" i="88" s="1"/>
  <c r="G139" i="88"/>
  <c r="J139" i="88" s="1"/>
  <c r="G88" i="89"/>
  <c r="J88" i="89" s="1"/>
  <c r="G163" i="88"/>
  <c r="J163" i="88" s="1"/>
  <c r="G133" i="88"/>
  <c r="J133" i="88" s="1"/>
  <c r="G124" i="88"/>
  <c r="J124" i="88" s="1"/>
  <c r="G59" i="88"/>
  <c r="J59" i="88" s="1"/>
  <c r="G168" i="88"/>
  <c r="J168" i="88" s="1"/>
  <c r="G98" i="88"/>
  <c r="J98" i="88" s="1"/>
  <c r="G137" i="88"/>
  <c r="J137" i="88" s="1"/>
  <c r="G194" i="88"/>
  <c r="J194" i="88" s="1"/>
  <c r="G179" i="88"/>
  <c r="J179" i="88" s="1"/>
  <c r="G141" i="88"/>
  <c r="J141" i="88" s="1"/>
  <c r="G49" i="88"/>
  <c r="J49" i="88" s="1"/>
  <c r="G197" i="88"/>
  <c r="J197" i="88" s="1"/>
  <c r="G154" i="88"/>
  <c r="J154" i="88" s="1"/>
  <c r="G29" i="88"/>
  <c r="J29" i="88" s="1"/>
  <c r="G129" i="88"/>
  <c r="J129" i="88" s="1"/>
  <c r="G125" i="88"/>
  <c r="J125" i="88" s="1"/>
  <c r="G84" i="88"/>
  <c r="J84" i="88" s="1"/>
  <c r="G97" i="88"/>
  <c r="J97" i="88" s="1"/>
  <c r="G200" i="89"/>
  <c r="J200" i="89" s="1"/>
  <c r="G134" i="88"/>
  <c r="J134" i="88" s="1"/>
  <c r="G90" i="88"/>
  <c r="J90" i="88" s="1"/>
  <c r="G71" i="88"/>
  <c r="J71" i="88" s="1"/>
  <c r="G42" i="88"/>
  <c r="J42" i="88" s="1"/>
  <c r="G43" i="88"/>
  <c r="J43" i="88" s="1"/>
  <c r="G77" i="88"/>
  <c r="J77" i="88" s="1"/>
  <c r="G151" i="88"/>
  <c r="J151" i="88" s="1"/>
  <c r="G64" i="88"/>
  <c r="J64" i="88" s="1"/>
  <c r="G136" i="88"/>
  <c r="J136" i="88" s="1"/>
  <c r="G50" i="88"/>
  <c r="J50" i="88" s="1"/>
  <c r="G160" i="88"/>
  <c r="J160" i="88" s="1"/>
  <c r="G70" i="88"/>
  <c r="J70" i="88" s="1"/>
  <c r="G162" i="88"/>
  <c r="J162" i="88" s="1"/>
  <c r="G176" i="88"/>
  <c r="J176" i="88" s="1"/>
  <c r="G91" i="88"/>
  <c r="J91" i="88" s="1"/>
  <c r="G48" i="88"/>
  <c r="J48" i="88" s="1"/>
  <c r="G54" i="88"/>
  <c r="J54" i="88" s="1"/>
  <c r="G37" i="88"/>
  <c r="J37" i="88" s="1"/>
  <c r="G144" i="88"/>
  <c r="J144" i="88" s="1"/>
  <c r="G32" i="88"/>
  <c r="J32" i="88" s="1"/>
  <c r="G94" i="88"/>
  <c r="J94" i="88" s="1"/>
  <c r="G67" i="88"/>
  <c r="J67" i="88" s="1"/>
  <c r="G82" i="88"/>
  <c r="J82" i="88" s="1"/>
  <c r="G195" i="88"/>
  <c r="J195" i="88" s="1"/>
  <c r="G107" i="88"/>
  <c r="J107" i="88" s="1"/>
  <c r="G81" i="88"/>
  <c r="J81" i="88" s="1"/>
  <c r="G113" i="88"/>
  <c r="J113" i="88" s="1"/>
  <c r="G116" i="88"/>
  <c r="J116" i="88" s="1"/>
  <c r="G123" i="88"/>
  <c r="J123" i="88" s="1"/>
  <c r="G52" i="88"/>
  <c r="J52" i="88" s="1"/>
  <c r="G119" i="88"/>
  <c r="J119" i="88" s="1"/>
  <c r="G155" i="88"/>
  <c r="J155" i="88" s="1"/>
  <c r="G79" i="88"/>
  <c r="J79" i="88" s="1"/>
  <c r="G61" i="88"/>
  <c r="J61" i="88" s="1"/>
  <c r="G85" i="88"/>
  <c r="J85" i="88" s="1"/>
  <c r="G127" i="88"/>
  <c r="J127" i="88" s="1"/>
  <c r="G167" i="88"/>
  <c r="J167" i="88" s="1"/>
  <c r="G83" i="88"/>
  <c r="J83" i="88" s="1"/>
  <c r="G74" i="88"/>
  <c r="J74" i="88" s="1"/>
  <c r="G51" i="88"/>
  <c r="J51" i="88" s="1"/>
  <c r="G149" i="88"/>
  <c r="J149" i="88" s="1"/>
  <c r="G111" i="88"/>
  <c r="J111" i="88" s="1"/>
  <c r="G80" i="88"/>
  <c r="J80" i="88" s="1"/>
  <c r="G73" i="88"/>
  <c r="J73" i="88" s="1"/>
  <c r="G156" i="88"/>
  <c r="J156" i="88" s="1"/>
  <c r="G173" i="88"/>
  <c r="J173" i="88" s="1"/>
  <c r="G172" i="88"/>
  <c r="J172" i="88" s="1"/>
  <c r="G57" i="88"/>
  <c r="J57" i="88" s="1"/>
  <c r="G62" i="88"/>
  <c r="J62" i="88" s="1"/>
  <c r="G27" i="88"/>
  <c r="J27" i="88" s="1"/>
  <c r="G145" i="88"/>
  <c r="J145" i="88" s="1"/>
  <c r="G112" i="88"/>
  <c r="J112" i="88" s="1"/>
  <c r="G47" i="88"/>
  <c r="J47" i="88" s="1"/>
  <c r="G153" i="88"/>
  <c r="J153" i="88" s="1"/>
  <c r="G109" i="88"/>
  <c r="J109" i="88" s="1"/>
  <c r="G184" i="88"/>
  <c r="J184" i="88" s="1"/>
  <c r="G106" i="88"/>
  <c r="J106" i="88" s="1"/>
  <c r="G122" i="88"/>
  <c r="J122" i="88" s="1"/>
  <c r="G147" i="88"/>
  <c r="J147" i="88" s="1"/>
  <c r="G89" i="88"/>
  <c r="J89" i="88" s="1"/>
  <c r="G171" i="88"/>
  <c r="J171" i="88" s="1"/>
  <c r="G128" i="88"/>
  <c r="J128" i="88" s="1"/>
  <c r="G38" i="88"/>
  <c r="J38" i="88" s="1"/>
  <c r="G31" i="88"/>
  <c r="J31" i="88" s="1"/>
  <c r="G142" i="88"/>
  <c r="J142" i="88" s="1"/>
  <c r="G95" i="88"/>
  <c r="J95" i="88" s="1"/>
  <c r="G46" i="88"/>
  <c r="J46" i="88" s="1"/>
  <c r="G114" i="88"/>
  <c r="J114" i="88" s="1"/>
  <c r="G117" i="88"/>
  <c r="J117" i="88" s="1"/>
  <c r="G39" i="88"/>
  <c r="J39" i="88" s="1"/>
  <c r="G135" i="88"/>
  <c r="J135" i="88" s="1"/>
  <c r="G182" i="88"/>
  <c r="J182" i="88" s="1"/>
  <c r="G34" i="88"/>
  <c r="J34" i="88" s="1"/>
  <c r="G193" i="88"/>
  <c r="J193" i="88" s="1"/>
  <c r="G192" i="88"/>
  <c r="J192" i="88" s="1"/>
  <c r="G175" i="88"/>
  <c r="J175" i="88" s="1"/>
  <c r="G28" i="88"/>
  <c r="J28" i="88" s="1"/>
  <c r="G203" i="92"/>
  <c r="J203" i="92" s="1"/>
  <c r="G146" i="88"/>
  <c r="J146" i="88" s="1"/>
  <c r="G12" i="82"/>
  <c r="J12" i="82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69" i="89" l="1"/>
  <c r="J69" i="89" s="1"/>
  <c r="G148" i="89"/>
  <c r="J148" i="89" s="1"/>
  <c r="G48" i="89"/>
  <c r="J48" i="89" s="1"/>
  <c r="G121" i="89"/>
  <c r="J121" i="89" s="1"/>
  <c r="G134" i="89"/>
  <c r="J134" i="89" s="1"/>
  <c r="G151" i="89"/>
  <c r="J151" i="89" s="1"/>
  <c r="G124" i="89"/>
  <c r="J124" i="89" s="1"/>
  <c r="G102" i="90"/>
  <c r="J102" i="90" s="1"/>
  <c r="G120" i="89"/>
  <c r="J120" i="89" s="1"/>
  <c r="G100" i="89"/>
  <c r="J100" i="89" s="1"/>
  <c r="G159" i="89"/>
  <c r="J159" i="89" s="1"/>
  <c r="G60" i="89"/>
  <c r="J60" i="89" s="1"/>
  <c r="G123" i="89"/>
  <c r="J123" i="89" s="1"/>
  <c r="G84" i="89"/>
  <c r="J84" i="89" s="1"/>
  <c r="G158" i="89"/>
  <c r="J158" i="89" s="1"/>
  <c r="G87" i="90"/>
  <c r="J87" i="90" s="1"/>
  <c r="G169" i="89"/>
  <c r="J169" i="89" s="1"/>
  <c r="G55" i="89"/>
  <c r="J55" i="89" s="1"/>
  <c r="G32" i="89"/>
  <c r="J32" i="89" s="1"/>
  <c r="G70" i="89"/>
  <c r="J70" i="89" s="1"/>
  <c r="G88" i="90"/>
  <c r="J88" i="90" s="1"/>
  <c r="G63" i="89"/>
  <c r="J63" i="89" s="1"/>
  <c r="G40" i="89"/>
  <c r="J40" i="89" s="1"/>
  <c r="G137" i="89"/>
  <c r="J137" i="89" s="1"/>
  <c r="G170" i="89"/>
  <c r="J170" i="89" s="1"/>
  <c r="G183" i="89"/>
  <c r="J183" i="89" s="1"/>
  <c r="G50" i="89"/>
  <c r="J50" i="89" s="1"/>
  <c r="G29" i="89"/>
  <c r="J29" i="89" s="1"/>
  <c r="G180" i="89"/>
  <c r="J180" i="89" s="1"/>
  <c r="G197" i="89"/>
  <c r="J197" i="89" s="1"/>
  <c r="G98" i="89"/>
  <c r="J98" i="89" s="1"/>
  <c r="G54" i="89"/>
  <c r="J54" i="89" s="1"/>
  <c r="G131" i="89"/>
  <c r="J131" i="89" s="1"/>
  <c r="G82" i="89"/>
  <c r="J82" i="89" s="1"/>
  <c r="G130" i="89"/>
  <c r="J130" i="89" s="1"/>
  <c r="G81" i="89"/>
  <c r="J81" i="89" s="1"/>
  <c r="G194" i="89"/>
  <c r="J194" i="89" s="1"/>
  <c r="G107" i="89"/>
  <c r="J107" i="89" s="1"/>
  <c r="G113" i="89"/>
  <c r="J113" i="89" s="1"/>
  <c r="G93" i="89"/>
  <c r="J93" i="89" s="1"/>
  <c r="G165" i="89"/>
  <c r="J165" i="89" s="1"/>
  <c r="G108" i="89"/>
  <c r="J108" i="89" s="1"/>
  <c r="G126" i="89"/>
  <c r="J126" i="89" s="1"/>
  <c r="G152" i="89"/>
  <c r="J152" i="89" s="1"/>
  <c r="G72" i="89"/>
  <c r="J72" i="89" s="1"/>
  <c r="G196" i="89"/>
  <c r="J196" i="89" s="1"/>
  <c r="G125" i="89"/>
  <c r="J125" i="89" s="1"/>
  <c r="G30" i="89"/>
  <c r="J30" i="89" s="1"/>
  <c r="G33" i="89"/>
  <c r="J33" i="89" s="1"/>
  <c r="G56" i="89"/>
  <c r="J56" i="89" s="1"/>
  <c r="G37" i="89"/>
  <c r="J37" i="89" s="1"/>
  <c r="G97" i="89"/>
  <c r="J97" i="89" s="1"/>
  <c r="G115" i="89"/>
  <c r="J115" i="89" s="1"/>
  <c r="G118" i="89"/>
  <c r="J118" i="89" s="1"/>
  <c r="G161" i="89"/>
  <c r="J161" i="89" s="1"/>
  <c r="G65" i="89"/>
  <c r="J65" i="89" s="1"/>
  <c r="G67" i="89"/>
  <c r="J67" i="89" s="1"/>
  <c r="G59" i="89"/>
  <c r="J59" i="89" s="1"/>
  <c r="G178" i="89"/>
  <c r="J178" i="89" s="1"/>
  <c r="G192" i="89"/>
  <c r="J192" i="89" s="1"/>
  <c r="G132" i="89"/>
  <c r="J132" i="89" s="1"/>
  <c r="G52" i="89"/>
  <c r="J52" i="89" s="1"/>
  <c r="G35" i="89"/>
  <c r="J35" i="89" s="1"/>
  <c r="G94" i="89"/>
  <c r="J94" i="89" s="1"/>
  <c r="G78" i="89"/>
  <c r="J78" i="89" s="1"/>
  <c r="G90" i="89"/>
  <c r="J90" i="89" s="1"/>
  <c r="G45" i="89"/>
  <c r="J45" i="89" s="1"/>
  <c r="G160" i="89"/>
  <c r="J160" i="89" s="1"/>
  <c r="G129" i="89"/>
  <c r="J129" i="89" s="1"/>
  <c r="G181" i="89"/>
  <c r="J181" i="89" s="1"/>
  <c r="G66" i="89"/>
  <c r="J66" i="89" s="1"/>
  <c r="G186" i="89"/>
  <c r="J186" i="89" s="1"/>
  <c r="G92" i="89"/>
  <c r="J92" i="89" s="1"/>
  <c r="G91" i="89"/>
  <c r="J91" i="89" s="1"/>
  <c r="G174" i="90"/>
  <c r="J174" i="90" s="1"/>
  <c r="G195" i="89"/>
  <c r="J195" i="89" s="1"/>
  <c r="G141" i="89"/>
  <c r="J141" i="89" s="1"/>
  <c r="G86" i="89"/>
  <c r="J86" i="89" s="1"/>
  <c r="G44" i="89"/>
  <c r="J44" i="89" s="1"/>
  <c r="G64" i="89"/>
  <c r="J64" i="89" s="1"/>
  <c r="G143" i="89"/>
  <c r="J143" i="89" s="1"/>
  <c r="G177" i="89"/>
  <c r="J177" i="89" s="1"/>
  <c r="G199" i="89"/>
  <c r="J199" i="89" s="1"/>
  <c r="G68" i="89"/>
  <c r="J68" i="89" s="1"/>
  <c r="G166" i="89"/>
  <c r="J166" i="89" s="1"/>
  <c r="G185" i="89"/>
  <c r="J185" i="89" s="1"/>
  <c r="G99" i="89"/>
  <c r="J99" i="89" s="1"/>
  <c r="G116" i="89"/>
  <c r="J116" i="89" s="1"/>
  <c r="G135" i="89"/>
  <c r="J135" i="89" s="1"/>
  <c r="G200" i="90"/>
  <c r="J200" i="90" s="1"/>
  <c r="G191" i="89"/>
  <c r="J191" i="89" s="1"/>
  <c r="G71" i="89"/>
  <c r="J71" i="89" s="1"/>
  <c r="G163" i="89"/>
  <c r="J163" i="89" s="1"/>
  <c r="G110" i="89"/>
  <c r="J110" i="89" s="1"/>
  <c r="G41" i="89"/>
  <c r="J41" i="89" s="1"/>
  <c r="G75" i="89"/>
  <c r="J75" i="89" s="1"/>
  <c r="G101" i="89"/>
  <c r="J101" i="89" s="1"/>
  <c r="G139" i="89"/>
  <c r="J139" i="89" s="1"/>
  <c r="G168" i="89"/>
  <c r="J168" i="89" s="1"/>
  <c r="G138" i="89"/>
  <c r="J138" i="89" s="1"/>
  <c r="G198" i="89"/>
  <c r="J198" i="89" s="1"/>
  <c r="G104" i="89"/>
  <c r="J104" i="89" s="1"/>
  <c r="G162" i="89"/>
  <c r="J162" i="89" s="1"/>
  <c r="G96" i="89"/>
  <c r="J96" i="89" s="1"/>
  <c r="G176" i="89"/>
  <c r="J176" i="89" s="1"/>
  <c r="G53" i="89"/>
  <c r="J53" i="89" s="1"/>
  <c r="G144" i="89"/>
  <c r="J144" i="89" s="1"/>
  <c r="G58" i="89"/>
  <c r="J58" i="89" s="1"/>
  <c r="G190" i="89"/>
  <c r="J190" i="89" s="1"/>
  <c r="G164" i="89"/>
  <c r="J164" i="89" s="1"/>
  <c r="G36" i="89"/>
  <c r="J36" i="89" s="1"/>
  <c r="G42" i="89"/>
  <c r="J42" i="89" s="1"/>
  <c r="G77" i="89"/>
  <c r="J77" i="89" s="1"/>
  <c r="G146" i="89"/>
  <c r="J146" i="89" s="1"/>
  <c r="G140" i="89"/>
  <c r="J140" i="89" s="1"/>
  <c r="G43" i="89"/>
  <c r="J43" i="89" s="1"/>
  <c r="G136" i="89"/>
  <c r="J136" i="89" s="1"/>
  <c r="G179" i="89"/>
  <c r="J179" i="89" s="1"/>
  <c r="G133" i="89"/>
  <c r="J133" i="89" s="1"/>
  <c r="G49" i="89"/>
  <c r="J49" i="89" s="1"/>
  <c r="G150" i="89"/>
  <c r="J150" i="89" s="1"/>
  <c r="G154" i="89"/>
  <c r="J154" i="89" s="1"/>
  <c r="G157" i="89"/>
  <c r="J157" i="89" s="1"/>
  <c r="G103" i="89"/>
  <c r="J103" i="89" s="1"/>
  <c r="G39" i="89"/>
  <c r="J39" i="89" s="1"/>
  <c r="G117" i="89"/>
  <c r="J117" i="89" s="1"/>
  <c r="G171" i="89"/>
  <c r="J171" i="89" s="1"/>
  <c r="G47" i="89"/>
  <c r="J47" i="89" s="1"/>
  <c r="G156" i="89"/>
  <c r="J156" i="89" s="1"/>
  <c r="G167" i="89"/>
  <c r="J167" i="89" s="1"/>
  <c r="G83" i="89"/>
  <c r="J83" i="89" s="1"/>
  <c r="G114" i="89"/>
  <c r="J114" i="89" s="1"/>
  <c r="G89" i="89"/>
  <c r="J89" i="89" s="1"/>
  <c r="G112" i="89"/>
  <c r="J112" i="89" s="1"/>
  <c r="G73" i="89"/>
  <c r="J73" i="89" s="1"/>
  <c r="G127" i="89"/>
  <c r="J127" i="89" s="1"/>
  <c r="G173" i="89"/>
  <c r="J173" i="89" s="1"/>
  <c r="G193" i="89"/>
  <c r="J193" i="89" s="1"/>
  <c r="G46" i="89"/>
  <c r="J46" i="89" s="1"/>
  <c r="G147" i="89"/>
  <c r="J147" i="89" s="1"/>
  <c r="G145" i="89"/>
  <c r="J145" i="89" s="1"/>
  <c r="G80" i="89"/>
  <c r="J80" i="89" s="1"/>
  <c r="G85" i="89"/>
  <c r="J85" i="89" s="1"/>
  <c r="G34" i="89"/>
  <c r="J34" i="89" s="1"/>
  <c r="G95" i="89"/>
  <c r="J95" i="89" s="1"/>
  <c r="G122" i="89"/>
  <c r="J122" i="89" s="1"/>
  <c r="G27" i="89"/>
  <c r="J27" i="89" s="1"/>
  <c r="G111" i="89"/>
  <c r="J111" i="89" s="1"/>
  <c r="G61" i="89"/>
  <c r="J61" i="89" s="1"/>
  <c r="G128" i="89"/>
  <c r="J128" i="89" s="1"/>
  <c r="G182" i="89"/>
  <c r="J182" i="89" s="1"/>
  <c r="G142" i="89"/>
  <c r="J142" i="89" s="1"/>
  <c r="G106" i="89"/>
  <c r="J106" i="89" s="1"/>
  <c r="G62" i="89"/>
  <c r="J62" i="89" s="1"/>
  <c r="G149" i="89"/>
  <c r="J149" i="89" s="1"/>
  <c r="G79" i="89"/>
  <c r="J79" i="89" s="1"/>
  <c r="G175" i="89"/>
  <c r="J175" i="89" s="1"/>
  <c r="G31" i="89"/>
  <c r="J31" i="89" s="1"/>
  <c r="G184" i="89"/>
  <c r="J184" i="89" s="1"/>
  <c r="G57" i="89"/>
  <c r="J57" i="89" s="1"/>
  <c r="G51" i="89"/>
  <c r="J51" i="89" s="1"/>
  <c r="G155" i="89"/>
  <c r="J155" i="89" s="1"/>
  <c r="G153" i="89"/>
  <c r="J153" i="89" s="1"/>
  <c r="G28" i="89"/>
  <c r="J28" i="89" s="1"/>
  <c r="G38" i="89"/>
  <c r="J38" i="89" s="1"/>
  <c r="G109" i="89"/>
  <c r="J109" i="89" s="1"/>
  <c r="G172" i="89"/>
  <c r="J172" i="89" s="1"/>
  <c r="G74" i="89"/>
  <c r="J74" i="89" s="1"/>
  <c r="G119" i="89"/>
  <c r="J119" i="89" s="1"/>
  <c r="G202" i="93"/>
  <c r="J202" i="93" s="1"/>
  <c r="G201" i="86"/>
  <c r="J201" i="86" s="1"/>
  <c r="G12" i="83"/>
  <c r="J12" i="83" s="1"/>
  <c r="G9" i="74"/>
  <c r="J9" i="74" s="1"/>
  <c r="G11" i="74"/>
  <c r="J11" i="74" s="1"/>
  <c r="G10" i="74"/>
  <c r="J10" i="74" s="1"/>
  <c r="G140" i="90" l="1"/>
  <c r="J140" i="90" s="1"/>
  <c r="G133" i="90"/>
  <c r="J133" i="90" s="1"/>
  <c r="G141" i="90"/>
  <c r="J141" i="90" s="1"/>
  <c r="G129" i="90"/>
  <c r="J129" i="90" s="1"/>
  <c r="G132" i="90"/>
  <c r="J132" i="90" s="1"/>
  <c r="G50" i="90"/>
  <c r="J50" i="90" s="1"/>
  <c r="G63" i="90"/>
  <c r="J63" i="90" s="1"/>
  <c r="G181" i="90"/>
  <c r="J181" i="90" s="1"/>
  <c r="G157" i="90"/>
  <c r="J157" i="90" s="1"/>
  <c r="G96" i="90"/>
  <c r="J96" i="90" s="1"/>
  <c r="G139" i="90"/>
  <c r="J139" i="90" s="1"/>
  <c r="G195" i="90"/>
  <c r="J195" i="90" s="1"/>
  <c r="G160" i="90"/>
  <c r="J160" i="90" s="1"/>
  <c r="G192" i="90"/>
  <c r="J192" i="90" s="1"/>
  <c r="G158" i="90"/>
  <c r="J158" i="90" s="1"/>
  <c r="G120" i="90"/>
  <c r="J120" i="90" s="1"/>
  <c r="G86" i="90"/>
  <c r="J86" i="90" s="1"/>
  <c r="G101" i="90"/>
  <c r="J101" i="90" s="1"/>
  <c r="G174" i="91"/>
  <c r="J174" i="91" s="1"/>
  <c r="G45" i="90"/>
  <c r="J45" i="90" s="1"/>
  <c r="G178" i="90"/>
  <c r="J178" i="90" s="1"/>
  <c r="G176" i="90"/>
  <c r="J176" i="90" s="1"/>
  <c r="G75" i="90"/>
  <c r="J75" i="90" s="1"/>
  <c r="G91" i="90"/>
  <c r="J91" i="90" s="1"/>
  <c r="G90" i="90"/>
  <c r="J90" i="90" s="1"/>
  <c r="G59" i="90"/>
  <c r="J59" i="90" s="1"/>
  <c r="G170" i="90"/>
  <c r="J170" i="90" s="1"/>
  <c r="G70" i="90"/>
  <c r="J70" i="90" s="1"/>
  <c r="G48" i="90"/>
  <c r="J48" i="90" s="1"/>
  <c r="G52" i="90"/>
  <c r="J52" i="90" s="1"/>
  <c r="G71" i="90"/>
  <c r="J71" i="90" s="1"/>
  <c r="G58" i="90"/>
  <c r="J58" i="90" s="1"/>
  <c r="G104" i="90"/>
  <c r="J104" i="90" s="1"/>
  <c r="G143" i="90"/>
  <c r="J143" i="90" s="1"/>
  <c r="G92" i="90"/>
  <c r="J92" i="90" s="1"/>
  <c r="G78" i="90"/>
  <c r="J78" i="90" s="1"/>
  <c r="G32" i="90"/>
  <c r="J32" i="90" s="1"/>
  <c r="G123" i="90"/>
  <c r="J123" i="90" s="1"/>
  <c r="G124" i="90"/>
  <c r="J124" i="90" s="1"/>
  <c r="G148" i="90"/>
  <c r="J148" i="90" s="1"/>
  <c r="G53" i="90"/>
  <c r="J53" i="90" s="1"/>
  <c r="G198" i="90"/>
  <c r="J198" i="90" s="1"/>
  <c r="G200" i="91"/>
  <c r="J200" i="91" s="1"/>
  <c r="G166" i="90"/>
  <c r="J166" i="90" s="1"/>
  <c r="G64" i="90"/>
  <c r="J64" i="90" s="1"/>
  <c r="G186" i="90"/>
  <c r="J186" i="90" s="1"/>
  <c r="G94" i="90"/>
  <c r="J94" i="90" s="1"/>
  <c r="G180" i="90"/>
  <c r="J180" i="90" s="1"/>
  <c r="G55" i="90"/>
  <c r="J55" i="90" s="1"/>
  <c r="G60" i="90"/>
  <c r="J60" i="90" s="1"/>
  <c r="G138" i="90"/>
  <c r="J138" i="90" s="1"/>
  <c r="G135" i="90"/>
  <c r="J135" i="90" s="1"/>
  <c r="G44" i="90"/>
  <c r="J44" i="90" s="1"/>
  <c r="G66" i="90"/>
  <c r="J66" i="90" s="1"/>
  <c r="G35" i="90"/>
  <c r="J35" i="90" s="1"/>
  <c r="G169" i="90"/>
  <c r="J169" i="90" s="1"/>
  <c r="G159" i="90"/>
  <c r="J159" i="90" s="1"/>
  <c r="G164" i="90"/>
  <c r="J164" i="90" s="1"/>
  <c r="G110" i="90"/>
  <c r="J110" i="90" s="1"/>
  <c r="G99" i="90"/>
  <c r="J99" i="90" s="1"/>
  <c r="G30" i="90"/>
  <c r="J30" i="90" s="1"/>
  <c r="G113" i="90"/>
  <c r="J113" i="90" s="1"/>
  <c r="G183" i="90"/>
  <c r="J183" i="90" s="1"/>
  <c r="G119" i="90"/>
  <c r="J119" i="90" s="1"/>
  <c r="G51" i="90"/>
  <c r="J51" i="90" s="1"/>
  <c r="G106" i="90"/>
  <c r="J106" i="90" s="1"/>
  <c r="G95" i="90"/>
  <c r="J95" i="90" s="1"/>
  <c r="G173" i="90"/>
  <c r="J173" i="90" s="1"/>
  <c r="G156" i="90"/>
  <c r="J156" i="90" s="1"/>
  <c r="G167" i="90"/>
  <c r="J167" i="90" s="1"/>
  <c r="G136" i="90"/>
  <c r="J136" i="90" s="1"/>
  <c r="G29" i="90"/>
  <c r="J29" i="90" s="1"/>
  <c r="G40" i="90"/>
  <c r="J40" i="90" s="1"/>
  <c r="G142" i="90"/>
  <c r="J142" i="90" s="1"/>
  <c r="G47" i="90"/>
  <c r="J47" i="90" s="1"/>
  <c r="G43" i="90"/>
  <c r="J43" i="90" s="1"/>
  <c r="G161" i="90"/>
  <c r="J161" i="90" s="1"/>
  <c r="G37" i="90"/>
  <c r="J37" i="90" s="1"/>
  <c r="G125" i="90"/>
  <c r="J125" i="90" s="1"/>
  <c r="G126" i="90"/>
  <c r="J126" i="90" s="1"/>
  <c r="G107" i="90"/>
  <c r="J107" i="90" s="1"/>
  <c r="G82" i="90"/>
  <c r="J82" i="90" s="1"/>
  <c r="G197" i="90"/>
  <c r="J197" i="90" s="1"/>
  <c r="G87" i="91"/>
  <c r="J87" i="91" s="1"/>
  <c r="G100" i="90"/>
  <c r="J100" i="90" s="1"/>
  <c r="G193" i="90"/>
  <c r="J193" i="90" s="1"/>
  <c r="G152" i="90"/>
  <c r="J152" i="90" s="1"/>
  <c r="G74" i="90"/>
  <c r="J74" i="90" s="1"/>
  <c r="G34" i="90"/>
  <c r="J34" i="90" s="1"/>
  <c r="G103" i="90"/>
  <c r="J103" i="90" s="1"/>
  <c r="G42" i="90"/>
  <c r="J42" i="90" s="1"/>
  <c r="G185" i="90"/>
  <c r="J185" i="90" s="1"/>
  <c r="G184" i="90"/>
  <c r="J184" i="90" s="1"/>
  <c r="G85" i="90"/>
  <c r="J85" i="90" s="1"/>
  <c r="G62" i="90"/>
  <c r="J62" i="90" s="1"/>
  <c r="G65" i="90"/>
  <c r="J65" i="90" s="1"/>
  <c r="G98" i="90"/>
  <c r="J98" i="90" s="1"/>
  <c r="G102" i="91"/>
  <c r="J102" i="91" s="1"/>
  <c r="G57" i="90"/>
  <c r="J57" i="90" s="1"/>
  <c r="G127" i="90"/>
  <c r="J127" i="90" s="1"/>
  <c r="G177" i="90"/>
  <c r="J177" i="90" s="1"/>
  <c r="G172" i="90"/>
  <c r="J172" i="90" s="1"/>
  <c r="G182" i="90"/>
  <c r="J182" i="90" s="1"/>
  <c r="G73" i="90"/>
  <c r="J73" i="90" s="1"/>
  <c r="G171" i="90"/>
  <c r="J171" i="90" s="1"/>
  <c r="G109" i="90"/>
  <c r="J109" i="90" s="1"/>
  <c r="G31" i="90"/>
  <c r="J31" i="90" s="1"/>
  <c r="G128" i="90"/>
  <c r="J128" i="90" s="1"/>
  <c r="G80" i="90"/>
  <c r="J80" i="90" s="1"/>
  <c r="G112" i="90"/>
  <c r="J112" i="90" s="1"/>
  <c r="G117" i="90"/>
  <c r="J117" i="90" s="1"/>
  <c r="G118" i="90"/>
  <c r="J118" i="90" s="1"/>
  <c r="G56" i="90"/>
  <c r="J56" i="90" s="1"/>
  <c r="G196" i="90"/>
  <c r="J196" i="90" s="1"/>
  <c r="G108" i="90"/>
  <c r="J108" i="90" s="1"/>
  <c r="G165" i="90"/>
  <c r="J165" i="90" s="1"/>
  <c r="G194" i="90"/>
  <c r="J194" i="90" s="1"/>
  <c r="G131" i="90"/>
  <c r="J131" i="90" s="1"/>
  <c r="G134" i="90"/>
  <c r="J134" i="90" s="1"/>
  <c r="G122" i="90"/>
  <c r="J122" i="90" s="1"/>
  <c r="G150" i="90"/>
  <c r="J150" i="90" s="1"/>
  <c r="G97" i="90"/>
  <c r="J97" i="90" s="1"/>
  <c r="G130" i="90"/>
  <c r="J130" i="90" s="1"/>
  <c r="G84" i="90"/>
  <c r="J84" i="90" s="1"/>
  <c r="G121" i="90"/>
  <c r="J121" i="90" s="1"/>
  <c r="G49" i="90"/>
  <c r="J49" i="90" s="1"/>
  <c r="G190" i="90"/>
  <c r="J190" i="90" s="1"/>
  <c r="G163" i="90"/>
  <c r="J163" i="90" s="1"/>
  <c r="G38" i="90"/>
  <c r="J38" i="90" s="1"/>
  <c r="G175" i="90"/>
  <c r="J175" i="90" s="1"/>
  <c r="G61" i="90"/>
  <c r="J61" i="90" s="1"/>
  <c r="G145" i="90"/>
  <c r="J145" i="90" s="1"/>
  <c r="G89" i="90"/>
  <c r="J89" i="90" s="1"/>
  <c r="G39" i="90"/>
  <c r="J39" i="90" s="1"/>
  <c r="G144" i="90"/>
  <c r="J144" i="90" s="1"/>
  <c r="G162" i="90"/>
  <c r="J162" i="90" s="1"/>
  <c r="G168" i="90"/>
  <c r="J168" i="90" s="1"/>
  <c r="G41" i="90"/>
  <c r="J41" i="90" s="1"/>
  <c r="G155" i="90"/>
  <c r="J155" i="90" s="1"/>
  <c r="G199" i="90"/>
  <c r="J199" i="90" s="1"/>
  <c r="G28" i="90"/>
  <c r="J28" i="90" s="1"/>
  <c r="G111" i="90"/>
  <c r="J111" i="90" s="1"/>
  <c r="G179" i="90"/>
  <c r="J179" i="90" s="1"/>
  <c r="G36" i="90"/>
  <c r="J36" i="90" s="1"/>
  <c r="G191" i="90"/>
  <c r="J191" i="90" s="1"/>
  <c r="G115" i="90"/>
  <c r="J115" i="90" s="1"/>
  <c r="G72" i="90"/>
  <c r="J72" i="90" s="1"/>
  <c r="G81" i="90"/>
  <c r="J81" i="90" s="1"/>
  <c r="G54" i="90"/>
  <c r="J54" i="90" s="1"/>
  <c r="G137" i="90"/>
  <c r="J137" i="90" s="1"/>
  <c r="G88" i="91"/>
  <c r="J88" i="91" s="1"/>
  <c r="G151" i="90"/>
  <c r="J151" i="90" s="1"/>
  <c r="G69" i="90"/>
  <c r="J69" i="90" s="1"/>
  <c r="G77" i="90"/>
  <c r="J77" i="90" s="1"/>
  <c r="G79" i="90"/>
  <c r="J79" i="90" s="1"/>
  <c r="G147" i="90"/>
  <c r="J147" i="90" s="1"/>
  <c r="G114" i="90"/>
  <c r="J114" i="90" s="1"/>
  <c r="G154" i="90"/>
  <c r="J154" i="90" s="1"/>
  <c r="G146" i="90"/>
  <c r="J146" i="90" s="1"/>
  <c r="G116" i="90"/>
  <c r="J116" i="90" s="1"/>
  <c r="G68" i="90"/>
  <c r="J68" i="90" s="1"/>
  <c r="G67" i="90"/>
  <c r="J67" i="90" s="1"/>
  <c r="G33" i="90"/>
  <c r="J33" i="90" s="1"/>
  <c r="G93" i="90"/>
  <c r="J93" i="90" s="1"/>
  <c r="G153" i="90"/>
  <c r="J153" i="90" s="1"/>
  <c r="G149" i="90"/>
  <c r="J149" i="90" s="1"/>
  <c r="G27" i="90"/>
  <c r="J27" i="90" s="1"/>
  <c r="G46" i="90"/>
  <c r="J46" i="90" s="1"/>
  <c r="G83" i="90"/>
  <c r="J83" i="90" s="1"/>
  <c r="G203" i="93"/>
  <c r="J203" i="93" s="1"/>
  <c r="G12" i="84"/>
  <c r="J12" i="84" s="1"/>
  <c r="G9" i="77"/>
  <c r="J9" i="77" s="1"/>
  <c r="G10" i="77"/>
  <c r="J10" i="77" s="1"/>
  <c r="G11" i="77"/>
  <c r="J11" i="77" s="1"/>
  <c r="N216" i="74"/>
  <c r="N213" i="74"/>
  <c r="M5" i="74"/>
  <c r="G162" i="91" l="1"/>
  <c r="J162" i="91" s="1"/>
  <c r="G163" i="91"/>
  <c r="J163" i="91" s="1"/>
  <c r="G42" i="91"/>
  <c r="J42" i="91" s="1"/>
  <c r="G47" i="91"/>
  <c r="J47" i="91" s="1"/>
  <c r="G51" i="91"/>
  <c r="J51" i="91" s="1"/>
  <c r="G63" i="91"/>
  <c r="J63" i="91" s="1"/>
  <c r="G153" i="91"/>
  <c r="J153" i="91" s="1"/>
  <c r="G126" i="91"/>
  <c r="J126" i="91" s="1"/>
  <c r="G110" i="91"/>
  <c r="J110" i="91" s="1"/>
  <c r="G86" i="91"/>
  <c r="J86" i="91" s="1"/>
  <c r="G50" i="91"/>
  <c r="J50" i="91" s="1"/>
  <c r="G36" i="91"/>
  <c r="J36" i="91" s="1"/>
  <c r="G97" i="91"/>
  <c r="J97" i="91" s="1"/>
  <c r="G77" i="91"/>
  <c r="J77" i="91" s="1"/>
  <c r="G179" i="91"/>
  <c r="J179" i="91" s="1"/>
  <c r="G145" i="91"/>
  <c r="J145" i="91" s="1"/>
  <c r="G150" i="91"/>
  <c r="J150" i="91" s="1"/>
  <c r="G112" i="91"/>
  <c r="J112" i="91" s="1"/>
  <c r="G125" i="91"/>
  <c r="J125" i="91" s="1"/>
  <c r="G156" i="91"/>
  <c r="J156" i="91" s="1"/>
  <c r="G66" i="91"/>
  <c r="J66" i="91" s="1"/>
  <c r="G123" i="91"/>
  <c r="J123" i="91" s="1"/>
  <c r="G59" i="91"/>
  <c r="J59" i="91" s="1"/>
  <c r="G178" i="91"/>
  <c r="J178" i="91" s="1"/>
  <c r="G120" i="91"/>
  <c r="J120" i="91" s="1"/>
  <c r="G132" i="91"/>
  <c r="J132" i="91" s="1"/>
  <c r="G54" i="91"/>
  <c r="J54" i="91" s="1"/>
  <c r="G69" i="91"/>
  <c r="J69" i="91" s="1"/>
  <c r="G49" i="91"/>
  <c r="J49" i="91" s="1"/>
  <c r="G87" i="92"/>
  <c r="J87" i="92" s="1"/>
  <c r="G40" i="91"/>
  <c r="J40" i="91" s="1"/>
  <c r="G183" i="91"/>
  <c r="J183" i="91" s="1"/>
  <c r="G44" i="91"/>
  <c r="J44" i="91" s="1"/>
  <c r="G32" i="91"/>
  <c r="J32" i="91" s="1"/>
  <c r="G90" i="91"/>
  <c r="J90" i="91" s="1"/>
  <c r="G129" i="91"/>
  <c r="J129" i="91" s="1"/>
  <c r="G89" i="91"/>
  <c r="J89" i="91" s="1"/>
  <c r="G89" i="92" s="1"/>
  <c r="J89" i="92" s="1"/>
  <c r="G165" i="91"/>
  <c r="J165" i="91" s="1"/>
  <c r="G33" i="91"/>
  <c r="J33" i="91" s="1"/>
  <c r="G154" i="91"/>
  <c r="J154" i="91" s="1"/>
  <c r="G72" i="91"/>
  <c r="J72" i="91" s="1"/>
  <c r="G121" i="91"/>
  <c r="J121" i="91" s="1"/>
  <c r="G196" i="91"/>
  <c r="J196" i="91" s="1"/>
  <c r="G57" i="91"/>
  <c r="J57" i="91" s="1"/>
  <c r="G85" i="91"/>
  <c r="J85" i="91" s="1"/>
  <c r="G197" i="91"/>
  <c r="J197" i="91" s="1"/>
  <c r="G180" i="91"/>
  <c r="J180" i="91" s="1"/>
  <c r="G200" i="92"/>
  <c r="J200" i="92" s="1"/>
  <c r="G78" i="91"/>
  <c r="J78" i="91" s="1"/>
  <c r="G71" i="91"/>
  <c r="J71" i="91" s="1"/>
  <c r="G128" i="91"/>
  <c r="J128" i="91" s="1"/>
  <c r="G94" i="91"/>
  <c r="J94" i="91" s="1"/>
  <c r="G198" i="91"/>
  <c r="J198" i="91" s="1"/>
  <c r="G92" i="91"/>
  <c r="J92" i="91" s="1"/>
  <c r="G92" i="92" s="1"/>
  <c r="J92" i="92" s="1"/>
  <c r="G52" i="91"/>
  <c r="J52" i="91" s="1"/>
  <c r="G192" i="91"/>
  <c r="J192" i="91" s="1"/>
  <c r="G157" i="91"/>
  <c r="J157" i="91" s="1"/>
  <c r="G46" i="91"/>
  <c r="J46" i="91" s="1"/>
  <c r="G134" i="91"/>
  <c r="J134" i="91" s="1"/>
  <c r="G27" i="91"/>
  <c r="J27" i="91" s="1"/>
  <c r="G199" i="91"/>
  <c r="J199" i="91" s="1"/>
  <c r="G144" i="91"/>
  <c r="J144" i="91" s="1"/>
  <c r="G131" i="91"/>
  <c r="J131" i="91" s="1"/>
  <c r="G182" i="91"/>
  <c r="J182" i="91" s="1"/>
  <c r="G152" i="91"/>
  <c r="J152" i="91" s="1"/>
  <c r="G136" i="91"/>
  <c r="J136" i="91" s="1"/>
  <c r="G30" i="91"/>
  <c r="J30" i="91" s="1"/>
  <c r="G53" i="91"/>
  <c r="J53" i="91" s="1"/>
  <c r="G48" i="91"/>
  <c r="J48" i="91" s="1"/>
  <c r="G160" i="91"/>
  <c r="J160" i="91" s="1"/>
  <c r="G133" i="91"/>
  <c r="J133" i="91" s="1"/>
  <c r="G28" i="91"/>
  <c r="J28" i="91" s="1"/>
  <c r="G74" i="91"/>
  <c r="J74" i="91" s="1"/>
  <c r="G88" i="92"/>
  <c r="J88" i="92" s="1"/>
  <c r="G68" i="91"/>
  <c r="J68" i="91" s="1"/>
  <c r="G147" i="91"/>
  <c r="J147" i="91" s="1"/>
  <c r="G38" i="91"/>
  <c r="J38" i="91" s="1"/>
  <c r="G118" i="91"/>
  <c r="J118" i="91" s="1"/>
  <c r="G172" i="91"/>
  <c r="J172" i="91" s="1"/>
  <c r="G98" i="91"/>
  <c r="J98" i="91" s="1"/>
  <c r="G185" i="91"/>
  <c r="J185" i="91" s="1"/>
  <c r="G43" i="91"/>
  <c r="J43" i="91" s="1"/>
  <c r="G106" i="91"/>
  <c r="J106" i="91" s="1"/>
  <c r="G148" i="91"/>
  <c r="J148" i="91" s="1"/>
  <c r="G70" i="91"/>
  <c r="J70" i="91" s="1"/>
  <c r="G140" i="91"/>
  <c r="J140" i="91" s="1"/>
  <c r="G114" i="91"/>
  <c r="J114" i="91" s="1"/>
  <c r="G65" i="91"/>
  <c r="J65" i="91" s="1"/>
  <c r="G164" i="91"/>
  <c r="J164" i="91" s="1"/>
  <c r="G146" i="91"/>
  <c r="J146" i="91" s="1"/>
  <c r="G81" i="91"/>
  <c r="J81" i="91" s="1"/>
  <c r="G191" i="91"/>
  <c r="J191" i="91" s="1"/>
  <c r="G155" i="91"/>
  <c r="J155" i="91" s="1"/>
  <c r="G41" i="91"/>
  <c r="J41" i="91" s="1"/>
  <c r="G61" i="91"/>
  <c r="J61" i="91" s="1"/>
  <c r="G84" i="91"/>
  <c r="J84" i="91" s="1"/>
  <c r="G122" i="91"/>
  <c r="J122" i="91" s="1"/>
  <c r="G171" i="91"/>
  <c r="J171" i="91" s="1"/>
  <c r="G62" i="91"/>
  <c r="J62" i="91" s="1"/>
  <c r="G103" i="91"/>
  <c r="J103" i="91" s="1"/>
  <c r="G193" i="91"/>
  <c r="J193" i="91" s="1"/>
  <c r="G82" i="91"/>
  <c r="J82" i="91" s="1"/>
  <c r="G37" i="91"/>
  <c r="J37" i="91" s="1"/>
  <c r="G173" i="91"/>
  <c r="J173" i="91" s="1"/>
  <c r="G55" i="91"/>
  <c r="J55" i="91" s="1"/>
  <c r="G166" i="91"/>
  <c r="J166" i="91" s="1"/>
  <c r="G58" i="91"/>
  <c r="J58" i="91" s="1"/>
  <c r="G101" i="91"/>
  <c r="J101" i="91" s="1"/>
  <c r="G96" i="91"/>
  <c r="J96" i="91" s="1"/>
  <c r="G181" i="91"/>
  <c r="J181" i="91" s="1"/>
  <c r="G79" i="91"/>
  <c r="J79" i="91" s="1"/>
  <c r="G175" i="91"/>
  <c r="J175" i="91" s="1"/>
  <c r="G149" i="91"/>
  <c r="J149" i="91" s="1"/>
  <c r="G67" i="91"/>
  <c r="J67" i="91" s="1"/>
  <c r="G151" i="91"/>
  <c r="J151" i="91" s="1"/>
  <c r="G111" i="91"/>
  <c r="J111" i="91" s="1"/>
  <c r="G190" i="91"/>
  <c r="J190" i="91" s="1"/>
  <c r="G194" i="91"/>
  <c r="J194" i="91" s="1"/>
  <c r="G117" i="91"/>
  <c r="J117" i="91" s="1"/>
  <c r="G177" i="91"/>
  <c r="J177" i="91" s="1"/>
  <c r="G102" i="92"/>
  <c r="J102" i="92" s="1"/>
  <c r="G142" i="91"/>
  <c r="J142" i="91" s="1"/>
  <c r="G167" i="91"/>
  <c r="J167" i="91" s="1"/>
  <c r="G119" i="91"/>
  <c r="J119" i="91" s="1"/>
  <c r="G99" i="91"/>
  <c r="J99" i="91" s="1"/>
  <c r="G35" i="91"/>
  <c r="J35" i="91" s="1"/>
  <c r="G124" i="91"/>
  <c r="J124" i="91" s="1"/>
  <c r="G143" i="91"/>
  <c r="J143" i="91" s="1"/>
  <c r="G170" i="91"/>
  <c r="J170" i="91" s="1"/>
  <c r="G176" i="91"/>
  <c r="J176" i="91" s="1"/>
  <c r="G158" i="91"/>
  <c r="J158" i="91" s="1"/>
  <c r="G141" i="91"/>
  <c r="J141" i="91" s="1"/>
  <c r="G130" i="91"/>
  <c r="J130" i="91" s="1"/>
  <c r="G31" i="91"/>
  <c r="J31" i="91" s="1"/>
  <c r="G186" i="91"/>
  <c r="J186" i="91" s="1"/>
  <c r="G91" i="91"/>
  <c r="J91" i="91" s="1"/>
  <c r="G45" i="91"/>
  <c r="J45" i="91" s="1"/>
  <c r="G195" i="91"/>
  <c r="J195" i="91" s="1"/>
  <c r="G83" i="91"/>
  <c r="J83" i="91" s="1"/>
  <c r="G168" i="91"/>
  <c r="J168" i="91" s="1"/>
  <c r="G56" i="91"/>
  <c r="J56" i="91" s="1"/>
  <c r="G73" i="91"/>
  <c r="J73" i="91" s="1"/>
  <c r="G184" i="91"/>
  <c r="J184" i="91" s="1"/>
  <c r="G34" i="91"/>
  <c r="J34" i="91" s="1"/>
  <c r="G100" i="91"/>
  <c r="J100" i="91" s="1"/>
  <c r="G107" i="91"/>
  <c r="J107" i="91" s="1"/>
  <c r="G161" i="91"/>
  <c r="J161" i="91" s="1"/>
  <c r="G95" i="91"/>
  <c r="J95" i="91" s="1"/>
  <c r="G159" i="91"/>
  <c r="J159" i="91" s="1"/>
  <c r="G135" i="91"/>
  <c r="J135" i="91" s="1"/>
  <c r="G39" i="91"/>
  <c r="J39" i="91" s="1"/>
  <c r="G93" i="91"/>
  <c r="J93" i="91" s="1"/>
  <c r="G109" i="91"/>
  <c r="J109" i="91" s="1"/>
  <c r="G127" i="91"/>
  <c r="J127" i="91" s="1"/>
  <c r="G113" i="91"/>
  <c r="J113" i="91" s="1"/>
  <c r="G64" i="91"/>
  <c r="J64" i="91" s="1"/>
  <c r="G137" i="91"/>
  <c r="J137" i="91" s="1"/>
  <c r="G116" i="91"/>
  <c r="J116" i="91" s="1"/>
  <c r="G115" i="91"/>
  <c r="J115" i="91" s="1"/>
  <c r="G108" i="91"/>
  <c r="J108" i="91" s="1"/>
  <c r="G80" i="91"/>
  <c r="J80" i="91" s="1"/>
  <c r="G29" i="91"/>
  <c r="J29" i="91" s="1"/>
  <c r="G169" i="91"/>
  <c r="J169" i="91" s="1"/>
  <c r="G138" i="91"/>
  <c r="J138" i="91" s="1"/>
  <c r="G60" i="91"/>
  <c r="J60" i="91" s="1"/>
  <c r="G104" i="91"/>
  <c r="J104" i="91" s="1"/>
  <c r="G75" i="91"/>
  <c r="J75" i="91" s="1"/>
  <c r="G174" i="92"/>
  <c r="J174" i="92" s="1"/>
  <c r="G139" i="91"/>
  <c r="J139" i="91" s="1"/>
  <c r="G202" i="94"/>
  <c r="J202" i="94" s="1"/>
  <c r="G202" i="95" s="1"/>
  <c r="J202" i="95" s="1"/>
  <c r="G201" i="87"/>
  <c r="J201" i="87" s="1"/>
  <c r="G12" i="85"/>
  <c r="J12" i="85" s="1"/>
  <c r="G9" i="78"/>
  <c r="J9" i="78" s="1"/>
  <c r="G10" i="78"/>
  <c r="J10" i="78" s="1"/>
  <c r="G11" i="78"/>
  <c r="J11" i="78" s="1"/>
  <c r="N211" i="74"/>
  <c r="P5" i="74"/>
  <c r="R209" i="74"/>
  <c r="G158" i="92" l="1"/>
  <c r="J158" i="92" s="1"/>
  <c r="G173" i="92"/>
  <c r="J173" i="92" s="1"/>
  <c r="G114" i="92"/>
  <c r="J114" i="92" s="1"/>
  <c r="G160" i="92"/>
  <c r="J160" i="92" s="1"/>
  <c r="G183" i="92"/>
  <c r="J183" i="92" s="1"/>
  <c r="G86" i="92"/>
  <c r="J86" i="92" s="1"/>
  <c r="G39" i="92"/>
  <c r="J39" i="92" s="1"/>
  <c r="G174" i="93"/>
  <c r="J174" i="93" s="1"/>
  <c r="G115" i="92"/>
  <c r="J115" i="92" s="1"/>
  <c r="G135" i="92"/>
  <c r="J135" i="92" s="1"/>
  <c r="G100" i="92"/>
  <c r="J100" i="92" s="1"/>
  <c r="G117" i="92"/>
  <c r="J117" i="92" s="1"/>
  <c r="G101" i="92"/>
  <c r="J101" i="92" s="1"/>
  <c r="G34" i="92"/>
  <c r="J34" i="92" s="1"/>
  <c r="G170" i="92"/>
  <c r="J170" i="92" s="1"/>
  <c r="G149" i="92"/>
  <c r="J149" i="92" s="1"/>
  <c r="G122" i="92"/>
  <c r="J122" i="92" s="1"/>
  <c r="G140" i="92"/>
  <c r="J140" i="92" s="1"/>
  <c r="G196" i="92"/>
  <c r="J196" i="92" s="1"/>
  <c r="G175" i="92"/>
  <c r="J175" i="92" s="1"/>
  <c r="G66" i="92"/>
  <c r="J66" i="92" s="1"/>
  <c r="G70" i="92"/>
  <c r="J70" i="92" s="1"/>
  <c r="G132" i="92"/>
  <c r="J132" i="92" s="1"/>
  <c r="G130" i="92"/>
  <c r="J130" i="92" s="1"/>
  <c r="G190" i="92"/>
  <c r="J190" i="92" s="1"/>
  <c r="G193" i="92"/>
  <c r="J193" i="92" s="1"/>
  <c r="G146" i="92"/>
  <c r="J146" i="92" s="1"/>
  <c r="G148" i="92"/>
  <c r="J148" i="92" s="1"/>
  <c r="G53" i="92"/>
  <c r="J53" i="92" s="1"/>
  <c r="G144" i="92"/>
  <c r="J144" i="92" s="1"/>
  <c r="G157" i="92"/>
  <c r="J157" i="92" s="1"/>
  <c r="G129" i="92"/>
  <c r="J129" i="92" s="1"/>
  <c r="G120" i="92"/>
  <c r="J120" i="92" s="1"/>
  <c r="G156" i="92"/>
  <c r="J156" i="92" s="1"/>
  <c r="G47" i="92"/>
  <c r="J47" i="92" s="1"/>
  <c r="G81" i="92"/>
  <c r="J81" i="92" s="1"/>
  <c r="G46" i="92"/>
  <c r="J46" i="92" s="1"/>
  <c r="G45" i="92"/>
  <c r="J45" i="92" s="1"/>
  <c r="G142" i="92"/>
  <c r="J142" i="92" s="1"/>
  <c r="G61" i="92"/>
  <c r="J61" i="92" s="1"/>
  <c r="G118" i="92"/>
  <c r="J118" i="92" s="1"/>
  <c r="G74" i="92"/>
  <c r="J74" i="92" s="1"/>
  <c r="G30" i="92"/>
  <c r="J30" i="92" s="1"/>
  <c r="G72" i="92"/>
  <c r="J72" i="92" s="1"/>
  <c r="G90" i="92"/>
  <c r="J90" i="92" s="1"/>
  <c r="G125" i="92"/>
  <c r="J125" i="92" s="1"/>
  <c r="G42" i="92"/>
  <c r="J42" i="92" s="1"/>
  <c r="G131" i="92"/>
  <c r="J131" i="92" s="1"/>
  <c r="G73" i="92"/>
  <c r="J73" i="92" s="1"/>
  <c r="G124" i="92"/>
  <c r="J124" i="92" s="1"/>
  <c r="G111" i="92"/>
  <c r="J111" i="92" s="1"/>
  <c r="G106" i="92"/>
  <c r="J106" i="92" s="1"/>
  <c r="G161" i="92"/>
  <c r="J161" i="92" s="1"/>
  <c r="G35" i="92"/>
  <c r="J35" i="92" s="1"/>
  <c r="G55" i="92"/>
  <c r="J55" i="92" s="1"/>
  <c r="G43" i="92"/>
  <c r="J43" i="92" s="1"/>
  <c r="G38" i="92"/>
  <c r="J38" i="92" s="1"/>
  <c r="G28" i="92"/>
  <c r="J28" i="92" s="1"/>
  <c r="G128" i="92"/>
  <c r="J128" i="92" s="1"/>
  <c r="G197" i="92"/>
  <c r="J197" i="92" s="1"/>
  <c r="G154" i="92"/>
  <c r="J154" i="92" s="1"/>
  <c r="G112" i="92"/>
  <c r="J112" i="92" s="1"/>
  <c r="G97" i="92"/>
  <c r="J97" i="92" s="1"/>
  <c r="G62" i="92"/>
  <c r="J62" i="92" s="1"/>
  <c r="G71" i="92"/>
  <c r="J71" i="92" s="1"/>
  <c r="G36" i="92"/>
  <c r="J36" i="92" s="1"/>
  <c r="G85" i="92"/>
  <c r="J85" i="92" s="1"/>
  <c r="G150" i="92"/>
  <c r="J150" i="92" s="1"/>
  <c r="G138" i="92"/>
  <c r="J138" i="92" s="1"/>
  <c r="G113" i="92"/>
  <c r="J113" i="92" s="1"/>
  <c r="G168" i="92"/>
  <c r="J168" i="92" s="1"/>
  <c r="G177" i="92"/>
  <c r="J177" i="92" s="1"/>
  <c r="G96" i="92"/>
  <c r="J96" i="92" s="1"/>
  <c r="G155" i="92"/>
  <c r="J155" i="92" s="1"/>
  <c r="G152" i="92"/>
  <c r="J152" i="92" s="1"/>
  <c r="G44" i="92"/>
  <c r="J44" i="92" s="1"/>
  <c r="G69" i="92"/>
  <c r="J69" i="92" s="1"/>
  <c r="G50" i="92"/>
  <c r="J50" i="92" s="1"/>
  <c r="G162" i="92"/>
  <c r="J162" i="92" s="1"/>
  <c r="G89" i="93"/>
  <c r="J89" i="93" s="1"/>
  <c r="G80" i="92"/>
  <c r="J80" i="92" s="1"/>
  <c r="G56" i="92"/>
  <c r="J56" i="92" s="1"/>
  <c r="G167" i="92"/>
  <c r="J167" i="92" s="1"/>
  <c r="G82" i="92"/>
  <c r="J82" i="92" s="1"/>
  <c r="G75" i="92"/>
  <c r="J75" i="92" s="1"/>
  <c r="G169" i="92"/>
  <c r="J169" i="92" s="1"/>
  <c r="G108" i="92"/>
  <c r="J108" i="92" s="1"/>
  <c r="G127" i="92"/>
  <c r="J127" i="92" s="1"/>
  <c r="G107" i="92"/>
  <c r="J107" i="92" s="1"/>
  <c r="G184" i="92"/>
  <c r="J184" i="92" s="1"/>
  <c r="G91" i="92"/>
  <c r="J91" i="92" s="1"/>
  <c r="G141" i="92"/>
  <c r="J141" i="92" s="1"/>
  <c r="G99" i="92"/>
  <c r="J99" i="92" s="1"/>
  <c r="G151" i="92"/>
  <c r="J151" i="92" s="1"/>
  <c r="G79" i="92"/>
  <c r="J79" i="92" s="1"/>
  <c r="G58" i="92"/>
  <c r="J58" i="92" s="1"/>
  <c r="G164" i="92"/>
  <c r="J164" i="92" s="1"/>
  <c r="G172" i="92"/>
  <c r="J172" i="92" s="1"/>
  <c r="G88" i="93"/>
  <c r="J88" i="93" s="1"/>
  <c r="G48" i="92"/>
  <c r="J48" i="92" s="1"/>
  <c r="G182" i="92"/>
  <c r="J182" i="92" s="1"/>
  <c r="G134" i="92"/>
  <c r="J134" i="92" s="1"/>
  <c r="G180" i="92"/>
  <c r="J180" i="92" s="1"/>
  <c r="G54" i="92"/>
  <c r="J54" i="92" s="1"/>
  <c r="G123" i="92"/>
  <c r="J123" i="92" s="1"/>
  <c r="G77" i="92"/>
  <c r="J77" i="92" s="1"/>
  <c r="G51" i="92"/>
  <c r="J51" i="92" s="1"/>
  <c r="G176" i="92"/>
  <c r="J176" i="92" s="1"/>
  <c r="G159" i="92"/>
  <c r="J159" i="92" s="1"/>
  <c r="G83" i="92"/>
  <c r="J83" i="92" s="1"/>
  <c r="G143" i="92"/>
  <c r="J143" i="92" s="1"/>
  <c r="G102" i="93"/>
  <c r="J102" i="93" s="1"/>
  <c r="G194" i="92"/>
  <c r="J194" i="92" s="1"/>
  <c r="G103" i="92"/>
  <c r="J103" i="92" s="1"/>
  <c r="G84" i="92"/>
  <c r="J84" i="92" s="1"/>
  <c r="G191" i="92"/>
  <c r="J191" i="92" s="1"/>
  <c r="G133" i="92"/>
  <c r="J133" i="92" s="1"/>
  <c r="G136" i="92"/>
  <c r="J136" i="92" s="1"/>
  <c r="G192" i="92"/>
  <c r="J192" i="92" s="1"/>
  <c r="G57" i="92"/>
  <c r="J57" i="92" s="1"/>
  <c r="G33" i="92"/>
  <c r="J33" i="92" s="1"/>
  <c r="G32" i="92"/>
  <c r="J32" i="92" s="1"/>
  <c r="G49" i="92"/>
  <c r="J49" i="92" s="1"/>
  <c r="G153" i="92"/>
  <c r="J153" i="92" s="1"/>
  <c r="G104" i="92"/>
  <c r="J104" i="92" s="1"/>
  <c r="G109" i="92"/>
  <c r="J109" i="92" s="1"/>
  <c r="G119" i="92"/>
  <c r="J119" i="92" s="1"/>
  <c r="G67" i="92"/>
  <c r="J67" i="92" s="1"/>
  <c r="G37" i="92"/>
  <c r="J37" i="92" s="1"/>
  <c r="G147" i="92"/>
  <c r="J147" i="92" s="1"/>
  <c r="G199" i="92"/>
  <c r="J199" i="92" s="1"/>
  <c r="G198" i="92"/>
  <c r="J198" i="92" s="1"/>
  <c r="G40" i="92"/>
  <c r="J40" i="92" s="1"/>
  <c r="G178" i="92"/>
  <c r="J178" i="92" s="1"/>
  <c r="G145" i="92"/>
  <c r="J145" i="92" s="1"/>
  <c r="G110" i="92"/>
  <c r="J110" i="92" s="1"/>
  <c r="G163" i="92"/>
  <c r="J163" i="92" s="1"/>
  <c r="G186" i="92"/>
  <c r="J186" i="92" s="1"/>
  <c r="G181" i="92"/>
  <c r="J181" i="92" s="1"/>
  <c r="G166" i="92"/>
  <c r="J166" i="92" s="1"/>
  <c r="G65" i="92"/>
  <c r="J65" i="92" s="1"/>
  <c r="G185" i="92"/>
  <c r="J185" i="92" s="1"/>
  <c r="G78" i="92"/>
  <c r="J78" i="92" s="1"/>
  <c r="G202" i="96"/>
  <c r="J202" i="96" s="1"/>
  <c r="G202" i="97" s="1"/>
  <c r="J202" i="97" s="1"/>
  <c r="G202" i="98" s="1"/>
  <c r="J202" i="98" s="1"/>
  <c r="G202" i="99" s="1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G139" i="92"/>
  <c r="J139" i="92" s="1"/>
  <c r="G60" i="92"/>
  <c r="J60" i="92" s="1"/>
  <c r="G64" i="92"/>
  <c r="J64" i="92" s="1"/>
  <c r="G93" i="92"/>
  <c r="J93" i="92" s="1"/>
  <c r="G95" i="92"/>
  <c r="J95" i="92" s="1"/>
  <c r="G195" i="92"/>
  <c r="J195" i="92" s="1"/>
  <c r="G31" i="92"/>
  <c r="J31" i="92" s="1"/>
  <c r="G63" i="92"/>
  <c r="J63" i="92" s="1"/>
  <c r="G59" i="92"/>
  <c r="J59" i="92" s="1"/>
  <c r="G126" i="92"/>
  <c r="J126" i="92" s="1"/>
  <c r="G116" i="92"/>
  <c r="J116" i="92" s="1"/>
  <c r="G41" i="92"/>
  <c r="J41" i="92" s="1"/>
  <c r="G94" i="92"/>
  <c r="J94" i="92" s="1"/>
  <c r="G165" i="92"/>
  <c r="J165" i="92" s="1"/>
  <c r="G87" i="93"/>
  <c r="J87" i="93" s="1"/>
  <c r="G179" i="92"/>
  <c r="J179" i="92" s="1"/>
  <c r="G29" i="92"/>
  <c r="J29" i="92" s="1"/>
  <c r="G171" i="92"/>
  <c r="J171" i="92" s="1"/>
  <c r="G98" i="92"/>
  <c r="J98" i="92" s="1"/>
  <c r="G68" i="92"/>
  <c r="J68" i="92" s="1"/>
  <c r="G27" i="92"/>
  <c r="J27" i="92" s="1"/>
  <c r="G52" i="92"/>
  <c r="J52" i="92" s="1"/>
  <c r="G200" i="93"/>
  <c r="J200" i="93" s="1"/>
  <c r="G137" i="92"/>
  <c r="J137" i="92" s="1"/>
  <c r="G92" i="93"/>
  <c r="J92" i="93" s="1"/>
  <c r="G121" i="92"/>
  <c r="J121" i="92" s="1"/>
  <c r="G203" i="94"/>
  <c r="J203" i="94" s="1"/>
  <c r="G203" i="95" s="1"/>
  <c r="J203" i="95" s="1"/>
  <c r="G9" i="79"/>
  <c r="J9" i="79" s="1"/>
  <c r="G10" i="79"/>
  <c r="J10" i="79" s="1"/>
  <c r="G12" i="86"/>
  <c r="J12" i="86" s="1"/>
  <c r="G11" i="79"/>
  <c r="J11" i="79" s="1"/>
  <c r="X5" i="8"/>
  <c r="AC33" i="8"/>
  <c r="AC27" i="8"/>
  <c r="N217" i="74"/>
  <c r="G194" i="93" l="1"/>
  <c r="J194" i="93" s="1"/>
  <c r="G48" i="93"/>
  <c r="J48" i="93" s="1"/>
  <c r="G197" i="93"/>
  <c r="J197" i="93" s="1"/>
  <c r="G111" i="93"/>
  <c r="J111" i="93" s="1"/>
  <c r="G120" i="93"/>
  <c r="J120" i="93" s="1"/>
  <c r="G86" i="93"/>
  <c r="J86" i="93" s="1"/>
  <c r="G121" i="93"/>
  <c r="J121" i="93" s="1"/>
  <c r="G53" i="93"/>
  <c r="J53" i="93" s="1"/>
  <c r="G64" i="93"/>
  <c r="J64" i="93" s="1"/>
  <c r="G119" i="93"/>
  <c r="J119" i="93" s="1"/>
  <c r="G55" i="93"/>
  <c r="J55" i="93" s="1"/>
  <c r="G132" i="93"/>
  <c r="J132" i="93" s="1"/>
  <c r="G49" i="93"/>
  <c r="J49" i="93" s="1"/>
  <c r="G92" i="94"/>
  <c r="J92" i="94" s="1"/>
  <c r="G92" i="95" s="1"/>
  <c r="J92" i="95" s="1"/>
  <c r="G92" i="96" s="1"/>
  <c r="J92" i="96" s="1"/>
  <c r="G92" i="97" s="1"/>
  <c r="J92" i="97" s="1"/>
  <c r="G92" i="98" s="1"/>
  <c r="J92" i="98" s="1"/>
  <c r="G92" i="99" s="1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G163" i="93"/>
  <c r="J163" i="93" s="1"/>
  <c r="G33" i="93"/>
  <c r="J33" i="93" s="1"/>
  <c r="G150" i="93"/>
  <c r="J150" i="93" s="1"/>
  <c r="G70" i="93"/>
  <c r="J70" i="93" s="1"/>
  <c r="G135" i="93"/>
  <c r="J135" i="93" s="1"/>
  <c r="G31" i="93"/>
  <c r="J31" i="93" s="1"/>
  <c r="G199" i="93"/>
  <c r="J199" i="93" s="1"/>
  <c r="G172" i="93"/>
  <c r="J172" i="93" s="1"/>
  <c r="G177" i="93"/>
  <c r="J177" i="93" s="1"/>
  <c r="G66" i="93"/>
  <c r="J66" i="93" s="1"/>
  <c r="G115" i="93"/>
  <c r="J115" i="93" s="1"/>
  <c r="G160" i="93"/>
  <c r="J160" i="93" s="1"/>
  <c r="G104" i="93"/>
  <c r="J104" i="93" s="1"/>
  <c r="G164" i="93"/>
  <c r="J164" i="93" s="1"/>
  <c r="G44" i="93"/>
  <c r="J44" i="93" s="1"/>
  <c r="G175" i="93"/>
  <c r="J175" i="93" s="1"/>
  <c r="G34" i="93"/>
  <c r="J34" i="93" s="1"/>
  <c r="G114" i="93"/>
  <c r="J114" i="93" s="1"/>
  <c r="G79" i="93"/>
  <c r="J79" i="93" s="1"/>
  <c r="G40" i="93"/>
  <c r="J40" i="93" s="1"/>
  <c r="G145" i="93"/>
  <c r="J145" i="93" s="1"/>
  <c r="G134" i="93"/>
  <c r="J134" i="93" s="1"/>
  <c r="G36" i="93"/>
  <c r="J36" i="93" s="1"/>
  <c r="G72" i="93"/>
  <c r="J72" i="93" s="1"/>
  <c r="G142" i="93"/>
  <c r="J142" i="93" s="1"/>
  <c r="G196" i="93"/>
  <c r="J196" i="93" s="1"/>
  <c r="G101" i="93"/>
  <c r="J101" i="93" s="1"/>
  <c r="G173" i="93"/>
  <c r="J173" i="93" s="1"/>
  <c r="G122" i="93"/>
  <c r="J122" i="93" s="1"/>
  <c r="G186" i="93"/>
  <c r="J186" i="93" s="1"/>
  <c r="G166" i="93"/>
  <c r="J166" i="93" s="1"/>
  <c r="G192" i="93"/>
  <c r="J192" i="93" s="1"/>
  <c r="G95" i="93"/>
  <c r="J95" i="93" s="1"/>
  <c r="G37" i="93"/>
  <c r="J37" i="93" s="1"/>
  <c r="G30" i="93"/>
  <c r="J30" i="93" s="1"/>
  <c r="G190" i="93"/>
  <c r="J190" i="93" s="1"/>
  <c r="G140" i="93"/>
  <c r="J140" i="93" s="1"/>
  <c r="G158" i="93"/>
  <c r="J158" i="93" s="1"/>
  <c r="G128" i="93"/>
  <c r="J128" i="93" s="1"/>
  <c r="G59" i="93"/>
  <c r="J59" i="93" s="1"/>
  <c r="G195" i="93"/>
  <c r="J195" i="93" s="1"/>
  <c r="G181" i="93"/>
  <c r="J181" i="93" s="1"/>
  <c r="G178" i="93"/>
  <c r="J178" i="93" s="1"/>
  <c r="G147" i="93"/>
  <c r="J147" i="93" s="1"/>
  <c r="G109" i="93"/>
  <c r="J109" i="93" s="1"/>
  <c r="G32" i="93"/>
  <c r="J32" i="93" s="1"/>
  <c r="G182" i="93"/>
  <c r="J182" i="93" s="1"/>
  <c r="G151" i="93"/>
  <c r="J151" i="93" s="1"/>
  <c r="G162" i="93"/>
  <c r="J162" i="93" s="1"/>
  <c r="G113" i="93"/>
  <c r="J113" i="93" s="1"/>
  <c r="G97" i="93"/>
  <c r="J97" i="93" s="1"/>
  <c r="G161" i="93"/>
  <c r="J161" i="93" s="1"/>
  <c r="G131" i="93"/>
  <c r="J131" i="93" s="1"/>
  <c r="G118" i="93"/>
  <c r="J118" i="93" s="1"/>
  <c r="G81" i="93"/>
  <c r="J81" i="93" s="1"/>
  <c r="G157" i="93"/>
  <c r="J157" i="93" s="1"/>
  <c r="G170" i="93"/>
  <c r="J170" i="93" s="1"/>
  <c r="G39" i="93"/>
  <c r="J39" i="93" s="1"/>
  <c r="G52" i="93"/>
  <c r="J52" i="93" s="1"/>
  <c r="G68" i="93"/>
  <c r="J68" i="93" s="1"/>
  <c r="G179" i="93"/>
  <c r="J179" i="93" s="1"/>
  <c r="G60" i="93"/>
  <c r="J60" i="93" s="1"/>
  <c r="G102" i="94"/>
  <c r="J102" i="94" s="1"/>
  <c r="G102" i="95" s="1"/>
  <c r="J102" i="95" s="1"/>
  <c r="G85" i="93"/>
  <c r="J85" i="93" s="1"/>
  <c r="G71" i="93"/>
  <c r="J71" i="93" s="1"/>
  <c r="G28" i="93"/>
  <c r="J28" i="93" s="1"/>
  <c r="G45" i="93"/>
  <c r="J45" i="93" s="1"/>
  <c r="G148" i="93"/>
  <c r="J148" i="93" s="1"/>
  <c r="G117" i="93"/>
  <c r="J117" i="93" s="1"/>
  <c r="G141" i="93"/>
  <c r="J141" i="93" s="1"/>
  <c r="G41" i="93"/>
  <c r="J41" i="93" s="1"/>
  <c r="G136" i="93"/>
  <c r="J136" i="93" s="1"/>
  <c r="G176" i="93"/>
  <c r="J176" i="93" s="1"/>
  <c r="G184" i="93"/>
  <c r="J184" i="93" s="1"/>
  <c r="G56" i="93"/>
  <c r="J56" i="93" s="1"/>
  <c r="G124" i="93"/>
  <c r="J124" i="93" s="1"/>
  <c r="G126" i="93"/>
  <c r="J126" i="93" s="1"/>
  <c r="G127" i="93"/>
  <c r="J127" i="93" s="1"/>
  <c r="G137" i="93"/>
  <c r="J137" i="93" s="1"/>
  <c r="G185" i="93"/>
  <c r="J185" i="93" s="1"/>
  <c r="G84" i="93"/>
  <c r="J84" i="93" s="1"/>
  <c r="G54" i="93"/>
  <c r="J54" i="93" s="1"/>
  <c r="G169" i="93"/>
  <c r="J169" i="93" s="1"/>
  <c r="G200" i="94"/>
  <c r="J200" i="94" s="1"/>
  <c r="G200" i="95" s="1"/>
  <c r="J200" i="95" s="1"/>
  <c r="G98" i="93"/>
  <c r="J98" i="93" s="1"/>
  <c r="G87" i="94"/>
  <c r="J87" i="94" s="1"/>
  <c r="G87" i="95" s="1"/>
  <c r="J87" i="95" s="1"/>
  <c r="G116" i="93"/>
  <c r="J116" i="93" s="1"/>
  <c r="G63" i="93"/>
  <c r="J63" i="93" s="1"/>
  <c r="G139" i="93"/>
  <c r="J139" i="93" s="1"/>
  <c r="G133" i="93"/>
  <c r="J133" i="93" s="1"/>
  <c r="G143" i="93"/>
  <c r="J143" i="93" s="1"/>
  <c r="G51" i="93"/>
  <c r="J51" i="93" s="1"/>
  <c r="G99" i="93"/>
  <c r="J99" i="93" s="1"/>
  <c r="G107" i="93"/>
  <c r="J107" i="93" s="1"/>
  <c r="G75" i="93"/>
  <c r="J75" i="93" s="1"/>
  <c r="G80" i="93"/>
  <c r="J80" i="93" s="1"/>
  <c r="G50" i="93"/>
  <c r="J50" i="93" s="1"/>
  <c r="G138" i="93"/>
  <c r="J138" i="93" s="1"/>
  <c r="G112" i="93"/>
  <c r="J112" i="93" s="1"/>
  <c r="G106" i="93"/>
  <c r="J106" i="93" s="1"/>
  <c r="G42" i="93"/>
  <c r="J42" i="93" s="1"/>
  <c r="G90" i="93"/>
  <c r="J90" i="93" s="1"/>
  <c r="G61" i="93"/>
  <c r="J61" i="93" s="1"/>
  <c r="G144" i="93"/>
  <c r="J144" i="93" s="1"/>
  <c r="G77" i="93"/>
  <c r="J77" i="93" s="1"/>
  <c r="G82" i="93"/>
  <c r="J82" i="93" s="1"/>
  <c r="G93" i="93"/>
  <c r="J93" i="93" s="1"/>
  <c r="G65" i="93"/>
  <c r="J65" i="93" s="1"/>
  <c r="G110" i="93"/>
  <c r="J110" i="93" s="1"/>
  <c r="G198" i="93"/>
  <c r="J198" i="93" s="1"/>
  <c r="G67" i="93"/>
  <c r="J67" i="93" s="1"/>
  <c r="G153" i="93"/>
  <c r="J153" i="93" s="1"/>
  <c r="G57" i="93"/>
  <c r="J57" i="93" s="1"/>
  <c r="G103" i="93"/>
  <c r="J103" i="93" s="1"/>
  <c r="G180" i="93"/>
  <c r="J180" i="93" s="1"/>
  <c r="G88" i="94"/>
  <c r="J88" i="94" s="1"/>
  <c r="G88" i="95" s="1"/>
  <c r="J88" i="95" s="1"/>
  <c r="G58" i="93"/>
  <c r="J58" i="93" s="1"/>
  <c r="G155" i="93"/>
  <c r="J155" i="93" s="1"/>
  <c r="G155" i="94" s="1"/>
  <c r="J155" i="94" s="1"/>
  <c r="G155" i="95" s="1"/>
  <c r="J155" i="95" s="1"/>
  <c r="G155" i="96" s="1"/>
  <c r="J155" i="96" s="1"/>
  <c r="G155" i="97" s="1"/>
  <c r="J155" i="97" s="1"/>
  <c r="G155" i="98" s="1"/>
  <c r="J155" i="98" s="1"/>
  <c r="G155" i="99" s="1"/>
  <c r="J155" i="99" s="1"/>
  <c r="G155" i="100" s="1"/>
  <c r="J155" i="100" s="1"/>
  <c r="G155" i="101" s="1"/>
  <c r="J155" i="101" s="1"/>
  <c r="G155" i="102" s="1"/>
  <c r="J155" i="102" s="1"/>
  <c r="J155" i="103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G62" i="93"/>
  <c r="J62" i="93" s="1"/>
  <c r="G38" i="93"/>
  <c r="J38" i="93" s="1"/>
  <c r="G73" i="93"/>
  <c r="J73" i="93" s="1"/>
  <c r="G47" i="93"/>
  <c r="J47" i="93" s="1"/>
  <c r="G146" i="93"/>
  <c r="J146" i="93" s="1"/>
  <c r="G100" i="93"/>
  <c r="J100" i="93" s="1"/>
  <c r="G83" i="93"/>
  <c r="J83" i="93" s="1"/>
  <c r="G89" i="94"/>
  <c r="J89" i="94" s="1"/>
  <c r="G89" i="95" s="1"/>
  <c r="J89" i="95" s="1"/>
  <c r="G168" i="93"/>
  <c r="J168" i="93" s="1"/>
  <c r="G74" i="93"/>
  <c r="J74" i="93" s="1"/>
  <c r="G46" i="93"/>
  <c r="J46" i="93" s="1"/>
  <c r="G129" i="93"/>
  <c r="J129" i="93" s="1"/>
  <c r="G130" i="93"/>
  <c r="J130" i="93" s="1"/>
  <c r="G149" i="93"/>
  <c r="J149" i="93" s="1"/>
  <c r="G174" i="94"/>
  <c r="J174" i="94" s="1"/>
  <c r="G174" i="95" s="1"/>
  <c r="J174" i="95" s="1"/>
  <c r="G174" i="96" s="1"/>
  <c r="J174" i="96" s="1"/>
  <c r="G174" i="97" s="1"/>
  <c r="J174" i="97" s="1"/>
  <c r="G174" i="98" s="1"/>
  <c r="J174" i="98" s="1"/>
  <c r="G174" i="99" s="1"/>
  <c r="J174" i="99" s="1"/>
  <c r="G174" i="100" s="1"/>
  <c r="J174" i="100" s="1"/>
  <c r="G174" i="101" s="1"/>
  <c r="J174" i="101" s="1"/>
  <c r="G174" i="102" s="1"/>
  <c r="J174" i="102" s="1"/>
  <c r="G174" i="103" s="1"/>
  <c r="J174" i="103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G203" i="96"/>
  <c r="J203" i="96" s="1"/>
  <c r="G203" i="97" s="1"/>
  <c r="J203" i="97" s="1"/>
  <c r="G203" i="98" s="1"/>
  <c r="J203" i="98" s="1"/>
  <c r="G203" i="99" s="1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G171" i="93"/>
  <c r="J171" i="93" s="1"/>
  <c r="G165" i="93"/>
  <c r="J165" i="93" s="1"/>
  <c r="G35" i="93"/>
  <c r="J35" i="93" s="1"/>
  <c r="G27" i="93"/>
  <c r="J27" i="93" s="1"/>
  <c r="G29" i="93"/>
  <c r="J29" i="93" s="1"/>
  <c r="G94" i="93"/>
  <c r="J94" i="93" s="1"/>
  <c r="G78" i="93"/>
  <c r="J78" i="93" s="1"/>
  <c r="G191" i="93"/>
  <c r="J191" i="93" s="1"/>
  <c r="G159" i="93"/>
  <c r="J159" i="93" s="1"/>
  <c r="G123" i="93"/>
  <c r="J123" i="93" s="1"/>
  <c r="G91" i="93"/>
  <c r="J91" i="93" s="1"/>
  <c r="G108" i="93"/>
  <c r="J108" i="93" s="1"/>
  <c r="G167" i="93"/>
  <c r="J167" i="93" s="1"/>
  <c r="G69" i="93"/>
  <c r="J69" i="93" s="1"/>
  <c r="G152" i="93"/>
  <c r="J152" i="93" s="1"/>
  <c r="G96" i="93"/>
  <c r="J96" i="93" s="1"/>
  <c r="G154" i="93"/>
  <c r="J154" i="93" s="1"/>
  <c r="G43" i="93"/>
  <c r="J43" i="93" s="1"/>
  <c r="G125" i="93"/>
  <c r="J125" i="93" s="1"/>
  <c r="G156" i="93"/>
  <c r="J156" i="93" s="1"/>
  <c r="G193" i="93"/>
  <c r="J193" i="93" s="1"/>
  <c r="G183" i="93"/>
  <c r="J183" i="93" s="1"/>
  <c r="G201" i="88"/>
  <c r="J201" i="88" s="1"/>
  <c r="G10" i="80"/>
  <c r="J10" i="80" s="1"/>
  <c r="G11" i="80"/>
  <c r="J11" i="80" s="1"/>
  <c r="G12" i="87"/>
  <c r="J12" i="87" s="1"/>
  <c r="G9" i="80"/>
  <c r="J9" i="80" s="1"/>
  <c r="Z5" i="8"/>
  <c r="N220" i="74"/>
  <c r="N219" i="74"/>
  <c r="S43" i="8"/>
  <c r="T36" i="8"/>
  <c r="U36" i="8"/>
  <c r="AC5" i="8" l="1"/>
  <c r="Z36" i="8"/>
  <c r="G58" i="94"/>
  <c r="J58" i="94" s="1"/>
  <c r="G58" i="95" s="1"/>
  <c r="J58" i="95" s="1"/>
  <c r="G83" i="94"/>
  <c r="J83" i="94" s="1"/>
  <c r="G83" i="95" s="1"/>
  <c r="J83" i="95" s="1"/>
  <c r="G144" i="94"/>
  <c r="J144" i="94" s="1"/>
  <c r="G144" i="95" s="1"/>
  <c r="J144" i="95" s="1"/>
  <c r="G144" i="96" s="1"/>
  <c r="J144" i="96" s="1"/>
  <c r="G144" i="97" s="1"/>
  <c r="J144" i="97" s="1"/>
  <c r="G144" i="98" s="1"/>
  <c r="J144" i="98" s="1"/>
  <c r="G144" i="99" s="1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G56" i="94"/>
  <c r="J56" i="94" s="1"/>
  <c r="G56" i="95" s="1"/>
  <c r="J56" i="95" s="1"/>
  <c r="G157" i="94"/>
  <c r="J157" i="94" s="1"/>
  <c r="G157" i="95" s="1"/>
  <c r="J157" i="95" s="1"/>
  <c r="G192" i="94"/>
  <c r="J192" i="94" s="1"/>
  <c r="G192" i="95" s="1"/>
  <c r="J192" i="95" s="1"/>
  <c r="G192" i="96" s="1"/>
  <c r="J192" i="96" s="1"/>
  <c r="G192" i="97" s="1"/>
  <c r="J192" i="97" s="1"/>
  <c r="G192" i="98" s="1"/>
  <c r="J192" i="98" s="1"/>
  <c r="G192" i="99" s="1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G153" i="94"/>
  <c r="J153" i="94" s="1"/>
  <c r="G153" i="95" s="1"/>
  <c r="J153" i="95" s="1"/>
  <c r="G153" i="96" s="1"/>
  <c r="J153" i="96" s="1"/>
  <c r="G153" i="97" s="1"/>
  <c r="J153" i="97" s="1"/>
  <c r="G153" i="98" s="1"/>
  <c r="J153" i="98" s="1"/>
  <c r="G153" i="99" s="1"/>
  <c r="J153" i="99" s="1"/>
  <c r="G153" i="100" s="1"/>
  <c r="J153" i="100" s="1"/>
  <c r="G153" i="101" s="1"/>
  <c r="J153" i="101" s="1"/>
  <c r="G153" i="102" s="1"/>
  <c r="J153" i="102" s="1"/>
  <c r="J153" i="103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G98" i="94"/>
  <c r="J98" i="94" s="1"/>
  <c r="G98" i="95" s="1"/>
  <c r="J98" i="95" s="1"/>
  <c r="G98" i="96" s="1"/>
  <c r="J98" i="96" s="1"/>
  <c r="G98" i="97" s="1"/>
  <c r="J98" i="97" s="1"/>
  <c r="G98" i="98" s="1"/>
  <c r="J98" i="98" s="1"/>
  <c r="G98" i="99" s="1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G176" i="94"/>
  <c r="J176" i="94" s="1"/>
  <c r="G176" i="95" s="1"/>
  <c r="J176" i="95" s="1"/>
  <c r="G28" i="94"/>
  <c r="J28" i="94" s="1"/>
  <c r="G28" i="95" s="1"/>
  <c r="J28" i="95" s="1"/>
  <c r="G68" i="94"/>
  <c r="J68" i="94" s="1"/>
  <c r="G68" i="95" s="1"/>
  <c r="J68" i="95" s="1"/>
  <c r="G68" i="96" s="1"/>
  <c r="J68" i="96" s="1"/>
  <c r="J68" i="97" s="1"/>
  <c r="G68" i="98" s="1"/>
  <c r="J68" i="98" s="1"/>
  <c r="G68" i="99" s="1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G36" i="94"/>
  <c r="J36" i="94" s="1"/>
  <c r="G36" i="95" s="1"/>
  <c r="J36" i="95" s="1"/>
  <c r="G36" i="96" s="1"/>
  <c r="J36" i="96" s="1"/>
  <c r="G36" i="97" s="1"/>
  <c r="J36" i="97" s="1"/>
  <c r="G36" i="98" s="1"/>
  <c r="J36" i="98" s="1"/>
  <c r="G36" i="99" s="1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G66" i="94"/>
  <c r="J66" i="94" s="1"/>
  <c r="G66" i="95" s="1"/>
  <c r="J66" i="95" s="1"/>
  <c r="G66" i="96" s="1"/>
  <c r="J66" i="96" s="1"/>
  <c r="J66" i="97" s="1"/>
  <c r="G66" i="98" s="1"/>
  <c r="J66" i="98" s="1"/>
  <c r="G66" i="99" s="1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G67" i="94"/>
  <c r="J67" i="94" s="1"/>
  <c r="G67" i="95" s="1"/>
  <c r="J67" i="95" s="1"/>
  <c r="G154" i="94"/>
  <c r="J154" i="94" s="1"/>
  <c r="G154" i="95" s="1"/>
  <c r="J154" i="95" s="1"/>
  <c r="G127" i="94"/>
  <c r="J127" i="94" s="1"/>
  <c r="G127" i="95" s="1"/>
  <c r="J127" i="95" s="1"/>
  <c r="G127" i="96" s="1"/>
  <c r="J127" i="96" s="1"/>
  <c r="G127" i="97" s="1"/>
  <c r="J127" i="97" s="1"/>
  <c r="G127" i="98" s="1"/>
  <c r="J127" i="98" s="1"/>
  <c r="G127" i="99" s="1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G52" i="94"/>
  <c r="J52" i="94" s="1"/>
  <c r="G52" i="95" s="1"/>
  <c r="J52" i="95" s="1"/>
  <c r="G175" i="94"/>
  <c r="J175" i="94" s="1"/>
  <c r="G175" i="95" s="1"/>
  <c r="J175" i="95" s="1"/>
  <c r="G73" i="94"/>
  <c r="J73" i="94" s="1"/>
  <c r="G73" i="95" s="1"/>
  <c r="J73" i="95" s="1"/>
  <c r="G42" i="94"/>
  <c r="J42" i="94" s="1"/>
  <c r="G42" i="95" s="1"/>
  <c r="J42" i="95" s="1"/>
  <c r="G139" i="94"/>
  <c r="J139" i="94" s="1"/>
  <c r="G139" i="95" s="1"/>
  <c r="J139" i="95" s="1"/>
  <c r="G126" i="94"/>
  <c r="J126" i="94" s="1"/>
  <c r="G126" i="95" s="1"/>
  <c r="J126" i="95" s="1"/>
  <c r="G126" i="96" s="1"/>
  <c r="J126" i="96" s="1"/>
  <c r="G126" i="97" s="1"/>
  <c r="J126" i="97" s="1"/>
  <c r="G126" i="98" s="1"/>
  <c r="J126" i="98" s="1"/>
  <c r="G126" i="99" s="1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G41" i="94"/>
  <c r="J41" i="94" s="1"/>
  <c r="G41" i="95" s="1"/>
  <c r="J41" i="95" s="1"/>
  <c r="G41" i="96" s="1"/>
  <c r="J41" i="96" s="1"/>
  <c r="G41" i="97" s="1"/>
  <c r="J41" i="97" s="1"/>
  <c r="G41" i="98" s="1"/>
  <c r="J41" i="98" s="1"/>
  <c r="G41" i="99" s="1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G39" i="94"/>
  <c r="J39" i="94" s="1"/>
  <c r="G39" i="95" s="1"/>
  <c r="J39" i="95" s="1"/>
  <c r="G161" i="94"/>
  <c r="J161" i="94" s="1"/>
  <c r="G161" i="95" s="1"/>
  <c r="J161" i="95" s="1"/>
  <c r="G109" i="94"/>
  <c r="J109" i="94" s="1"/>
  <c r="G109" i="95" s="1"/>
  <c r="J109" i="95" s="1"/>
  <c r="G109" i="96" s="1"/>
  <c r="J109" i="96" s="1"/>
  <c r="G109" i="97" s="1"/>
  <c r="J109" i="97" s="1"/>
  <c r="G109" i="98" s="1"/>
  <c r="J109" i="98" s="1"/>
  <c r="G109" i="99" s="1"/>
  <c r="J109" i="99" s="1"/>
  <c r="G109" i="100" s="1"/>
  <c r="J109" i="100" s="1"/>
  <c r="G109" i="101" s="1"/>
  <c r="J109" i="101" s="1"/>
  <c r="G109" i="102" s="1"/>
  <c r="J109" i="102" s="1"/>
  <c r="G109" i="103" s="1"/>
  <c r="J109" i="103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G145" i="94"/>
  <c r="J145" i="94" s="1"/>
  <c r="G145" i="95" s="1"/>
  <c r="J145" i="95" s="1"/>
  <c r="G44" i="94"/>
  <c r="J44" i="94" s="1"/>
  <c r="G44" i="95" s="1"/>
  <c r="J44" i="95" s="1"/>
  <c r="G172" i="94"/>
  <c r="J172" i="94" s="1"/>
  <c r="G172" i="95" s="1"/>
  <c r="J172" i="95" s="1"/>
  <c r="G150" i="94"/>
  <c r="J150" i="94" s="1"/>
  <c r="G150" i="95" s="1"/>
  <c r="J150" i="95" s="1"/>
  <c r="G150" i="96" s="1"/>
  <c r="J150" i="96" s="1"/>
  <c r="G150" i="97" s="1"/>
  <c r="J150" i="97" s="1"/>
  <c r="G150" i="98" s="1"/>
  <c r="J150" i="98" s="1"/>
  <c r="G150" i="99" s="1"/>
  <c r="J150" i="99" s="1"/>
  <c r="G150" i="100" s="1"/>
  <c r="J150" i="100" s="1"/>
  <c r="G150" i="101" s="1"/>
  <c r="J150" i="101" s="1"/>
  <c r="G150" i="102" s="1"/>
  <c r="J150" i="102" s="1"/>
  <c r="J150" i="103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G132" i="94"/>
  <c r="J132" i="94" s="1"/>
  <c r="G132" i="95" s="1"/>
  <c r="J132" i="95" s="1"/>
  <c r="G132" i="96" s="1"/>
  <c r="J132" i="96" s="1"/>
  <c r="G132" i="97" s="1"/>
  <c r="J132" i="97" s="1"/>
  <c r="G132" i="98" s="1"/>
  <c r="J132" i="98" s="1"/>
  <c r="G132" i="99" s="1"/>
  <c r="J132" i="99" s="1"/>
  <c r="G132" i="100" s="1"/>
  <c r="J132" i="100" s="1"/>
  <c r="G132" i="101" s="1"/>
  <c r="J132" i="101" s="1"/>
  <c r="G132" i="102" s="1"/>
  <c r="J132" i="102" s="1"/>
  <c r="G132" i="103" s="1"/>
  <c r="J132" i="103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G86" i="94"/>
  <c r="J86" i="94" s="1"/>
  <c r="G86" i="95" s="1"/>
  <c r="J86" i="95" s="1"/>
  <c r="G200" i="96"/>
  <c r="J200" i="96" s="1"/>
  <c r="G200" i="97" s="1"/>
  <c r="J200" i="97" s="1"/>
  <c r="G200" i="98" s="1"/>
  <c r="J200" i="98" s="1"/>
  <c r="G200" i="99" s="1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G136" i="94"/>
  <c r="J136" i="94" s="1"/>
  <c r="G136" i="95" s="1"/>
  <c r="J136" i="95" s="1"/>
  <c r="G136" i="96" s="1"/>
  <c r="J136" i="96" s="1"/>
  <c r="G136" i="97" s="1"/>
  <c r="J136" i="97" s="1"/>
  <c r="G136" i="98" s="1"/>
  <c r="J136" i="98" s="1"/>
  <c r="G136" i="99" s="1"/>
  <c r="J136" i="99" s="1"/>
  <c r="G136" i="100" s="1"/>
  <c r="J136" i="100" s="1"/>
  <c r="G136" i="101" s="1"/>
  <c r="J136" i="101" s="1"/>
  <c r="G136" i="102" s="1"/>
  <c r="J136" i="102" s="1"/>
  <c r="G136" i="103" s="1"/>
  <c r="J136" i="103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G30" i="94"/>
  <c r="J30" i="94" s="1"/>
  <c r="G30" i="95" s="1"/>
  <c r="J30" i="95" s="1"/>
  <c r="G134" i="94"/>
  <c r="J134" i="94" s="1"/>
  <c r="G134" i="95" s="1"/>
  <c r="J134" i="95" s="1"/>
  <c r="G177" i="94"/>
  <c r="J177" i="94" s="1"/>
  <c r="G177" i="95" s="1"/>
  <c r="J177" i="95" s="1"/>
  <c r="G177" i="96" s="1"/>
  <c r="J177" i="96" s="1"/>
  <c r="G177" i="97" s="1"/>
  <c r="J177" i="97" s="1"/>
  <c r="G177" i="98" s="1"/>
  <c r="J177" i="98" s="1"/>
  <c r="G177" i="99" s="1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G96" i="94"/>
  <c r="J96" i="94" s="1"/>
  <c r="G96" i="95" s="1"/>
  <c r="J96" i="95" s="1"/>
  <c r="G123" i="94"/>
  <c r="J123" i="94" s="1"/>
  <c r="G123" i="95" s="1"/>
  <c r="J123" i="95" s="1"/>
  <c r="G193" i="94"/>
  <c r="J193" i="94" s="1"/>
  <c r="G193" i="95" s="1"/>
  <c r="J193" i="95" s="1"/>
  <c r="G193" i="96" s="1"/>
  <c r="J193" i="96" s="1"/>
  <c r="G193" i="97" s="1"/>
  <c r="J193" i="97" s="1"/>
  <c r="G193" i="98" s="1"/>
  <c r="J193" i="98" s="1"/>
  <c r="G193" i="99" s="1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G152" i="94"/>
  <c r="J152" i="94" s="1"/>
  <c r="G152" i="95" s="1"/>
  <c r="J152" i="95" s="1"/>
  <c r="G152" i="96" s="1"/>
  <c r="J152" i="96" s="1"/>
  <c r="G152" i="97" s="1"/>
  <c r="J152" i="97" s="1"/>
  <c r="G152" i="98" s="1"/>
  <c r="J152" i="98" s="1"/>
  <c r="G152" i="99" s="1"/>
  <c r="J152" i="99" s="1"/>
  <c r="G152" i="100" s="1"/>
  <c r="J152" i="100" s="1"/>
  <c r="G152" i="101" s="1"/>
  <c r="J152" i="101" s="1"/>
  <c r="G152" i="102" s="1"/>
  <c r="J152" i="102" s="1"/>
  <c r="J152" i="103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G159" i="94"/>
  <c r="J159" i="94" s="1"/>
  <c r="G159" i="95" s="1"/>
  <c r="J159" i="95" s="1"/>
  <c r="G159" i="96" s="1"/>
  <c r="J159" i="96" s="1"/>
  <c r="G159" i="97" s="1"/>
  <c r="J159" i="97" s="1"/>
  <c r="G159" i="98" s="1"/>
  <c r="J159" i="98" s="1"/>
  <c r="G159" i="99" s="1"/>
  <c r="J159" i="99" s="1"/>
  <c r="G159" i="100" s="1"/>
  <c r="J159" i="100" s="1"/>
  <c r="G159" i="101" s="1"/>
  <c r="J159" i="101" s="1"/>
  <c r="G159" i="102" s="1"/>
  <c r="J159" i="102" s="1"/>
  <c r="J159" i="103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G35" i="94"/>
  <c r="J35" i="94" s="1"/>
  <c r="G35" i="95" s="1"/>
  <c r="J35" i="95" s="1"/>
  <c r="G168" i="94"/>
  <c r="J168" i="94" s="1"/>
  <c r="G168" i="95" s="1"/>
  <c r="J168" i="95" s="1"/>
  <c r="G168" i="96" s="1"/>
  <c r="J168" i="96" s="1"/>
  <c r="G168" i="97" s="1"/>
  <c r="J168" i="97" s="1"/>
  <c r="G168" i="98" s="1"/>
  <c r="J168" i="98" s="1"/>
  <c r="G168" i="99" s="1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G106" i="94"/>
  <c r="J106" i="94" s="1"/>
  <c r="G106" i="95" s="1"/>
  <c r="J106" i="95" s="1"/>
  <c r="G106" i="96" s="1"/>
  <c r="J106" i="96" s="1"/>
  <c r="G106" i="97" s="1"/>
  <c r="J106" i="97" s="1"/>
  <c r="G106" i="98" s="1"/>
  <c r="J106" i="98" s="1"/>
  <c r="G106" i="99" s="1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G107" i="94"/>
  <c r="J107" i="94" s="1"/>
  <c r="G107" i="95" s="1"/>
  <c r="J107" i="95" s="1"/>
  <c r="G107" i="96" s="1"/>
  <c r="J107" i="96" s="1"/>
  <c r="G107" i="97" s="1"/>
  <c r="J107" i="97" s="1"/>
  <c r="G107" i="98" s="1"/>
  <c r="J107" i="98" s="1"/>
  <c r="G107" i="99" s="1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G141" i="94"/>
  <c r="J141" i="94" s="1"/>
  <c r="G141" i="95" s="1"/>
  <c r="J141" i="95" s="1"/>
  <c r="G141" i="96" s="1"/>
  <c r="J141" i="96" s="1"/>
  <c r="G141" i="97" s="1"/>
  <c r="J141" i="97" s="1"/>
  <c r="G141" i="98" s="1"/>
  <c r="J141" i="98" s="1"/>
  <c r="G141" i="99" s="1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G85" i="94"/>
  <c r="J85" i="94" s="1"/>
  <c r="G85" i="95" s="1"/>
  <c r="J85" i="95" s="1"/>
  <c r="G97" i="94"/>
  <c r="J97" i="94" s="1"/>
  <c r="G97" i="95" s="1"/>
  <c r="J97" i="95" s="1"/>
  <c r="G147" i="94"/>
  <c r="J147" i="94" s="1"/>
  <c r="G147" i="95" s="1"/>
  <c r="J147" i="95" s="1"/>
  <c r="G147" i="96" s="1"/>
  <c r="J147" i="96" s="1"/>
  <c r="G147" i="97" s="1"/>
  <c r="J147" i="97" s="1"/>
  <c r="G147" i="98" s="1"/>
  <c r="J147" i="98" s="1"/>
  <c r="G147" i="99" s="1"/>
  <c r="J147" i="99" s="1"/>
  <c r="G147" i="100" s="1"/>
  <c r="J147" i="100" s="1"/>
  <c r="G147" i="101" s="1"/>
  <c r="J147" i="101" s="1"/>
  <c r="G147" i="102" s="1"/>
  <c r="J147" i="102" s="1"/>
  <c r="J147" i="103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G128" i="94"/>
  <c r="J128" i="94" s="1"/>
  <c r="G128" i="95" s="1"/>
  <c r="J128" i="95" s="1"/>
  <c r="G173" i="94"/>
  <c r="J173" i="94" s="1"/>
  <c r="G173" i="95" s="1"/>
  <c r="J173" i="95" s="1"/>
  <c r="G40" i="94"/>
  <c r="J40" i="94" s="1"/>
  <c r="G40" i="95" s="1"/>
  <c r="J40" i="95" s="1"/>
  <c r="G40" i="96" s="1"/>
  <c r="J40" i="96" s="1"/>
  <c r="G40" i="97" s="1"/>
  <c r="J40" i="97" s="1"/>
  <c r="G40" i="98" s="1"/>
  <c r="J40" i="98" s="1"/>
  <c r="G40" i="99" s="1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G164" i="94"/>
  <c r="J164" i="94" s="1"/>
  <c r="G164" i="95" s="1"/>
  <c r="J164" i="95" s="1"/>
  <c r="G164" i="96" s="1"/>
  <c r="J164" i="96" s="1"/>
  <c r="G164" i="97" s="1"/>
  <c r="J164" i="97" s="1"/>
  <c r="G164" i="98" s="1"/>
  <c r="J164" i="98" s="1"/>
  <c r="G164" i="99" s="1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G199" i="94"/>
  <c r="J199" i="94" s="1"/>
  <c r="G199" i="95" s="1"/>
  <c r="J199" i="95" s="1"/>
  <c r="G120" i="94"/>
  <c r="J120" i="94" s="1"/>
  <c r="G120" i="95" s="1"/>
  <c r="J120" i="95" s="1"/>
  <c r="G69" i="94"/>
  <c r="J69" i="94" s="1"/>
  <c r="G69" i="95" s="1"/>
  <c r="J69" i="95" s="1"/>
  <c r="G191" i="94"/>
  <c r="J191" i="94" s="1"/>
  <c r="G191" i="95" s="1"/>
  <c r="J191" i="95" s="1"/>
  <c r="G191" i="96" s="1"/>
  <c r="J191" i="96" s="1"/>
  <c r="G191" i="97" s="1"/>
  <c r="J191" i="97" s="1"/>
  <c r="G191" i="98" s="1"/>
  <c r="J191" i="98" s="1"/>
  <c r="G191" i="99" s="1"/>
  <c r="J191" i="99" s="1"/>
  <c r="G191" i="100" s="1"/>
  <c r="J191" i="100" s="1"/>
  <c r="G191" i="101" s="1"/>
  <c r="J191" i="101" s="1"/>
  <c r="G191" i="102" s="1"/>
  <c r="J191" i="102" s="1"/>
  <c r="G191" i="103" s="1"/>
  <c r="J191" i="103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G165" i="94"/>
  <c r="J165" i="94" s="1"/>
  <c r="G165" i="95" s="1"/>
  <c r="J165" i="95" s="1"/>
  <c r="G165" i="96" s="1"/>
  <c r="J165" i="96" s="1"/>
  <c r="G165" i="97" s="1"/>
  <c r="J165" i="97" s="1"/>
  <c r="G165" i="98" s="1"/>
  <c r="J165" i="98" s="1"/>
  <c r="G165" i="99" s="1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G89" i="96"/>
  <c r="J89" i="96" s="1"/>
  <c r="G89" i="97" s="1"/>
  <c r="J89" i="97" s="1"/>
  <c r="G89" i="98" s="1"/>
  <c r="J89" i="98" s="1"/>
  <c r="G89" i="99" s="1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G110" i="94"/>
  <c r="J110" i="94" s="1"/>
  <c r="G110" i="95" s="1"/>
  <c r="J110" i="95" s="1"/>
  <c r="G112" i="94"/>
  <c r="J112" i="94" s="1"/>
  <c r="G112" i="95" s="1"/>
  <c r="J112" i="95" s="1"/>
  <c r="G99" i="94"/>
  <c r="J99" i="94" s="1"/>
  <c r="G99" i="95" s="1"/>
  <c r="J99" i="95" s="1"/>
  <c r="G99" i="96" s="1"/>
  <c r="J99" i="96" s="1"/>
  <c r="G99" i="97" s="1"/>
  <c r="J99" i="97" s="1"/>
  <c r="G99" i="98" s="1"/>
  <c r="J99" i="98" s="1"/>
  <c r="G99" i="99" s="1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G54" i="94"/>
  <c r="J54" i="94" s="1"/>
  <c r="G54" i="95" s="1"/>
  <c r="J54" i="95" s="1"/>
  <c r="G54" i="96" s="1"/>
  <c r="J54" i="96" s="1"/>
  <c r="G54" i="97" s="1"/>
  <c r="J54" i="97" s="1"/>
  <c r="G54" i="98" s="1"/>
  <c r="J54" i="98" s="1"/>
  <c r="G54" i="99" s="1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G102" i="96"/>
  <c r="J102" i="96" s="1"/>
  <c r="G102" i="97" s="1"/>
  <c r="J102" i="97" s="1"/>
  <c r="G102" i="98" s="1"/>
  <c r="J102" i="98" s="1"/>
  <c r="G102" i="99" s="1"/>
  <c r="J102" i="99" s="1"/>
  <c r="G102" i="100" s="1"/>
  <c r="J102" i="100" s="1"/>
  <c r="G102" i="101" s="1"/>
  <c r="J102" i="101" s="1"/>
  <c r="G102" i="102" s="1"/>
  <c r="J102" i="102" s="1"/>
  <c r="G102" i="103" s="1"/>
  <c r="J102" i="103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G113" i="94"/>
  <c r="J113" i="94" s="1"/>
  <c r="G113" i="95" s="1"/>
  <c r="J113" i="95" s="1"/>
  <c r="G178" i="94"/>
  <c r="J178" i="94" s="1"/>
  <c r="G178" i="95" s="1"/>
  <c r="J178" i="95" s="1"/>
  <c r="G178" i="96" s="1"/>
  <c r="J178" i="96" s="1"/>
  <c r="G178" i="97" s="1"/>
  <c r="J178" i="97" s="1"/>
  <c r="G178" i="98" s="1"/>
  <c r="J178" i="98" s="1"/>
  <c r="G178" i="99" s="1"/>
  <c r="J178" i="99" s="1"/>
  <c r="G178" i="100" s="1"/>
  <c r="J178" i="100" s="1"/>
  <c r="G178" i="101" s="1"/>
  <c r="J178" i="101" s="1"/>
  <c r="G178" i="102" s="1"/>
  <c r="J178" i="102" s="1"/>
  <c r="G178" i="103" s="1"/>
  <c r="J178" i="103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G158" i="94"/>
  <c r="J158" i="94" s="1"/>
  <c r="G158" i="95" s="1"/>
  <c r="J158" i="95" s="1"/>
  <c r="G158" i="96" s="1"/>
  <c r="J158" i="96" s="1"/>
  <c r="G158" i="97" s="1"/>
  <c r="J158" i="97" s="1"/>
  <c r="G158" i="98" s="1"/>
  <c r="J158" i="98" s="1"/>
  <c r="G158" i="99" s="1"/>
  <c r="J158" i="99" s="1"/>
  <c r="G158" i="100" s="1"/>
  <c r="J158" i="100" s="1"/>
  <c r="G158" i="101" s="1"/>
  <c r="J158" i="101" s="1"/>
  <c r="G158" i="102" s="1"/>
  <c r="J158" i="102" s="1"/>
  <c r="J158" i="103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G95" i="94"/>
  <c r="J95" i="94" s="1"/>
  <c r="G95" i="95" s="1"/>
  <c r="J95" i="95" s="1"/>
  <c r="G101" i="94"/>
  <c r="J101" i="94" s="1"/>
  <c r="G101" i="95" s="1"/>
  <c r="J101" i="95" s="1"/>
  <c r="G79" i="94"/>
  <c r="J79" i="94" s="1"/>
  <c r="G79" i="95" s="1"/>
  <c r="J79" i="95" s="1"/>
  <c r="G79" i="96" s="1"/>
  <c r="J79" i="96" s="1"/>
  <c r="G79" i="97" s="1"/>
  <c r="J79" i="97" s="1"/>
  <c r="G79" i="98" s="1"/>
  <c r="J79" i="98" s="1"/>
  <c r="G79" i="99" s="1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G111" i="94"/>
  <c r="J111" i="94" s="1"/>
  <c r="G111" i="95" s="1"/>
  <c r="J111" i="95" s="1"/>
  <c r="G130" i="94"/>
  <c r="J130" i="94" s="1"/>
  <c r="G130" i="95" s="1"/>
  <c r="J130" i="95" s="1"/>
  <c r="G78" i="94"/>
  <c r="J78" i="94" s="1"/>
  <c r="G78" i="95" s="1"/>
  <c r="J78" i="95" s="1"/>
  <c r="G84" i="94"/>
  <c r="J84" i="94" s="1"/>
  <c r="G84" i="95" s="1"/>
  <c r="J84" i="95" s="1"/>
  <c r="G197" i="94"/>
  <c r="J197" i="94" s="1"/>
  <c r="G197" i="95" s="1"/>
  <c r="J197" i="95" s="1"/>
  <c r="G197" i="96" s="1"/>
  <c r="J197" i="96" s="1"/>
  <c r="G197" i="97" s="1"/>
  <c r="J197" i="97" s="1"/>
  <c r="G197" i="98" s="1"/>
  <c r="J197" i="98" s="1"/>
  <c r="G197" i="99" s="1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G94" i="94"/>
  <c r="J94" i="94" s="1"/>
  <c r="G94" i="95" s="1"/>
  <c r="J94" i="95" s="1"/>
  <c r="G129" i="94"/>
  <c r="J129" i="94" s="1"/>
  <c r="G129" i="95" s="1"/>
  <c r="J129" i="95" s="1"/>
  <c r="G100" i="94"/>
  <c r="J100" i="94" s="1"/>
  <c r="G100" i="95" s="1"/>
  <c r="J100" i="95" s="1"/>
  <c r="G103" i="94"/>
  <c r="J103" i="94" s="1"/>
  <c r="G103" i="95" s="1"/>
  <c r="J103" i="95" s="1"/>
  <c r="G103" i="96" s="1"/>
  <c r="J103" i="96" s="1"/>
  <c r="G103" i="97" s="1"/>
  <c r="J103" i="97" s="1"/>
  <c r="G103" i="98" s="1"/>
  <c r="J103" i="98" s="1"/>
  <c r="G103" i="99" s="1"/>
  <c r="J103" i="99" s="1"/>
  <c r="G103" i="100" s="1"/>
  <c r="J103" i="100" s="1"/>
  <c r="G103" i="101" s="1"/>
  <c r="J103" i="101" s="1"/>
  <c r="G103" i="102" s="1"/>
  <c r="J103" i="102" s="1"/>
  <c r="G103" i="103" s="1"/>
  <c r="J103" i="103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G50" i="94"/>
  <c r="J50" i="94" s="1"/>
  <c r="G50" i="95" s="1"/>
  <c r="J50" i="95" s="1"/>
  <c r="G50" i="96" s="1"/>
  <c r="J50" i="96" s="1"/>
  <c r="G50" i="97" s="1"/>
  <c r="J50" i="97" s="1"/>
  <c r="G50" i="98" s="1"/>
  <c r="J50" i="98" s="1"/>
  <c r="G50" i="99" s="1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G185" i="94"/>
  <c r="J185" i="94" s="1"/>
  <c r="G185" i="95" s="1"/>
  <c r="J185" i="95" s="1"/>
  <c r="G148" i="94"/>
  <c r="J148" i="94" s="1"/>
  <c r="G148" i="95" s="1"/>
  <c r="J148" i="95" s="1"/>
  <c r="G81" i="94"/>
  <c r="J81" i="94" s="1"/>
  <c r="G81" i="95" s="1"/>
  <c r="J81" i="95" s="1"/>
  <c r="G81" i="96" s="1"/>
  <c r="J81" i="96" s="1"/>
  <c r="G81" i="97" s="1"/>
  <c r="J81" i="97" s="1"/>
  <c r="G81" i="98" s="1"/>
  <c r="J81" i="98" s="1"/>
  <c r="G81" i="99" s="1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G151" i="94"/>
  <c r="J151" i="94" s="1"/>
  <c r="G151" i="95" s="1"/>
  <c r="J151" i="95" s="1"/>
  <c r="G166" i="94"/>
  <c r="J166" i="94" s="1"/>
  <c r="G166" i="95" s="1"/>
  <c r="J166" i="95" s="1"/>
  <c r="G166" i="96" s="1"/>
  <c r="J166" i="96" s="1"/>
  <c r="G166" i="97" s="1"/>
  <c r="J166" i="97" s="1"/>
  <c r="G166" i="98" s="1"/>
  <c r="J166" i="98" s="1"/>
  <c r="G166" i="99" s="1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G142" i="94"/>
  <c r="J142" i="94" s="1"/>
  <c r="G142" i="95" s="1"/>
  <c r="J142" i="95" s="1"/>
  <c r="G160" i="94"/>
  <c r="J160" i="94" s="1"/>
  <c r="G160" i="95" s="1"/>
  <c r="J160" i="95" s="1"/>
  <c r="G64" i="94"/>
  <c r="J64" i="94" s="1"/>
  <c r="G64" i="95" s="1"/>
  <c r="J64" i="95" s="1"/>
  <c r="G48" i="94"/>
  <c r="J48" i="94" s="1"/>
  <c r="G48" i="95" s="1"/>
  <c r="J48" i="95" s="1"/>
  <c r="G48" i="96" s="1"/>
  <c r="J48" i="96" s="1"/>
  <c r="G48" i="97" s="1"/>
  <c r="J48" i="97" s="1"/>
  <c r="G48" i="98" s="1"/>
  <c r="J48" i="98" s="1"/>
  <c r="G48" i="99" s="1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G156" i="94"/>
  <c r="J156" i="94" s="1"/>
  <c r="G156" i="95" s="1"/>
  <c r="J156" i="95" s="1"/>
  <c r="G156" i="96" s="1"/>
  <c r="J156" i="96" s="1"/>
  <c r="G156" i="97" s="1"/>
  <c r="J156" i="97" s="1"/>
  <c r="G156" i="98" s="1"/>
  <c r="J156" i="98" s="1"/>
  <c r="G156" i="99" s="1"/>
  <c r="J156" i="99" s="1"/>
  <c r="G156" i="100" s="1"/>
  <c r="J156" i="100" s="1"/>
  <c r="G156" i="101" s="1"/>
  <c r="J156" i="101" s="1"/>
  <c r="G156" i="102" s="1"/>
  <c r="J156" i="102" s="1"/>
  <c r="J156" i="103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G65" i="94"/>
  <c r="J65" i="94" s="1"/>
  <c r="G65" i="95" s="1"/>
  <c r="J65" i="95" s="1"/>
  <c r="G138" i="94"/>
  <c r="J138" i="94" s="1"/>
  <c r="G138" i="95" s="1"/>
  <c r="J138" i="95" s="1"/>
  <c r="G60" i="94"/>
  <c r="J60" i="94" s="1"/>
  <c r="G60" i="95" s="1"/>
  <c r="J60" i="95" s="1"/>
  <c r="G60" i="96" s="1"/>
  <c r="J60" i="96" s="1"/>
  <c r="G60" i="97" s="1"/>
  <c r="J60" i="97" s="1"/>
  <c r="G60" i="98" s="1"/>
  <c r="J60" i="98" s="1"/>
  <c r="G60" i="99" s="1"/>
  <c r="J60" i="99" s="1"/>
  <c r="G60" i="100" s="1"/>
  <c r="J60" i="100" s="1"/>
  <c r="G60" i="101" s="1"/>
  <c r="J60" i="101" s="1"/>
  <c r="G60" i="102" s="1"/>
  <c r="J60" i="102" s="1"/>
  <c r="G60" i="103" s="1"/>
  <c r="J60" i="103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G162" i="94"/>
  <c r="J162" i="94" s="1"/>
  <c r="G162" i="95" s="1"/>
  <c r="J162" i="95" s="1"/>
  <c r="G196" i="94"/>
  <c r="J196" i="94" s="1"/>
  <c r="G196" i="95" s="1"/>
  <c r="J196" i="95" s="1"/>
  <c r="G163" i="94"/>
  <c r="J163" i="94" s="1"/>
  <c r="G163" i="95" s="1"/>
  <c r="J163" i="95" s="1"/>
  <c r="G119" i="94"/>
  <c r="J119" i="94" s="1"/>
  <c r="G119" i="95" s="1"/>
  <c r="J119" i="95" s="1"/>
  <c r="G119" i="96" s="1"/>
  <c r="J119" i="96" s="1"/>
  <c r="G119" i="97" s="1"/>
  <c r="J119" i="97" s="1"/>
  <c r="G119" i="98" s="1"/>
  <c r="J119" i="98" s="1"/>
  <c r="G119" i="99" s="1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G108" i="94"/>
  <c r="J108" i="94" s="1"/>
  <c r="G108" i="95" s="1"/>
  <c r="J108" i="95" s="1"/>
  <c r="G108" i="96" s="1"/>
  <c r="J108" i="96" s="1"/>
  <c r="G108" i="97" s="1"/>
  <c r="J108" i="97" s="1"/>
  <c r="G108" i="98" s="1"/>
  <c r="J108" i="98" s="1"/>
  <c r="G108" i="99" s="1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G146" i="94"/>
  <c r="J146" i="94" s="1"/>
  <c r="G146" i="95" s="1"/>
  <c r="J146" i="95" s="1"/>
  <c r="G57" i="94"/>
  <c r="J57" i="94" s="1"/>
  <c r="G57" i="95" s="1"/>
  <c r="J57" i="95" s="1"/>
  <c r="G143" i="94"/>
  <c r="J143" i="94" s="1"/>
  <c r="G143" i="95" s="1"/>
  <c r="J143" i="95" s="1"/>
  <c r="G143" i="96" s="1"/>
  <c r="J143" i="96" s="1"/>
  <c r="G143" i="97" s="1"/>
  <c r="J143" i="97" s="1"/>
  <c r="G143" i="98" s="1"/>
  <c r="J143" i="98" s="1"/>
  <c r="G143" i="99" s="1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G87" i="96"/>
  <c r="J87" i="96" s="1"/>
  <c r="G87" i="97" s="1"/>
  <c r="J87" i="97" s="1"/>
  <c r="G87" i="98" s="1"/>
  <c r="J87" i="98" s="1"/>
  <c r="G87" i="99" s="1"/>
  <c r="J87" i="99" s="1"/>
  <c r="G87" i="100" s="1"/>
  <c r="J87" i="100" s="1"/>
  <c r="G87" i="101" s="1"/>
  <c r="J87" i="101" s="1"/>
  <c r="G87" i="102" s="1"/>
  <c r="J87" i="102" s="1"/>
  <c r="G87" i="103" s="1"/>
  <c r="J87" i="103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G45" i="94"/>
  <c r="J45" i="94" s="1"/>
  <c r="G45" i="95" s="1"/>
  <c r="J45" i="95" s="1"/>
  <c r="G118" i="94"/>
  <c r="J118" i="94" s="1"/>
  <c r="G118" i="95" s="1"/>
  <c r="J118" i="95" s="1"/>
  <c r="G182" i="94"/>
  <c r="J182" i="94" s="1"/>
  <c r="G182" i="95" s="1"/>
  <c r="J182" i="95" s="1"/>
  <c r="G182" i="96" s="1"/>
  <c r="J182" i="96" s="1"/>
  <c r="G182" i="97" s="1"/>
  <c r="J182" i="97" s="1"/>
  <c r="G182" i="98" s="1"/>
  <c r="J182" i="98" s="1"/>
  <c r="G182" i="99" s="1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G72" i="94"/>
  <c r="J72" i="94" s="1"/>
  <c r="G72" i="95" s="1"/>
  <c r="J72" i="95" s="1"/>
  <c r="G72" i="96" s="1"/>
  <c r="J72" i="96" s="1"/>
  <c r="J72" i="97" s="1"/>
  <c r="G72" i="98" s="1"/>
  <c r="J72" i="98" s="1"/>
  <c r="G72" i="99" s="1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G115" i="94"/>
  <c r="J115" i="94" s="1"/>
  <c r="G115" i="95" s="1"/>
  <c r="J115" i="95" s="1"/>
  <c r="G53" i="94"/>
  <c r="J53" i="94" s="1"/>
  <c r="G53" i="95" s="1"/>
  <c r="J53" i="95" s="1"/>
  <c r="G194" i="94"/>
  <c r="J194" i="94" s="1"/>
  <c r="G194" i="95" s="1"/>
  <c r="J194" i="95" s="1"/>
  <c r="G93" i="94"/>
  <c r="J93" i="94" s="1"/>
  <c r="G93" i="95" s="1"/>
  <c r="J93" i="95" s="1"/>
  <c r="G93" i="96" s="1"/>
  <c r="J93" i="96" s="1"/>
  <c r="G93" i="97" s="1"/>
  <c r="J93" i="97" s="1"/>
  <c r="G93" i="98" s="1"/>
  <c r="J93" i="98" s="1"/>
  <c r="G93" i="99" s="1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G169" i="94"/>
  <c r="J169" i="94" s="1"/>
  <c r="G169" i="95" s="1"/>
  <c r="J169" i="95" s="1"/>
  <c r="G170" i="94"/>
  <c r="J170" i="94" s="1"/>
  <c r="G170" i="95" s="1"/>
  <c r="J170" i="95" s="1"/>
  <c r="G170" i="96" s="1"/>
  <c r="J170" i="96" s="1"/>
  <c r="G170" i="97" s="1"/>
  <c r="J170" i="97" s="1"/>
  <c r="G170" i="98" s="1"/>
  <c r="J170" i="98" s="1"/>
  <c r="G170" i="99" s="1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G32" i="94"/>
  <c r="J32" i="94" s="1"/>
  <c r="G32" i="95" s="1"/>
  <c r="J32" i="95" s="1"/>
  <c r="G37" i="94"/>
  <c r="J37" i="94" s="1"/>
  <c r="G37" i="95" s="1"/>
  <c r="J37" i="95" s="1"/>
  <c r="G37" i="96" s="1"/>
  <c r="J37" i="96" s="1"/>
  <c r="G37" i="97" s="1"/>
  <c r="J37" i="97" s="1"/>
  <c r="G37" i="98" s="1"/>
  <c r="J37" i="98" s="1"/>
  <c r="G37" i="99" s="1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G122" i="94"/>
  <c r="J122" i="94" s="1"/>
  <c r="G122" i="95" s="1"/>
  <c r="J122" i="95" s="1"/>
  <c r="G34" i="94"/>
  <c r="J34" i="94" s="1"/>
  <c r="G34" i="95" s="1"/>
  <c r="J34" i="95" s="1"/>
  <c r="G34" i="96" s="1"/>
  <c r="J34" i="96" s="1"/>
  <c r="G34" i="97" s="1"/>
  <c r="J34" i="97" s="1"/>
  <c r="G34" i="98" s="1"/>
  <c r="J34" i="98" s="1"/>
  <c r="G34" i="99" s="1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G31" i="94"/>
  <c r="J31" i="94" s="1"/>
  <c r="G31" i="95" s="1"/>
  <c r="J31" i="95" s="1"/>
  <c r="G70" i="94"/>
  <c r="J70" i="94" s="1"/>
  <c r="G70" i="95" s="1"/>
  <c r="J70" i="95" s="1"/>
  <c r="G70" i="96" s="1"/>
  <c r="J70" i="96" s="1"/>
  <c r="J70" i="97" s="1"/>
  <c r="G70" i="98" s="1"/>
  <c r="J70" i="98" s="1"/>
  <c r="G70" i="99" s="1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G33" i="94"/>
  <c r="J33" i="94" s="1"/>
  <c r="G33" i="95" s="1"/>
  <c r="J33" i="95" s="1"/>
  <c r="G121" i="94"/>
  <c r="J121" i="94" s="1"/>
  <c r="G121" i="95" s="1"/>
  <c r="J121" i="95" s="1"/>
  <c r="G116" i="94"/>
  <c r="J116" i="94" s="1"/>
  <c r="G116" i="95" s="1"/>
  <c r="J116" i="95" s="1"/>
  <c r="G116" i="96" s="1"/>
  <c r="J116" i="96" s="1"/>
  <c r="G116" i="97" s="1"/>
  <c r="J116" i="97" s="1"/>
  <c r="G116" i="98" s="1"/>
  <c r="J116" i="98" s="1"/>
  <c r="G116" i="99" s="1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G125" i="94"/>
  <c r="J125" i="94" s="1"/>
  <c r="G125" i="95" s="1"/>
  <c r="J125" i="95" s="1"/>
  <c r="G38" i="94"/>
  <c r="J38" i="94" s="1"/>
  <c r="G38" i="95" s="1"/>
  <c r="J38" i="95" s="1"/>
  <c r="G137" i="94"/>
  <c r="J137" i="94" s="1"/>
  <c r="G137" i="95" s="1"/>
  <c r="J137" i="95" s="1"/>
  <c r="G133" i="94"/>
  <c r="J133" i="94" s="1"/>
  <c r="G133" i="95" s="1"/>
  <c r="J133" i="95" s="1"/>
  <c r="G71" i="94"/>
  <c r="J71" i="94" s="1"/>
  <c r="G71" i="95" s="1"/>
  <c r="J71" i="95" s="1"/>
  <c r="G71" i="96" s="1"/>
  <c r="J71" i="96" s="1"/>
  <c r="J71" i="97" s="1"/>
  <c r="G71" i="98" s="1"/>
  <c r="J71" i="98" s="1"/>
  <c r="G71" i="99" s="1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G131" i="94"/>
  <c r="J131" i="94" s="1"/>
  <c r="G131" i="95" s="1"/>
  <c r="J131" i="95" s="1"/>
  <c r="G190" i="94"/>
  <c r="J190" i="94" s="1"/>
  <c r="G190" i="95" s="1"/>
  <c r="J190" i="95" s="1"/>
  <c r="G46" i="94"/>
  <c r="J46" i="94" s="1"/>
  <c r="G46" i="95" s="1"/>
  <c r="J46" i="95" s="1"/>
  <c r="G47" i="94"/>
  <c r="J47" i="94" s="1"/>
  <c r="G47" i="95" s="1"/>
  <c r="J47" i="95" s="1"/>
  <c r="G47" i="96" s="1"/>
  <c r="J47" i="96" s="1"/>
  <c r="G47" i="97" s="1"/>
  <c r="J47" i="97" s="1"/>
  <c r="G47" i="98" s="1"/>
  <c r="J47" i="98" s="1"/>
  <c r="G47" i="99" s="1"/>
  <c r="J47" i="99" s="1"/>
  <c r="G47" i="100" s="1"/>
  <c r="J47" i="100" s="1"/>
  <c r="G47" i="101" s="1"/>
  <c r="J47" i="101" s="1"/>
  <c r="G47" i="102" s="1"/>
  <c r="J47" i="102" s="1"/>
  <c r="G47" i="103" s="1"/>
  <c r="J47" i="103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G62" i="94"/>
  <c r="J62" i="94" s="1"/>
  <c r="G62" i="95" s="1"/>
  <c r="J62" i="95" s="1"/>
  <c r="G88" i="96"/>
  <c r="J88" i="96" s="1"/>
  <c r="G88" i="97" s="1"/>
  <c r="J88" i="97" s="1"/>
  <c r="G88" i="98" s="1"/>
  <c r="J88" i="98" s="1"/>
  <c r="G88" i="99" s="1"/>
  <c r="J88" i="99" s="1"/>
  <c r="G88" i="100" s="1"/>
  <c r="J88" i="100" s="1"/>
  <c r="G88" i="101" s="1"/>
  <c r="J88" i="101" s="1"/>
  <c r="G88" i="102" s="1"/>
  <c r="J88" i="102" s="1"/>
  <c r="G88" i="103" s="1"/>
  <c r="J88" i="103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G82" i="94"/>
  <c r="J82" i="94" s="1"/>
  <c r="G82" i="95" s="1"/>
  <c r="J82" i="95" s="1"/>
  <c r="G61" i="94"/>
  <c r="J61" i="94" s="1"/>
  <c r="G61" i="95" s="1"/>
  <c r="J61" i="95" s="1"/>
  <c r="G61" i="96" s="1"/>
  <c r="J61" i="96" s="1"/>
  <c r="G61" i="97" s="1"/>
  <c r="J61" i="97" s="1"/>
  <c r="G61" i="98" s="1"/>
  <c r="J61" i="98" s="1"/>
  <c r="G61" i="99" s="1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G80" i="94"/>
  <c r="J80" i="94" s="1"/>
  <c r="G80" i="95" s="1"/>
  <c r="J80" i="95" s="1"/>
  <c r="G51" i="94"/>
  <c r="J51" i="94" s="1"/>
  <c r="G51" i="95" s="1"/>
  <c r="J51" i="95" s="1"/>
  <c r="G195" i="94"/>
  <c r="J195" i="94" s="1"/>
  <c r="G195" i="95" s="1"/>
  <c r="J195" i="95" s="1"/>
  <c r="G49" i="94"/>
  <c r="J49" i="94" s="1"/>
  <c r="G49" i="95" s="1"/>
  <c r="J49" i="95" s="1"/>
  <c r="G55" i="94"/>
  <c r="J55" i="94" s="1"/>
  <c r="G55" i="95" s="1"/>
  <c r="J55" i="95" s="1"/>
  <c r="G167" i="94"/>
  <c r="J167" i="94" s="1"/>
  <c r="G167" i="95" s="1"/>
  <c r="J167" i="95" s="1"/>
  <c r="G117" i="94"/>
  <c r="J117" i="94" s="1"/>
  <c r="G117" i="95" s="1"/>
  <c r="J117" i="95" s="1"/>
  <c r="G183" i="94"/>
  <c r="J183" i="94" s="1"/>
  <c r="G183" i="95" s="1"/>
  <c r="J183" i="95" s="1"/>
  <c r="G43" i="94"/>
  <c r="J43" i="94" s="1"/>
  <c r="G43" i="95" s="1"/>
  <c r="J43" i="95" s="1"/>
  <c r="G29" i="94"/>
  <c r="J29" i="94" s="1"/>
  <c r="G29" i="95" s="1"/>
  <c r="J29" i="95" s="1"/>
  <c r="G171" i="94"/>
  <c r="J171" i="94" s="1"/>
  <c r="G171" i="95" s="1"/>
  <c r="J171" i="95" s="1"/>
  <c r="G198" i="94"/>
  <c r="J198" i="94" s="1"/>
  <c r="G198" i="95" s="1"/>
  <c r="J198" i="95" s="1"/>
  <c r="G179" i="94"/>
  <c r="J179" i="94" s="1"/>
  <c r="G179" i="95" s="1"/>
  <c r="J179" i="95" s="1"/>
  <c r="G180" i="94"/>
  <c r="J180" i="94" s="1"/>
  <c r="G180" i="95" s="1"/>
  <c r="J180" i="95" s="1"/>
  <c r="G77" i="94"/>
  <c r="J77" i="94" s="1"/>
  <c r="G77" i="95" s="1"/>
  <c r="J77" i="95" s="1"/>
  <c r="G77" i="96" s="1"/>
  <c r="J77" i="96" s="1"/>
  <c r="G77" i="97" s="1"/>
  <c r="J77" i="97" s="1"/>
  <c r="G77" i="98" s="1"/>
  <c r="J77" i="98" s="1"/>
  <c r="G77" i="99" s="1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G90" i="94"/>
  <c r="J90" i="94" s="1"/>
  <c r="G90" i="95" s="1"/>
  <c r="J90" i="95" s="1"/>
  <c r="G75" i="94"/>
  <c r="J75" i="94" s="1"/>
  <c r="G75" i="95" s="1"/>
  <c r="J75" i="95" s="1"/>
  <c r="G63" i="94"/>
  <c r="J63" i="94" s="1"/>
  <c r="G63" i="95" s="1"/>
  <c r="J63" i="95" s="1"/>
  <c r="G63" i="96" s="1"/>
  <c r="J63" i="96" s="1"/>
  <c r="J63" i="97" s="1"/>
  <c r="G63" i="98" s="1"/>
  <c r="J63" i="98" s="1"/>
  <c r="G63" i="99" s="1"/>
  <c r="J63" i="99" s="1"/>
  <c r="G63" i="100" s="1"/>
  <c r="J63" i="100" s="1"/>
  <c r="G63" i="101" s="1"/>
  <c r="J63" i="101" s="1"/>
  <c r="G63" i="102" s="1"/>
  <c r="J63" i="102" s="1"/>
  <c r="G63" i="103" s="1"/>
  <c r="J63" i="103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G184" i="94"/>
  <c r="J184" i="94" s="1"/>
  <c r="G184" i="95" s="1"/>
  <c r="J184" i="95" s="1"/>
  <c r="G59" i="94"/>
  <c r="J59" i="94" s="1"/>
  <c r="G59" i="95" s="1"/>
  <c r="J59" i="95" s="1"/>
  <c r="G140" i="94"/>
  <c r="J140" i="94" s="1"/>
  <c r="G140" i="95" s="1"/>
  <c r="J140" i="95" s="1"/>
  <c r="G186" i="94"/>
  <c r="J186" i="94" s="1"/>
  <c r="G186" i="95" s="1"/>
  <c r="J186" i="95" s="1"/>
  <c r="G114" i="94"/>
  <c r="J114" i="94" s="1"/>
  <c r="G114" i="95" s="1"/>
  <c r="J114" i="95" s="1"/>
  <c r="G104" i="94"/>
  <c r="J104" i="94" s="1"/>
  <c r="G104" i="95" s="1"/>
  <c r="J104" i="95" s="1"/>
  <c r="G135" i="94"/>
  <c r="J135" i="94" s="1"/>
  <c r="G135" i="95" s="1"/>
  <c r="J135" i="95" s="1"/>
  <c r="G12" i="88"/>
  <c r="J12" i="88" s="1"/>
  <c r="G91" i="94"/>
  <c r="J91" i="94" s="1"/>
  <c r="G91" i="95" s="1"/>
  <c r="J91" i="95" s="1"/>
  <c r="G27" i="94"/>
  <c r="J27" i="94" s="1"/>
  <c r="G27" i="95" s="1"/>
  <c r="J27" i="95" s="1"/>
  <c r="G74" i="94"/>
  <c r="J74" i="94" s="1"/>
  <c r="G74" i="95" s="1"/>
  <c r="J74" i="95" s="1"/>
  <c r="G124" i="94"/>
  <c r="J124" i="94" s="1"/>
  <c r="G124" i="95" s="1"/>
  <c r="J124" i="95" s="1"/>
  <c r="G181" i="94"/>
  <c r="J181" i="94" s="1"/>
  <c r="G181" i="95" s="1"/>
  <c r="J181" i="95" s="1"/>
  <c r="G149" i="94"/>
  <c r="J149" i="94" s="1"/>
  <c r="G149" i="95" s="1"/>
  <c r="J149" i="95" s="1"/>
  <c r="G9" i="81"/>
  <c r="J9" i="81" s="1"/>
  <c r="G11" i="81"/>
  <c r="J11" i="81" s="1"/>
  <c r="G10" i="81"/>
  <c r="J10" i="81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84" i="96" l="1"/>
  <c r="J84" i="96" s="1"/>
  <c r="G84" i="97" s="1"/>
  <c r="J84" i="97" s="1"/>
  <c r="G84" i="98" s="1"/>
  <c r="J84" i="98" s="1"/>
  <c r="G84" i="99" s="1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G134" i="96"/>
  <c r="J134" i="96" s="1"/>
  <c r="G134" i="97" s="1"/>
  <c r="J134" i="97" s="1"/>
  <c r="G134" i="98" s="1"/>
  <c r="J134" i="98" s="1"/>
  <c r="G134" i="99" s="1"/>
  <c r="J134" i="99" s="1"/>
  <c r="G134" i="100" s="1"/>
  <c r="J134" i="100" s="1"/>
  <c r="G134" i="101" s="1"/>
  <c r="J134" i="101" s="1"/>
  <c r="G134" i="102" s="1"/>
  <c r="J134" i="102" s="1"/>
  <c r="G134" i="103" s="1"/>
  <c r="J134" i="103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G190" i="96"/>
  <c r="J190" i="96" s="1"/>
  <c r="G190" i="97" s="1"/>
  <c r="J190" i="97" s="1"/>
  <c r="G190" i="98" s="1"/>
  <c r="J190" i="98" s="1"/>
  <c r="G190" i="99" s="1"/>
  <c r="J190" i="99" s="1"/>
  <c r="G190" i="100" s="1"/>
  <c r="J190" i="100" s="1"/>
  <c r="G190" i="101" s="1"/>
  <c r="J190" i="101" s="1"/>
  <c r="G190" i="102" s="1"/>
  <c r="J190" i="102" s="1"/>
  <c r="G190" i="103" s="1"/>
  <c r="J190" i="103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G121" i="96"/>
  <c r="J121" i="96" s="1"/>
  <c r="G121" i="97" s="1"/>
  <c r="J121" i="97" s="1"/>
  <c r="G121" i="98" s="1"/>
  <c r="J121" i="98" s="1"/>
  <c r="G121" i="99" s="1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G112" i="96"/>
  <c r="J112" i="96" s="1"/>
  <c r="G112" i="97" s="1"/>
  <c r="J112" i="97" s="1"/>
  <c r="G112" i="98" s="1"/>
  <c r="J112" i="98" s="1"/>
  <c r="G112" i="99" s="1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G97" i="96"/>
  <c r="J97" i="96" s="1"/>
  <c r="G97" i="97" s="1"/>
  <c r="J97" i="97" s="1"/>
  <c r="G97" i="98" s="1"/>
  <c r="J97" i="98" s="1"/>
  <c r="G97" i="99" s="1"/>
  <c r="J97" i="99" s="1"/>
  <c r="G97" i="100" s="1"/>
  <c r="J97" i="100" s="1"/>
  <c r="G97" i="101" s="1"/>
  <c r="J97" i="101" s="1"/>
  <c r="G97" i="102" s="1"/>
  <c r="J97" i="102" s="1"/>
  <c r="G97" i="103" s="1"/>
  <c r="J97" i="103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G64" i="96"/>
  <c r="J64" i="96" s="1"/>
  <c r="J64" i="97" s="1"/>
  <c r="G64" i="98" s="1"/>
  <c r="J64" i="98" s="1"/>
  <c r="G64" i="99" s="1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G111" i="96"/>
  <c r="J111" i="96" s="1"/>
  <c r="G111" i="97" s="1"/>
  <c r="J111" i="97" s="1"/>
  <c r="G111" i="98" s="1"/>
  <c r="J111" i="98" s="1"/>
  <c r="G111" i="99" s="1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G173" i="96"/>
  <c r="J173" i="96" s="1"/>
  <c r="G173" i="97" s="1"/>
  <c r="J173" i="97" s="1"/>
  <c r="G173" i="98" s="1"/>
  <c r="J173" i="98" s="1"/>
  <c r="G173" i="99" s="1"/>
  <c r="J173" i="99" s="1"/>
  <c r="G173" i="100" s="1"/>
  <c r="J173" i="100" s="1"/>
  <c r="G173" i="101" s="1"/>
  <c r="J173" i="101" s="1"/>
  <c r="G173" i="102" s="1"/>
  <c r="J173" i="102" s="1"/>
  <c r="G173" i="103" s="1"/>
  <c r="J173" i="103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G123" i="96"/>
  <c r="J123" i="96" s="1"/>
  <c r="G123" i="97" s="1"/>
  <c r="J123" i="97" s="1"/>
  <c r="G123" i="98" s="1"/>
  <c r="J123" i="98" s="1"/>
  <c r="G123" i="99" s="1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G172" i="96"/>
  <c r="J172" i="96" s="1"/>
  <c r="G172" i="97" s="1"/>
  <c r="J172" i="97" s="1"/>
  <c r="G172" i="98" s="1"/>
  <c r="J172" i="98" s="1"/>
  <c r="G172" i="99" s="1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G171" i="96"/>
  <c r="J171" i="96" s="1"/>
  <c r="G171" i="97" s="1"/>
  <c r="J171" i="97" s="1"/>
  <c r="G171" i="98" s="1"/>
  <c r="J171" i="98" s="1"/>
  <c r="G171" i="99" s="1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G146" i="96"/>
  <c r="J146" i="96" s="1"/>
  <c r="G146" i="97" s="1"/>
  <c r="J146" i="97" s="1"/>
  <c r="G146" i="98" s="1"/>
  <c r="J146" i="98" s="1"/>
  <c r="G146" i="99" s="1"/>
  <c r="J146" i="99" s="1"/>
  <c r="G146" i="100" s="1"/>
  <c r="J146" i="100" s="1"/>
  <c r="G146" i="101" s="1"/>
  <c r="J146" i="101" s="1"/>
  <c r="G146" i="102" s="1"/>
  <c r="J146" i="102" s="1"/>
  <c r="J146" i="103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G148" i="96"/>
  <c r="J148" i="96" s="1"/>
  <c r="G148" i="97" s="1"/>
  <c r="J148" i="97" s="1"/>
  <c r="G148" i="98" s="1"/>
  <c r="J148" i="98" s="1"/>
  <c r="G148" i="99" s="1"/>
  <c r="J148" i="99" s="1"/>
  <c r="G148" i="100" s="1"/>
  <c r="J148" i="100" s="1"/>
  <c r="G148" i="101" s="1"/>
  <c r="J148" i="101" s="1"/>
  <c r="G148" i="102" s="1"/>
  <c r="J148" i="102" s="1"/>
  <c r="J148" i="103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G186" i="96"/>
  <c r="J186" i="96" s="1"/>
  <c r="G186" i="97" s="1"/>
  <c r="J186" i="97" s="1"/>
  <c r="G186" i="98" s="1"/>
  <c r="J186" i="98" s="1"/>
  <c r="G186" i="99" s="1"/>
  <c r="J186" i="99" s="1"/>
  <c r="G186" i="100" s="1"/>
  <c r="J186" i="100" s="1"/>
  <c r="G186" i="101" s="1"/>
  <c r="J186" i="101" s="1"/>
  <c r="G186" i="102" s="1"/>
  <c r="J186" i="102" s="1"/>
  <c r="G186" i="103" s="1"/>
  <c r="J186" i="103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G90" i="96"/>
  <c r="J90" i="96" s="1"/>
  <c r="G90" i="97" s="1"/>
  <c r="J90" i="97" s="1"/>
  <c r="G90" i="98" s="1"/>
  <c r="J90" i="98" s="1"/>
  <c r="G90" i="99" s="1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G62" i="96"/>
  <c r="J62" i="96" s="1"/>
  <c r="G62" i="97" s="1"/>
  <c r="J62" i="97" s="1"/>
  <c r="G62" i="98" s="1"/>
  <c r="J62" i="98" s="1"/>
  <c r="G62" i="99" s="1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G122" i="96"/>
  <c r="J122" i="96" s="1"/>
  <c r="G122" i="97" s="1"/>
  <c r="J122" i="97" s="1"/>
  <c r="G122" i="98" s="1"/>
  <c r="J122" i="98" s="1"/>
  <c r="G122" i="99" s="1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G118" i="96"/>
  <c r="J118" i="96" s="1"/>
  <c r="G118" i="97" s="1"/>
  <c r="J118" i="97" s="1"/>
  <c r="G118" i="98" s="1"/>
  <c r="J118" i="98" s="1"/>
  <c r="G118" i="99" s="1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G160" i="96"/>
  <c r="J160" i="96" s="1"/>
  <c r="G160" i="97" s="1"/>
  <c r="J160" i="97" s="1"/>
  <c r="G160" i="98" s="1"/>
  <c r="J160" i="98" s="1"/>
  <c r="G160" i="99" s="1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G185" i="96"/>
  <c r="J185" i="96" s="1"/>
  <c r="G185" i="97" s="1"/>
  <c r="J185" i="97" s="1"/>
  <c r="G185" i="98" s="1"/>
  <c r="J185" i="98" s="1"/>
  <c r="G185" i="99" s="1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G69" i="96"/>
  <c r="J69" i="96" s="1"/>
  <c r="J69" i="97" s="1"/>
  <c r="G69" i="98" s="1"/>
  <c r="J69" i="98" s="1"/>
  <c r="G69" i="99" s="1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G128" i="96"/>
  <c r="J128" i="96" s="1"/>
  <c r="G128" i="97" s="1"/>
  <c r="J128" i="97" s="1"/>
  <c r="G128" i="98" s="1"/>
  <c r="J128" i="98" s="1"/>
  <c r="G128" i="99" s="1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G35" i="96"/>
  <c r="J35" i="96" s="1"/>
  <c r="G35" i="97" s="1"/>
  <c r="J35" i="97" s="1"/>
  <c r="G35" i="98" s="1"/>
  <c r="J35" i="98" s="1"/>
  <c r="G35" i="99" s="1"/>
  <c r="J35" i="99" s="1"/>
  <c r="G35" i="100" s="1"/>
  <c r="J35" i="100" s="1"/>
  <c r="G35" i="101" s="1"/>
  <c r="J35" i="101" s="1"/>
  <c r="G35" i="102" s="1"/>
  <c r="J35" i="102" s="1"/>
  <c r="G35" i="103" s="1"/>
  <c r="J35" i="103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G96" i="96"/>
  <c r="J96" i="96" s="1"/>
  <c r="G96" i="97" s="1"/>
  <c r="J96" i="97" s="1"/>
  <c r="G96" i="98" s="1"/>
  <c r="J96" i="98" s="1"/>
  <c r="G96" i="99" s="1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G44" i="96"/>
  <c r="J44" i="96" s="1"/>
  <c r="G44" i="97" s="1"/>
  <c r="J44" i="97" s="1"/>
  <c r="G44" i="98" s="1"/>
  <c r="J44" i="98" s="1"/>
  <c r="G44" i="99" s="1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G49" i="96"/>
  <c r="J49" i="96" s="1"/>
  <c r="G49" i="97" s="1"/>
  <c r="J49" i="97" s="1"/>
  <c r="G49" i="98" s="1"/>
  <c r="J49" i="98" s="1"/>
  <c r="G49" i="99" s="1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G94" i="96"/>
  <c r="J94" i="96" s="1"/>
  <c r="G94" i="97" s="1"/>
  <c r="J94" i="97" s="1"/>
  <c r="G94" i="98" s="1"/>
  <c r="J94" i="98" s="1"/>
  <c r="G94" i="99" s="1"/>
  <c r="J94" i="99" s="1"/>
  <c r="G94" i="100" s="1"/>
  <c r="J94" i="100" s="1"/>
  <c r="G94" i="101" s="1"/>
  <c r="J94" i="101" s="1"/>
  <c r="G94" i="102" s="1"/>
  <c r="J94" i="102" s="1"/>
  <c r="G94" i="103" s="1"/>
  <c r="J94" i="103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G74" i="96"/>
  <c r="J74" i="96" s="1"/>
  <c r="J74" i="97" s="1"/>
  <c r="G74" i="98" s="1"/>
  <c r="J74" i="98" s="1"/>
  <c r="G74" i="99" s="1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G140" i="96"/>
  <c r="J140" i="96" s="1"/>
  <c r="G140" i="97" s="1"/>
  <c r="J140" i="97" s="1"/>
  <c r="G140" i="98" s="1"/>
  <c r="J140" i="98" s="1"/>
  <c r="G140" i="99" s="1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G133" i="96"/>
  <c r="J133" i="96" s="1"/>
  <c r="G133" i="97" s="1"/>
  <c r="J133" i="97" s="1"/>
  <c r="G133" i="98" s="1"/>
  <c r="J133" i="98" s="1"/>
  <c r="G133" i="99" s="1"/>
  <c r="J133" i="99" s="1"/>
  <c r="G133" i="100" s="1"/>
  <c r="J133" i="100" s="1"/>
  <c r="G133" i="101" s="1"/>
  <c r="J133" i="101" s="1"/>
  <c r="G133" i="102" s="1"/>
  <c r="J133" i="102" s="1"/>
  <c r="G133" i="103" s="1"/>
  <c r="J133" i="103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G194" i="96"/>
  <c r="J194" i="96" s="1"/>
  <c r="G194" i="97" s="1"/>
  <c r="J194" i="97" s="1"/>
  <c r="G194" i="98" s="1"/>
  <c r="J194" i="98" s="1"/>
  <c r="G194" i="99" s="1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G45" i="96"/>
  <c r="J45" i="96" s="1"/>
  <c r="G45" i="97" s="1"/>
  <c r="J45" i="97" s="1"/>
  <c r="G45" i="98" s="1"/>
  <c r="J45" i="98" s="1"/>
  <c r="G45" i="99" s="1"/>
  <c r="J45" i="99" s="1"/>
  <c r="G45" i="100" s="1"/>
  <c r="J45" i="100" s="1"/>
  <c r="G45" i="101" s="1"/>
  <c r="J45" i="101" s="1"/>
  <c r="G45" i="102" s="1"/>
  <c r="J45" i="102" s="1"/>
  <c r="G45" i="103" s="1"/>
  <c r="J45" i="103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G138" i="96"/>
  <c r="J138" i="96" s="1"/>
  <c r="G138" i="97" s="1"/>
  <c r="J138" i="97" s="1"/>
  <c r="G138" i="98" s="1"/>
  <c r="J138" i="98" s="1"/>
  <c r="G138" i="99" s="1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G142" i="96"/>
  <c r="J142" i="96" s="1"/>
  <c r="G142" i="97" s="1"/>
  <c r="J142" i="97" s="1"/>
  <c r="G142" i="98" s="1"/>
  <c r="J142" i="98" s="1"/>
  <c r="G142" i="99" s="1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G113" i="96"/>
  <c r="J113" i="96" s="1"/>
  <c r="G113" i="97" s="1"/>
  <c r="J113" i="97" s="1"/>
  <c r="G113" i="98" s="1"/>
  <c r="J113" i="98" s="1"/>
  <c r="G113" i="99" s="1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G120" i="96"/>
  <c r="J120" i="96" s="1"/>
  <c r="G120" i="97" s="1"/>
  <c r="J120" i="97" s="1"/>
  <c r="G120" i="98" s="1"/>
  <c r="J120" i="98" s="1"/>
  <c r="G120" i="99" s="1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G145" i="96"/>
  <c r="J145" i="96" s="1"/>
  <c r="G145" i="97" s="1"/>
  <c r="J145" i="97" s="1"/>
  <c r="G145" i="98" s="1"/>
  <c r="J145" i="98" s="1"/>
  <c r="G145" i="99" s="1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G154" i="96"/>
  <c r="J154" i="96" s="1"/>
  <c r="G154" i="97" s="1"/>
  <c r="J154" i="97" s="1"/>
  <c r="G154" i="98" s="1"/>
  <c r="J154" i="98" s="1"/>
  <c r="G154" i="99" s="1"/>
  <c r="J154" i="99" s="1"/>
  <c r="G154" i="100" s="1"/>
  <c r="J154" i="100" s="1"/>
  <c r="G154" i="101" s="1"/>
  <c r="J154" i="101" s="1"/>
  <c r="G154" i="102" s="1"/>
  <c r="J154" i="102" s="1"/>
  <c r="J154" i="103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G28" i="96"/>
  <c r="J28" i="96" s="1"/>
  <c r="G28" i="97" s="1"/>
  <c r="J28" i="97" s="1"/>
  <c r="G28" i="98" s="1"/>
  <c r="J28" i="98" s="1"/>
  <c r="G28" i="99" s="1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G157" i="96"/>
  <c r="J157" i="96" s="1"/>
  <c r="G157" i="97" s="1"/>
  <c r="J157" i="97" s="1"/>
  <c r="G157" i="98" s="1"/>
  <c r="J157" i="98" s="1"/>
  <c r="G157" i="99" s="1"/>
  <c r="J157" i="99" s="1"/>
  <c r="G157" i="100" s="1"/>
  <c r="J157" i="100" s="1"/>
  <c r="G157" i="101" s="1"/>
  <c r="J157" i="101" s="1"/>
  <c r="G157" i="102" s="1"/>
  <c r="J157" i="102" s="1"/>
  <c r="J157" i="103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G51" i="96"/>
  <c r="J51" i="96" s="1"/>
  <c r="G51" i="97" s="1"/>
  <c r="J51" i="97" s="1"/>
  <c r="G51" i="98" s="1"/>
  <c r="J51" i="98" s="1"/>
  <c r="G51" i="99" s="1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G53" i="96"/>
  <c r="J53" i="96" s="1"/>
  <c r="G53" i="97" s="1"/>
  <c r="J53" i="97" s="1"/>
  <c r="G53" i="98" s="1"/>
  <c r="J53" i="98" s="1"/>
  <c r="G53" i="99" s="1"/>
  <c r="J53" i="99" s="1"/>
  <c r="G53" i="100" s="1"/>
  <c r="J53" i="100" s="1"/>
  <c r="G53" i="101" s="1"/>
  <c r="J53" i="101" s="1"/>
  <c r="G53" i="102" s="1"/>
  <c r="J53" i="102" s="1"/>
  <c r="G53" i="103" s="1"/>
  <c r="J53" i="103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G110" i="96"/>
  <c r="J110" i="96" s="1"/>
  <c r="G110" i="97" s="1"/>
  <c r="J110" i="97" s="1"/>
  <c r="G110" i="98" s="1"/>
  <c r="J110" i="98" s="1"/>
  <c r="G110" i="99" s="1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G86" i="96"/>
  <c r="J86" i="96" s="1"/>
  <c r="G86" i="97" s="1"/>
  <c r="J86" i="97" s="1"/>
  <c r="G86" i="98" s="1"/>
  <c r="J86" i="98" s="1"/>
  <c r="G86" i="99" s="1"/>
  <c r="J86" i="99" s="1"/>
  <c r="G86" i="100" s="1"/>
  <c r="J86" i="100" s="1"/>
  <c r="G86" i="101" s="1"/>
  <c r="J86" i="101" s="1"/>
  <c r="G86" i="102" s="1"/>
  <c r="J86" i="102" s="1"/>
  <c r="G86" i="103" s="1"/>
  <c r="J86" i="103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G139" i="96"/>
  <c r="J139" i="96" s="1"/>
  <c r="G139" i="97" s="1"/>
  <c r="J139" i="97" s="1"/>
  <c r="G139" i="98" s="1"/>
  <c r="J139" i="98" s="1"/>
  <c r="G139" i="99" s="1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G67" i="96"/>
  <c r="J67" i="96" s="1"/>
  <c r="J67" i="97" s="1"/>
  <c r="G67" i="98" s="1"/>
  <c r="J67" i="98" s="1"/>
  <c r="G67" i="99" s="1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G176" i="96"/>
  <c r="J176" i="96" s="1"/>
  <c r="G176" i="97" s="1"/>
  <c r="J176" i="97" s="1"/>
  <c r="G176" i="98" s="1"/>
  <c r="J176" i="98" s="1"/>
  <c r="G176" i="99" s="1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G56" i="96"/>
  <c r="J56" i="96" s="1"/>
  <c r="G56" i="97" s="1"/>
  <c r="J56" i="97" s="1"/>
  <c r="G56" i="98" s="1"/>
  <c r="J56" i="98" s="1"/>
  <c r="G56" i="99" s="1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G114" i="96"/>
  <c r="J114" i="96" s="1"/>
  <c r="G114" i="97" s="1"/>
  <c r="J114" i="97" s="1"/>
  <c r="G114" i="98" s="1"/>
  <c r="J114" i="98" s="1"/>
  <c r="G114" i="99" s="1"/>
  <c r="J114" i="99" s="1"/>
  <c r="G114" i="100" s="1"/>
  <c r="J114" i="100" s="1"/>
  <c r="G114" i="101" s="1"/>
  <c r="J114" i="101" s="1"/>
  <c r="G114" i="102" s="1"/>
  <c r="J114" i="102" s="1"/>
  <c r="G114" i="103" s="1"/>
  <c r="J114" i="103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G27" i="96"/>
  <c r="J27" i="96" s="1"/>
  <c r="G27" i="97" s="1"/>
  <c r="J27" i="97" s="1"/>
  <c r="G27" i="98" s="1"/>
  <c r="J27" i="98" s="1"/>
  <c r="G27" i="99" s="1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G33" i="96"/>
  <c r="J33" i="96" s="1"/>
  <c r="G33" i="97" s="1"/>
  <c r="J33" i="97" s="1"/>
  <c r="G33" i="98" s="1"/>
  <c r="J33" i="98" s="1"/>
  <c r="G33" i="99" s="1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G65" i="96"/>
  <c r="J65" i="96" s="1"/>
  <c r="J65" i="97" s="1"/>
  <c r="G65" i="98" s="1"/>
  <c r="J65" i="98" s="1"/>
  <c r="G65" i="99" s="1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G199" i="96"/>
  <c r="J199" i="96" s="1"/>
  <c r="G199" i="97" s="1"/>
  <c r="J199" i="97" s="1"/>
  <c r="G199" i="98" s="1"/>
  <c r="J199" i="98" s="1"/>
  <c r="G199" i="99" s="1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G149" i="96"/>
  <c r="J149" i="96" s="1"/>
  <c r="G149" i="97" s="1"/>
  <c r="J149" i="97" s="1"/>
  <c r="G149" i="98" s="1"/>
  <c r="J149" i="98" s="1"/>
  <c r="G149" i="99" s="1"/>
  <c r="J149" i="99" s="1"/>
  <c r="G149" i="100" s="1"/>
  <c r="J149" i="100" s="1"/>
  <c r="G149" i="101" s="1"/>
  <c r="J149" i="101" s="1"/>
  <c r="G149" i="102" s="1"/>
  <c r="J149" i="102" s="1"/>
  <c r="J149" i="103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G91" i="96"/>
  <c r="J91" i="96" s="1"/>
  <c r="G91" i="97" s="1"/>
  <c r="J91" i="97" s="1"/>
  <c r="G91" i="98" s="1"/>
  <c r="J91" i="98" s="1"/>
  <c r="G91" i="99" s="1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G180" i="96"/>
  <c r="J180" i="96" s="1"/>
  <c r="G180" i="97" s="1"/>
  <c r="J180" i="97" s="1"/>
  <c r="G180" i="98" s="1"/>
  <c r="J180" i="98" s="1"/>
  <c r="G180" i="99" s="1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G183" i="96"/>
  <c r="J183" i="96" s="1"/>
  <c r="G183" i="97" s="1"/>
  <c r="J183" i="97" s="1"/>
  <c r="G183" i="98" s="1"/>
  <c r="J183" i="98" s="1"/>
  <c r="G183" i="99" s="1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G80" i="96"/>
  <c r="J80" i="96" s="1"/>
  <c r="G80" i="97" s="1"/>
  <c r="J80" i="97" s="1"/>
  <c r="G80" i="98" s="1"/>
  <c r="J80" i="98" s="1"/>
  <c r="G80" i="99" s="1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G46" i="96"/>
  <c r="J46" i="96" s="1"/>
  <c r="G46" i="97" s="1"/>
  <c r="J46" i="97" s="1"/>
  <c r="G46" i="98" s="1"/>
  <c r="J46" i="98" s="1"/>
  <c r="G46" i="99" s="1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G38" i="96"/>
  <c r="J38" i="96" s="1"/>
  <c r="G38" i="97" s="1"/>
  <c r="J38" i="97" s="1"/>
  <c r="G38" i="98" s="1"/>
  <c r="J38" i="98" s="1"/>
  <c r="G38" i="99" s="1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G32" i="96"/>
  <c r="J32" i="96" s="1"/>
  <c r="G32" i="97" s="1"/>
  <c r="J32" i="97" s="1"/>
  <c r="G32" i="98" s="1"/>
  <c r="J32" i="98" s="1"/>
  <c r="G32" i="99" s="1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G115" i="96"/>
  <c r="J115" i="96" s="1"/>
  <c r="G115" i="97" s="1"/>
  <c r="J115" i="97" s="1"/>
  <c r="G115" i="98" s="1"/>
  <c r="J115" i="98" s="1"/>
  <c r="G115" i="99" s="1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G95" i="96"/>
  <c r="J95" i="96" s="1"/>
  <c r="G95" i="97" s="1"/>
  <c r="J95" i="97" s="1"/>
  <c r="G95" i="98" s="1"/>
  <c r="J95" i="98" s="1"/>
  <c r="G95" i="99" s="1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G42" i="96"/>
  <c r="J42" i="96" s="1"/>
  <c r="G42" i="97" s="1"/>
  <c r="J42" i="97" s="1"/>
  <c r="G42" i="98" s="1"/>
  <c r="J42" i="98" s="1"/>
  <c r="G42" i="99" s="1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G75" i="96"/>
  <c r="J75" i="96" s="1"/>
  <c r="J75" i="97" s="1"/>
  <c r="G75" i="98" s="1"/>
  <c r="J75" i="98" s="1"/>
  <c r="G75" i="99" s="1"/>
  <c r="J75" i="99" s="1"/>
  <c r="G75" i="100" s="1"/>
  <c r="J75" i="100" s="1"/>
  <c r="G75" i="101" s="1"/>
  <c r="J75" i="101" s="1"/>
  <c r="G75" i="102" s="1"/>
  <c r="J75" i="102" s="1"/>
  <c r="G75" i="103" s="1"/>
  <c r="J75" i="103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G43" i="96"/>
  <c r="J43" i="96" s="1"/>
  <c r="G43" i="97" s="1"/>
  <c r="J43" i="97" s="1"/>
  <c r="G43" i="98" s="1"/>
  <c r="J43" i="98" s="1"/>
  <c r="G43" i="99" s="1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G101" i="96"/>
  <c r="J101" i="96" s="1"/>
  <c r="G101" i="97" s="1"/>
  <c r="J101" i="97" s="1"/>
  <c r="G101" i="98" s="1"/>
  <c r="J101" i="98" s="1"/>
  <c r="G101" i="99" s="1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G181" i="96"/>
  <c r="J181" i="96" s="1"/>
  <c r="G181" i="97" s="1"/>
  <c r="J181" i="97" s="1"/>
  <c r="G181" i="98" s="1"/>
  <c r="J181" i="98" s="1"/>
  <c r="G181" i="99" s="1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G184" i="96"/>
  <c r="J184" i="96" s="1"/>
  <c r="G184" i="97" s="1"/>
  <c r="J184" i="97" s="1"/>
  <c r="G184" i="98" s="1"/>
  <c r="J184" i="98" s="1"/>
  <c r="G184" i="99" s="1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G179" i="96"/>
  <c r="J179" i="96" s="1"/>
  <c r="G179" i="97" s="1"/>
  <c r="J179" i="97" s="1"/>
  <c r="G179" i="98" s="1"/>
  <c r="J179" i="98" s="1"/>
  <c r="G179" i="99" s="1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G117" i="96"/>
  <c r="J117" i="96" s="1"/>
  <c r="G117" i="97" s="1"/>
  <c r="J117" i="97" s="1"/>
  <c r="G117" i="98" s="1"/>
  <c r="J117" i="98" s="1"/>
  <c r="G117" i="99" s="1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G125" i="96"/>
  <c r="J125" i="96" s="1"/>
  <c r="G125" i="97" s="1"/>
  <c r="J125" i="97" s="1"/>
  <c r="G125" i="98" s="1"/>
  <c r="J125" i="98" s="1"/>
  <c r="G125" i="99" s="1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G163" i="96"/>
  <c r="J163" i="96" s="1"/>
  <c r="G163" i="97" s="1"/>
  <c r="J163" i="97" s="1"/>
  <c r="G163" i="98" s="1"/>
  <c r="J163" i="98" s="1"/>
  <c r="G163" i="99" s="1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G151" i="96"/>
  <c r="J151" i="96" s="1"/>
  <c r="G151" i="97" s="1"/>
  <c r="J151" i="97" s="1"/>
  <c r="G151" i="98" s="1"/>
  <c r="J151" i="98" s="1"/>
  <c r="G151" i="99" s="1"/>
  <c r="J151" i="99" s="1"/>
  <c r="G151" i="100" s="1"/>
  <c r="J151" i="100" s="1"/>
  <c r="G151" i="101" s="1"/>
  <c r="J151" i="101" s="1"/>
  <c r="G151" i="102" s="1"/>
  <c r="J151" i="102" s="1"/>
  <c r="J151" i="103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G161" i="96"/>
  <c r="J161" i="96" s="1"/>
  <c r="G161" i="97" s="1"/>
  <c r="J161" i="97" s="1"/>
  <c r="G161" i="98" s="1"/>
  <c r="J161" i="98" s="1"/>
  <c r="G161" i="99" s="1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G73" i="96"/>
  <c r="J73" i="96" s="1"/>
  <c r="J73" i="97" s="1"/>
  <c r="G73" i="98" s="1"/>
  <c r="J73" i="98" s="1"/>
  <c r="G73" i="99" s="1"/>
  <c r="J73" i="99" s="1"/>
  <c r="G73" i="100" s="1"/>
  <c r="J73" i="100" s="1"/>
  <c r="G73" i="101" s="1"/>
  <c r="J73" i="101" s="1"/>
  <c r="G73" i="102" s="1"/>
  <c r="J73" i="102" s="1"/>
  <c r="G73" i="103" s="1"/>
  <c r="J73" i="103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G124" i="96"/>
  <c r="J124" i="96" s="1"/>
  <c r="G124" i="97" s="1"/>
  <c r="J124" i="97" s="1"/>
  <c r="G124" i="98" s="1"/>
  <c r="J124" i="98" s="1"/>
  <c r="G124" i="99" s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G135" i="96"/>
  <c r="J135" i="96" s="1"/>
  <c r="G135" i="97" s="1"/>
  <c r="J135" i="97" s="1"/>
  <c r="G135" i="98" s="1"/>
  <c r="J135" i="98" s="1"/>
  <c r="G135" i="99" s="1"/>
  <c r="J135" i="99" s="1"/>
  <c r="G135" i="100" s="1"/>
  <c r="J135" i="100" s="1"/>
  <c r="G135" i="101" s="1"/>
  <c r="J135" i="101" s="1"/>
  <c r="G135" i="102" s="1"/>
  <c r="J135" i="102" s="1"/>
  <c r="G135" i="103" s="1"/>
  <c r="J135" i="103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G198" i="96"/>
  <c r="J198" i="96" s="1"/>
  <c r="G198" i="97" s="1"/>
  <c r="J198" i="97" s="1"/>
  <c r="G198" i="98" s="1"/>
  <c r="J198" i="98" s="1"/>
  <c r="G198" i="99" s="1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G167" i="96"/>
  <c r="J167" i="96" s="1"/>
  <c r="G167" i="97" s="1"/>
  <c r="J167" i="97" s="1"/>
  <c r="G167" i="98" s="1"/>
  <c r="J167" i="98" s="1"/>
  <c r="G167" i="99" s="1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G31" i="96"/>
  <c r="J31" i="96" s="1"/>
  <c r="G31" i="97" s="1"/>
  <c r="J31" i="97" s="1"/>
  <c r="G31" i="98" s="1"/>
  <c r="J31" i="98" s="1"/>
  <c r="G31" i="99" s="1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G196" i="96"/>
  <c r="J196" i="96" s="1"/>
  <c r="G196" i="97" s="1"/>
  <c r="J196" i="97" s="1"/>
  <c r="G196" i="98" s="1"/>
  <c r="J196" i="98" s="1"/>
  <c r="G196" i="99" s="1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G100" i="96"/>
  <c r="J100" i="96" s="1"/>
  <c r="G100" i="97" s="1"/>
  <c r="J100" i="97" s="1"/>
  <c r="G100" i="98" s="1"/>
  <c r="J100" i="98" s="1"/>
  <c r="G100" i="99" s="1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G78" i="96"/>
  <c r="J78" i="96" s="1"/>
  <c r="G78" i="97" s="1"/>
  <c r="J78" i="97" s="1"/>
  <c r="G78" i="98" s="1"/>
  <c r="J78" i="98" s="1"/>
  <c r="G78" i="99" s="1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G39" i="96"/>
  <c r="J39" i="96" s="1"/>
  <c r="G39" i="97" s="1"/>
  <c r="J39" i="97" s="1"/>
  <c r="G39" i="98" s="1"/>
  <c r="J39" i="98" s="1"/>
  <c r="G39" i="99" s="1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G175" i="96"/>
  <c r="J175" i="96" s="1"/>
  <c r="G175" i="97" s="1"/>
  <c r="J175" i="97" s="1"/>
  <c r="G175" i="98" s="1"/>
  <c r="J175" i="98" s="1"/>
  <c r="G175" i="99" s="1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G83" i="96"/>
  <c r="J83" i="96" s="1"/>
  <c r="G83" i="97" s="1"/>
  <c r="J83" i="97" s="1"/>
  <c r="G83" i="98" s="1"/>
  <c r="J83" i="98" s="1"/>
  <c r="G83" i="99" s="1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G137" i="96"/>
  <c r="J137" i="96" s="1"/>
  <c r="G137" i="97" s="1"/>
  <c r="J137" i="97" s="1"/>
  <c r="G137" i="98" s="1"/>
  <c r="J137" i="98" s="1"/>
  <c r="G137" i="99" s="1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G104" i="96"/>
  <c r="J104" i="96" s="1"/>
  <c r="G104" i="97" s="1"/>
  <c r="J104" i="97" s="1"/>
  <c r="G104" i="98" s="1"/>
  <c r="J104" i="98" s="1"/>
  <c r="G104" i="99" s="1"/>
  <c r="J104" i="99" s="1"/>
  <c r="G104" i="100" s="1"/>
  <c r="J104" i="100" s="1"/>
  <c r="G104" i="101" s="1"/>
  <c r="J104" i="101" s="1"/>
  <c r="G104" i="102" s="1"/>
  <c r="J104" i="102" s="1"/>
  <c r="G104" i="103" s="1"/>
  <c r="J104" i="103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G55" i="96"/>
  <c r="J55" i="96" s="1"/>
  <c r="G55" i="97" s="1"/>
  <c r="J55" i="97" s="1"/>
  <c r="G55" i="98" s="1"/>
  <c r="J55" i="98" s="1"/>
  <c r="G55" i="99" s="1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G82" i="96"/>
  <c r="J82" i="96" s="1"/>
  <c r="G82" i="97" s="1"/>
  <c r="J82" i="97" s="1"/>
  <c r="G82" i="98" s="1"/>
  <c r="J82" i="98" s="1"/>
  <c r="G82" i="99" s="1"/>
  <c r="J82" i="99" s="1"/>
  <c r="G82" i="100" s="1"/>
  <c r="J82" i="100" s="1"/>
  <c r="G82" i="101" s="1"/>
  <c r="J82" i="101" s="1"/>
  <c r="G82" i="102" s="1"/>
  <c r="J82" i="102" s="1"/>
  <c r="G82" i="103" s="1"/>
  <c r="J82" i="103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G131" i="96"/>
  <c r="J131" i="96" s="1"/>
  <c r="G131" i="97" s="1"/>
  <c r="J131" i="97" s="1"/>
  <c r="G131" i="98" s="1"/>
  <c r="J131" i="98" s="1"/>
  <c r="G131" i="99" s="1"/>
  <c r="J131" i="99" s="1"/>
  <c r="G131" i="100" s="1"/>
  <c r="J131" i="100" s="1"/>
  <c r="G131" i="101" s="1"/>
  <c r="J131" i="101" s="1"/>
  <c r="G131" i="102" s="1"/>
  <c r="J131" i="102" s="1"/>
  <c r="G131" i="103" s="1"/>
  <c r="J131" i="103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G169" i="96"/>
  <c r="J169" i="96" s="1"/>
  <c r="G169" i="97" s="1"/>
  <c r="J169" i="97" s="1"/>
  <c r="G169" i="98" s="1"/>
  <c r="J169" i="98" s="1"/>
  <c r="G169" i="99" s="1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G57" i="96"/>
  <c r="J57" i="96" s="1"/>
  <c r="G57" i="97" s="1"/>
  <c r="J57" i="97" s="1"/>
  <c r="G57" i="98" s="1"/>
  <c r="J57" i="98" s="1"/>
  <c r="G57" i="99" s="1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G162" i="96"/>
  <c r="J162" i="96" s="1"/>
  <c r="G162" i="97" s="1"/>
  <c r="J162" i="97" s="1"/>
  <c r="G162" i="98" s="1"/>
  <c r="J162" i="98" s="1"/>
  <c r="G162" i="99" s="1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G129" i="96"/>
  <c r="J129" i="96" s="1"/>
  <c r="G129" i="97" s="1"/>
  <c r="J129" i="97" s="1"/>
  <c r="G129" i="98" s="1"/>
  <c r="J129" i="98" s="1"/>
  <c r="G129" i="99" s="1"/>
  <c r="J129" i="99" s="1"/>
  <c r="G129" i="100" s="1"/>
  <c r="J129" i="100" s="1"/>
  <c r="G129" i="101" s="1"/>
  <c r="J129" i="101" s="1"/>
  <c r="G129" i="102" s="1"/>
  <c r="J129" i="102" s="1"/>
  <c r="G129" i="103" s="1"/>
  <c r="J129" i="103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G130" i="96"/>
  <c r="J130" i="96" s="1"/>
  <c r="G130" i="97" s="1"/>
  <c r="J130" i="97" s="1"/>
  <c r="G130" i="98" s="1"/>
  <c r="J130" i="98" s="1"/>
  <c r="G130" i="99" s="1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G85" i="96"/>
  <c r="J85" i="96" s="1"/>
  <c r="G85" i="97" s="1"/>
  <c r="J85" i="97" s="1"/>
  <c r="G85" i="98" s="1"/>
  <c r="J85" i="98" s="1"/>
  <c r="G85" i="99" s="1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G30" i="96"/>
  <c r="J30" i="96" s="1"/>
  <c r="G30" i="97" s="1"/>
  <c r="J30" i="97" s="1"/>
  <c r="G30" i="98" s="1"/>
  <c r="J30" i="98" s="1"/>
  <c r="G30" i="99" s="1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G52" i="96"/>
  <c r="J52" i="96" s="1"/>
  <c r="G52" i="97" s="1"/>
  <c r="J52" i="97" s="1"/>
  <c r="G52" i="98" s="1"/>
  <c r="J52" i="98" s="1"/>
  <c r="G52" i="99" s="1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G58" i="96"/>
  <c r="J58" i="96" s="1"/>
  <c r="G58" i="97" s="1"/>
  <c r="J58" i="97" s="1"/>
  <c r="G58" i="98" s="1"/>
  <c r="J58" i="98" s="1"/>
  <c r="G58" i="99" s="1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G12" i="89"/>
  <c r="J12" i="89" s="1"/>
  <c r="G59" i="96"/>
  <c r="J59" i="96" s="1"/>
  <c r="G59" i="97" s="1"/>
  <c r="J59" i="97" s="1"/>
  <c r="G59" i="98" s="1"/>
  <c r="J59" i="98" s="1"/>
  <c r="G59" i="99" s="1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G195" i="96"/>
  <c r="J195" i="96" s="1"/>
  <c r="G195" i="97" s="1"/>
  <c r="J195" i="97" s="1"/>
  <c r="G195" i="98" s="1"/>
  <c r="J195" i="98" s="1"/>
  <c r="G195" i="99" s="1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G29" i="96"/>
  <c r="J29" i="96" s="1"/>
  <c r="G29" i="97" s="1"/>
  <c r="J29" i="97" s="1"/>
  <c r="G29" i="98" s="1"/>
  <c r="J29" i="98" s="1"/>
  <c r="G29" i="99" s="1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G201" i="89"/>
  <c r="J201" i="89" s="1"/>
  <c r="G11" i="82"/>
  <c r="J11" i="82" s="1"/>
  <c r="G9" i="82"/>
  <c r="J9" i="82" s="1"/>
  <c r="G10" i="82"/>
  <c r="J10" i="82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12" i="90" l="1"/>
  <c r="J12" i="90" s="1"/>
  <c r="G9" i="83"/>
  <c r="J9" i="83" s="1"/>
  <c r="G10" i="83"/>
  <c r="J10" i="83" s="1"/>
  <c r="G11" i="83"/>
  <c r="J11" i="83" s="1"/>
  <c r="G23" i="77"/>
  <c r="J23" i="77" s="1"/>
  <c r="G25" i="77"/>
  <c r="J25" i="77" s="1"/>
  <c r="G26" i="77"/>
  <c r="J26" i="77" s="1"/>
  <c r="G22" i="77"/>
  <c r="J22" i="77" s="1"/>
  <c r="G20" i="77"/>
  <c r="J20" i="77" s="1"/>
  <c r="G19" i="77"/>
  <c r="J19" i="77" s="1"/>
  <c r="G21" i="77"/>
  <c r="J21" i="77" s="1"/>
  <c r="G24" i="77"/>
  <c r="J24" i="77" s="1"/>
  <c r="K213" i="64"/>
  <c r="K215" i="64" s="1"/>
  <c r="G12" i="91" l="1"/>
  <c r="J12" i="91" s="1"/>
  <c r="G201" i="90"/>
  <c r="J201" i="90" s="1"/>
  <c r="G11" i="84"/>
  <c r="J11" i="84" s="1"/>
  <c r="G10" i="84"/>
  <c r="J10" i="84" s="1"/>
  <c r="G9" i="84"/>
  <c r="J9" i="84" s="1"/>
  <c r="G22" i="78"/>
  <c r="J22" i="78" s="1"/>
  <c r="G21" i="78"/>
  <c r="J21" i="78" s="1"/>
  <c r="G24" i="78"/>
  <c r="J24" i="78" s="1"/>
  <c r="G26" i="78"/>
  <c r="J26" i="78" s="1"/>
  <c r="G25" i="78"/>
  <c r="J25" i="78" s="1"/>
  <c r="G20" i="78"/>
  <c r="J20" i="78" s="1"/>
  <c r="G19" i="78"/>
  <c r="J19" i="78" s="1"/>
  <c r="G23" i="78"/>
  <c r="J23" i="78" s="1"/>
  <c r="K216" i="64"/>
  <c r="G12" i="92" l="1"/>
  <c r="J12" i="92" s="1"/>
  <c r="G21" i="79"/>
  <c r="J21" i="79" s="1"/>
  <c r="G23" i="79"/>
  <c r="J23" i="79" s="1"/>
  <c r="G26" i="79"/>
  <c r="J26" i="79" s="1"/>
  <c r="G22" i="79"/>
  <c r="J22" i="79" s="1"/>
  <c r="G19" i="79"/>
  <c r="J19" i="79" s="1"/>
  <c r="G10" i="85"/>
  <c r="J10" i="85" s="1"/>
  <c r="G25" i="79"/>
  <c r="J25" i="79" s="1"/>
  <c r="G24" i="79"/>
  <c r="J24" i="79" s="1"/>
  <c r="G9" i="85"/>
  <c r="J9" i="85" s="1"/>
  <c r="G20" i="79"/>
  <c r="J20" i="79" s="1"/>
  <c r="G11" i="85"/>
  <c r="J11" i="85" s="1"/>
  <c r="G13" i="74"/>
  <c r="J13" i="74" s="1"/>
  <c r="G7" i="74"/>
  <c r="J7" i="74" s="1"/>
  <c r="G18" i="74"/>
  <c r="J18" i="74" s="1"/>
  <c r="J14" i="74"/>
  <c r="G16" i="74"/>
  <c r="J16" i="74" s="1"/>
  <c r="G17" i="74"/>
  <c r="J17" i="74" s="1"/>
  <c r="G15" i="74"/>
  <c r="J15" i="74" s="1"/>
  <c r="G8" i="74"/>
  <c r="J8" i="74" s="1"/>
  <c r="G6" i="74"/>
  <c r="J6" i="74" s="1"/>
  <c r="AC31" i="8"/>
  <c r="AC25" i="8"/>
  <c r="G12" i="93" l="1"/>
  <c r="J12" i="93" s="1"/>
  <c r="G201" i="91"/>
  <c r="J201" i="91" s="1"/>
  <c r="G19" i="80"/>
  <c r="J19" i="80" s="1"/>
  <c r="G11" i="86"/>
  <c r="J11" i="86" s="1"/>
  <c r="G23" i="80"/>
  <c r="J23" i="80" s="1"/>
  <c r="G25" i="80"/>
  <c r="J25" i="80" s="1"/>
  <c r="G22" i="80"/>
  <c r="J22" i="80" s="1"/>
  <c r="G26" i="80"/>
  <c r="J26" i="80" s="1"/>
  <c r="G21" i="80"/>
  <c r="J21" i="80" s="1"/>
  <c r="G20" i="80"/>
  <c r="J20" i="80" s="1"/>
  <c r="G24" i="80"/>
  <c r="J24" i="80" s="1"/>
  <c r="G10" i="86"/>
  <c r="J10" i="86" s="1"/>
  <c r="G9" i="86"/>
  <c r="J9" i="86" s="1"/>
  <c r="G8" i="77"/>
  <c r="J8" i="77" s="1"/>
  <c r="G15" i="77"/>
  <c r="J15" i="77" s="1"/>
  <c r="G16" i="77"/>
  <c r="J16" i="77" s="1"/>
  <c r="G7" i="77"/>
  <c r="J7" i="77" s="1"/>
  <c r="G17" i="77"/>
  <c r="J17" i="77" s="1"/>
  <c r="G18" i="77"/>
  <c r="J18" i="77" s="1"/>
  <c r="G6" i="77"/>
  <c r="J6" i="77" s="1"/>
  <c r="G13" i="77"/>
  <c r="J13" i="77" s="1"/>
  <c r="AC34" i="8"/>
  <c r="N210" i="8"/>
  <c r="M211" i="8"/>
  <c r="H210" i="8"/>
  <c r="M215" i="8"/>
  <c r="H212" i="8"/>
  <c r="AC12" i="8"/>
  <c r="AC28" i="8"/>
  <c r="AC26" i="8"/>
  <c r="AC35" i="8"/>
  <c r="AC30" i="8"/>
  <c r="AC11" i="8"/>
  <c r="AC24" i="8"/>
  <c r="AC32" i="8"/>
  <c r="AC13" i="8"/>
  <c r="AC29" i="8"/>
  <c r="G12" i="94" l="1"/>
  <c r="J12" i="94" s="1"/>
  <c r="G12" i="95" s="1"/>
  <c r="J12" i="95" s="1"/>
  <c r="G26" i="81"/>
  <c r="J26" i="81" s="1"/>
  <c r="G21" i="81"/>
  <c r="J21" i="81" s="1"/>
  <c r="G25" i="81"/>
  <c r="J25" i="81" s="1"/>
  <c r="G11" i="87"/>
  <c r="J11" i="87" s="1"/>
  <c r="G22" i="81"/>
  <c r="J22" i="81" s="1"/>
  <c r="G9" i="87"/>
  <c r="J9" i="87" s="1"/>
  <c r="G10" i="87"/>
  <c r="J10" i="87" s="1"/>
  <c r="G24" i="81"/>
  <c r="J24" i="81" s="1"/>
  <c r="G20" i="81"/>
  <c r="J20" i="81" s="1"/>
  <c r="G19" i="81"/>
  <c r="J19" i="81" s="1"/>
  <c r="G16" i="78"/>
  <c r="J16" i="78" s="1"/>
  <c r="G18" i="78"/>
  <c r="J18" i="78" s="1"/>
  <c r="G23" i="81"/>
  <c r="J23" i="81" s="1"/>
  <c r="G17" i="78"/>
  <c r="J17" i="78" s="1"/>
  <c r="G6" i="78"/>
  <c r="J6" i="78" s="1"/>
  <c r="G8" i="78"/>
  <c r="J8" i="78" s="1"/>
  <c r="G15" i="78"/>
  <c r="J15" i="78" s="1"/>
  <c r="G13" i="78"/>
  <c r="J13" i="78" s="1"/>
  <c r="G7" i="78"/>
  <c r="J7" i="78" s="1"/>
  <c r="N212" i="8"/>
  <c r="F211" i="8" s="1"/>
  <c r="C212" i="8" s="1"/>
  <c r="H213" i="8"/>
  <c r="G12" i="96" l="1"/>
  <c r="J12" i="96" s="1"/>
  <c r="G12" i="97" s="1"/>
  <c r="J12" i="97" s="1"/>
  <c r="G12" i="98" s="1"/>
  <c r="J12" i="98" s="1"/>
  <c r="G12" i="99" s="1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G10" i="88"/>
  <c r="J10" i="88" s="1"/>
  <c r="G9" i="88"/>
  <c r="J9" i="88" s="1"/>
  <c r="G201" i="92"/>
  <c r="J201" i="92" s="1"/>
  <c r="G23" i="82"/>
  <c r="J23" i="82" s="1"/>
  <c r="G16" i="79"/>
  <c r="J16" i="79" s="1"/>
  <c r="G11" i="88"/>
  <c r="J11" i="88" s="1"/>
  <c r="G7" i="79"/>
  <c r="J7" i="79" s="1"/>
  <c r="G15" i="79"/>
  <c r="J15" i="79" s="1"/>
  <c r="G19" i="82"/>
  <c r="J19" i="82" s="1"/>
  <c r="G21" i="82"/>
  <c r="J21" i="82" s="1"/>
  <c r="G13" i="79"/>
  <c r="J13" i="79" s="1"/>
  <c r="G22" i="82"/>
  <c r="J22" i="82" s="1"/>
  <c r="G25" i="82"/>
  <c r="J25" i="82" s="1"/>
  <c r="G6" i="79"/>
  <c r="J6" i="79" s="1"/>
  <c r="G17" i="79"/>
  <c r="J17" i="79" s="1"/>
  <c r="G24" i="82"/>
  <c r="J24" i="82" s="1"/>
  <c r="G26" i="82"/>
  <c r="J26" i="82" s="1"/>
  <c r="G20" i="82"/>
  <c r="J20" i="82" s="1"/>
  <c r="G8" i="79"/>
  <c r="J8" i="79" s="1"/>
  <c r="G18" i="79"/>
  <c r="J18" i="79" s="1"/>
  <c r="M213" i="8"/>
  <c r="G10" i="89" l="1"/>
  <c r="J10" i="89" s="1"/>
  <c r="G9" i="89"/>
  <c r="J9" i="89" s="1"/>
  <c r="G11" i="89"/>
  <c r="J11" i="89" s="1"/>
  <c r="G25" i="83"/>
  <c r="J25" i="83" s="1"/>
  <c r="G20" i="83"/>
  <c r="J20" i="83" s="1"/>
  <c r="G6" i="80"/>
  <c r="J6" i="80" s="1"/>
  <c r="G8" i="80"/>
  <c r="J8" i="80" s="1"/>
  <c r="G7" i="80"/>
  <c r="J7" i="80" s="1"/>
  <c r="G24" i="83"/>
  <c r="J24" i="83" s="1"/>
  <c r="G16" i="80"/>
  <c r="J16" i="80" s="1"/>
  <c r="G18" i="80"/>
  <c r="J18" i="80" s="1"/>
  <c r="G15" i="80"/>
  <c r="J15" i="80" s="1"/>
  <c r="G26" i="83"/>
  <c r="J26" i="83" s="1"/>
  <c r="G17" i="80"/>
  <c r="J17" i="80" s="1"/>
  <c r="G23" i="83"/>
  <c r="J23" i="83" s="1"/>
  <c r="G13" i="80"/>
  <c r="J13" i="80" s="1"/>
  <c r="G21" i="83"/>
  <c r="J21" i="83" s="1"/>
  <c r="G19" i="83"/>
  <c r="J19" i="83" s="1"/>
  <c r="G22" i="83"/>
  <c r="J22" i="83" s="1"/>
  <c r="G9" i="90" l="1"/>
  <c r="J9" i="90" s="1"/>
  <c r="G10" i="90"/>
  <c r="J10" i="90" s="1"/>
  <c r="G11" i="90"/>
  <c r="J11" i="90" s="1"/>
  <c r="G201" i="93"/>
  <c r="J201" i="93" s="1"/>
  <c r="G13" i="81"/>
  <c r="J13" i="81" s="1"/>
  <c r="G7" i="81"/>
  <c r="J7" i="81" s="1"/>
  <c r="G8" i="81"/>
  <c r="J8" i="81" s="1"/>
  <c r="G26" i="84"/>
  <c r="J26" i="84" s="1"/>
  <c r="G23" i="84"/>
  <c r="J23" i="84" s="1"/>
  <c r="G16" i="81"/>
  <c r="J16" i="81" s="1"/>
  <c r="G24" i="84"/>
  <c r="J24" i="84" s="1"/>
  <c r="G22" i="84"/>
  <c r="J22" i="84" s="1"/>
  <c r="G19" i="84"/>
  <c r="J19" i="84" s="1"/>
  <c r="G15" i="81"/>
  <c r="J15" i="81" s="1"/>
  <c r="G20" i="84"/>
  <c r="J20" i="84" s="1"/>
  <c r="G18" i="81"/>
  <c r="J18" i="81" s="1"/>
  <c r="G25" i="84"/>
  <c r="J25" i="84" s="1"/>
  <c r="G17" i="81"/>
  <c r="J17" i="81" s="1"/>
  <c r="G6" i="81"/>
  <c r="J6" i="81" s="1"/>
  <c r="G21" i="84"/>
  <c r="J21" i="84" s="1"/>
  <c r="C5" i="64"/>
  <c r="E5" i="64" s="1"/>
  <c r="G5" i="64" s="1"/>
  <c r="G10" i="91" l="1"/>
  <c r="J10" i="91" s="1"/>
  <c r="G11" i="91"/>
  <c r="J11" i="91" s="1"/>
  <c r="G9" i="91"/>
  <c r="J9" i="91" s="1"/>
  <c r="G24" i="85"/>
  <c r="J24" i="85" s="1"/>
  <c r="G25" i="85"/>
  <c r="J25" i="85" s="1"/>
  <c r="G20" i="85"/>
  <c r="J20" i="85" s="1"/>
  <c r="G8" i="82"/>
  <c r="J8" i="82" s="1"/>
  <c r="G18" i="82"/>
  <c r="J18" i="82" s="1"/>
  <c r="G26" i="85"/>
  <c r="J26" i="85" s="1"/>
  <c r="G21" i="85"/>
  <c r="J21" i="85" s="1"/>
  <c r="G19" i="85"/>
  <c r="J19" i="85" s="1"/>
  <c r="G7" i="82"/>
  <c r="J7" i="82" s="1"/>
  <c r="G23" i="85"/>
  <c r="J23" i="85" s="1"/>
  <c r="G15" i="82"/>
  <c r="J15" i="82" s="1"/>
  <c r="G6" i="82"/>
  <c r="J6" i="82" s="1"/>
  <c r="G22" i="85"/>
  <c r="J22" i="85" s="1"/>
  <c r="G13" i="82"/>
  <c r="J13" i="82" s="1"/>
  <c r="G17" i="82"/>
  <c r="J17" i="82" s="1"/>
  <c r="G16" i="82"/>
  <c r="J16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1" i="92" l="1"/>
  <c r="J11" i="92" s="1"/>
  <c r="G9" i="92"/>
  <c r="J9" i="92" s="1"/>
  <c r="G10" i="92"/>
  <c r="J10" i="92" s="1"/>
  <c r="G201" i="94"/>
  <c r="J201" i="94" s="1"/>
  <c r="G201" i="95" s="1"/>
  <c r="J201" i="95" s="1"/>
  <c r="G22" i="86"/>
  <c r="J22" i="86" s="1"/>
  <c r="G21" i="86"/>
  <c r="J21" i="86" s="1"/>
  <c r="G18" i="83"/>
  <c r="J18" i="83" s="1"/>
  <c r="G20" i="86"/>
  <c r="J20" i="86" s="1"/>
  <c r="G6" i="83"/>
  <c r="J6" i="83" s="1"/>
  <c r="G8" i="83"/>
  <c r="J8" i="83" s="1"/>
  <c r="G16" i="83"/>
  <c r="J16" i="83" s="1"/>
  <c r="G7" i="83"/>
  <c r="J7" i="83" s="1"/>
  <c r="G25" i="86"/>
  <c r="J25" i="86" s="1"/>
  <c r="G15" i="83"/>
  <c r="J15" i="83" s="1"/>
  <c r="G23" i="86"/>
  <c r="J23" i="86" s="1"/>
  <c r="G17" i="83"/>
  <c r="J17" i="83" s="1"/>
  <c r="G19" i="86"/>
  <c r="J19" i="86" s="1"/>
  <c r="G24" i="86"/>
  <c r="J24" i="86" s="1"/>
  <c r="G13" i="83"/>
  <c r="J13" i="83" s="1"/>
  <c r="G26" i="86"/>
  <c r="J26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9" i="93" l="1"/>
  <c r="J9" i="93" s="1"/>
  <c r="G10" i="93"/>
  <c r="J10" i="93" s="1"/>
  <c r="G11" i="93"/>
  <c r="J11" i="93" s="1"/>
  <c r="G201" i="96"/>
  <c r="J201" i="96" s="1"/>
  <c r="G201" i="97" s="1"/>
  <c r="J201" i="97" s="1"/>
  <c r="G201" i="98" s="1"/>
  <c r="J201" i="98" s="1"/>
  <c r="G201" i="99" s="1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G15" i="84"/>
  <c r="J15" i="84" s="1"/>
  <c r="G18" i="84"/>
  <c r="J18" i="84" s="1"/>
  <c r="G16" i="84"/>
  <c r="J16" i="84" s="1"/>
  <c r="G17" i="84"/>
  <c r="J17" i="84" s="1"/>
  <c r="G20" i="87"/>
  <c r="J20" i="87" s="1"/>
  <c r="G26" i="87"/>
  <c r="J26" i="87" s="1"/>
  <c r="G25" i="87"/>
  <c r="J25" i="87" s="1"/>
  <c r="G21" i="87"/>
  <c r="J21" i="87" s="1"/>
  <c r="G24" i="87"/>
  <c r="J24" i="87" s="1"/>
  <c r="G19" i="87"/>
  <c r="J19" i="87" s="1"/>
  <c r="G6" i="84"/>
  <c r="J6" i="84" s="1"/>
  <c r="G13" i="84"/>
  <c r="J13" i="84" s="1"/>
  <c r="G7" i="84"/>
  <c r="J7" i="84" s="1"/>
  <c r="G22" i="87"/>
  <c r="J22" i="87" s="1"/>
  <c r="G8" i="84"/>
  <c r="J8" i="84" s="1"/>
  <c r="G23" i="87"/>
  <c r="J23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1" i="94" l="1"/>
  <c r="J11" i="94" s="1"/>
  <c r="G11" i="95" s="1"/>
  <c r="J11" i="95" s="1"/>
  <c r="G10" i="94"/>
  <c r="J10" i="94" s="1"/>
  <c r="G10" i="95" s="1"/>
  <c r="J10" i="95" s="1"/>
  <c r="G9" i="94"/>
  <c r="J9" i="94" s="1"/>
  <c r="G9" i="95" s="1"/>
  <c r="J9" i="95" s="1"/>
  <c r="G9" i="96" s="1"/>
  <c r="J9" i="96" s="1"/>
  <c r="G9" i="97" s="1"/>
  <c r="J9" i="97" s="1"/>
  <c r="G9" i="98" s="1"/>
  <c r="J9" i="98" s="1"/>
  <c r="G9" i="99" s="1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E9" i="105" s="1"/>
  <c r="G9" i="105" s="1"/>
  <c r="J9" i="105" s="1"/>
  <c r="E9" i="106" s="1"/>
  <c r="G9" i="106" s="1"/>
  <c r="J9" i="106" s="1"/>
  <c r="G20" i="88"/>
  <c r="J20" i="88" s="1"/>
  <c r="G26" i="88"/>
  <c r="J26" i="88" s="1"/>
  <c r="G22" i="88"/>
  <c r="J22" i="88" s="1"/>
  <c r="G19" i="88"/>
  <c r="J19" i="88" s="1"/>
  <c r="G23" i="88"/>
  <c r="J23" i="88" s="1"/>
  <c r="G24" i="88"/>
  <c r="J24" i="88" s="1"/>
  <c r="G25" i="88"/>
  <c r="J25" i="88" s="1"/>
  <c r="G17" i="85"/>
  <c r="J17" i="85" s="1"/>
  <c r="G21" i="88"/>
  <c r="J21" i="88" s="1"/>
  <c r="G18" i="85"/>
  <c r="J18" i="85" s="1"/>
  <c r="G13" i="85"/>
  <c r="J13" i="85" s="1"/>
  <c r="G15" i="85"/>
  <c r="J15" i="85" s="1"/>
  <c r="G6" i="85"/>
  <c r="J6" i="85" s="1"/>
  <c r="G16" i="85"/>
  <c r="J16" i="85" s="1"/>
  <c r="G7" i="85"/>
  <c r="J7" i="85" s="1"/>
  <c r="G8" i="85"/>
  <c r="J8" i="85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9" i="107" l="1"/>
  <c r="G9" i="107" s="1"/>
  <c r="J9" i="107" s="1"/>
  <c r="G10" i="96"/>
  <c r="J10" i="96" s="1"/>
  <c r="G10" i="97" s="1"/>
  <c r="J10" i="97" s="1"/>
  <c r="G10" i="98" s="1"/>
  <c r="J10" i="98" s="1"/>
  <c r="G10" i="99" s="1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G11" i="96"/>
  <c r="J11" i="96" s="1"/>
  <c r="G11" i="97" s="1"/>
  <c r="J11" i="97" s="1"/>
  <c r="G11" i="98" s="1"/>
  <c r="J11" i="98" s="1"/>
  <c r="G11" i="99" s="1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G24" i="89"/>
  <c r="J24" i="89" s="1"/>
  <c r="G23" i="89"/>
  <c r="J23" i="89" s="1"/>
  <c r="G20" i="89"/>
  <c r="J20" i="89" s="1"/>
  <c r="G19" i="89"/>
  <c r="J19" i="89" s="1"/>
  <c r="G26" i="89"/>
  <c r="J26" i="89" s="1"/>
  <c r="G21" i="89"/>
  <c r="J21" i="89" s="1"/>
  <c r="G22" i="89"/>
  <c r="J22" i="89" s="1"/>
  <c r="G25" i="89"/>
  <c r="J25" i="89" s="1"/>
  <c r="G16" i="86"/>
  <c r="J16" i="86" s="1"/>
  <c r="G17" i="86"/>
  <c r="J17" i="86" s="1"/>
  <c r="G6" i="86"/>
  <c r="J6" i="86" s="1"/>
  <c r="G15" i="86"/>
  <c r="J15" i="86" s="1"/>
  <c r="G13" i="86"/>
  <c r="J13" i="86" s="1"/>
  <c r="G18" i="86"/>
  <c r="J18" i="86" s="1"/>
  <c r="G7" i="86"/>
  <c r="J7" i="86" s="1"/>
  <c r="G8" i="86"/>
  <c r="J8" i="86" s="1"/>
  <c r="G5" i="74"/>
  <c r="J5" i="74" s="1"/>
  <c r="G22" i="90" l="1"/>
  <c r="J22" i="90" s="1"/>
  <c r="G20" i="90"/>
  <c r="J20" i="90" s="1"/>
  <c r="G23" i="90"/>
  <c r="J23" i="90" s="1"/>
  <c r="G19" i="90"/>
  <c r="J19" i="90" s="1"/>
  <c r="G24" i="90"/>
  <c r="J24" i="90" s="1"/>
  <c r="G21" i="90"/>
  <c r="J21" i="90" s="1"/>
  <c r="G25" i="90"/>
  <c r="J25" i="90" s="1"/>
  <c r="G26" i="90"/>
  <c r="J26" i="90" s="1"/>
  <c r="G13" i="87"/>
  <c r="J13" i="87" s="1"/>
  <c r="G17" i="87"/>
  <c r="J17" i="87" s="1"/>
  <c r="G18" i="87"/>
  <c r="J18" i="87" s="1"/>
  <c r="G15" i="87"/>
  <c r="J15" i="87" s="1"/>
  <c r="G6" i="87"/>
  <c r="J6" i="87" s="1"/>
  <c r="G16" i="87"/>
  <c r="J16" i="87" s="1"/>
  <c r="G8" i="87"/>
  <c r="J8" i="87" s="1"/>
  <c r="G7" i="87"/>
  <c r="J7" i="87" s="1"/>
  <c r="G5" i="77"/>
  <c r="J5" i="77" s="1"/>
  <c r="E5" i="8"/>
  <c r="J5" i="8" s="1"/>
  <c r="G19" i="91" l="1"/>
  <c r="J19" i="91" s="1"/>
  <c r="G20" i="91"/>
  <c r="J20" i="91" s="1"/>
  <c r="G24" i="91"/>
  <c r="J24" i="91" s="1"/>
  <c r="G25" i="91"/>
  <c r="J25" i="91" s="1"/>
  <c r="G21" i="91"/>
  <c r="J21" i="91" s="1"/>
  <c r="G22" i="91"/>
  <c r="J22" i="91" s="1"/>
  <c r="G23" i="91"/>
  <c r="J23" i="91" s="1"/>
  <c r="G15" i="88"/>
  <c r="J15" i="88" s="1"/>
  <c r="G16" i="88"/>
  <c r="J16" i="88" s="1"/>
  <c r="G6" i="88"/>
  <c r="J6" i="88" s="1"/>
  <c r="G13" i="88"/>
  <c r="J13" i="88" s="1"/>
  <c r="G17" i="88"/>
  <c r="J17" i="88" s="1"/>
  <c r="G8" i="88"/>
  <c r="J8" i="88" s="1"/>
  <c r="G26" i="91"/>
  <c r="J26" i="91" s="1"/>
  <c r="G7" i="88"/>
  <c r="J7" i="88" s="1"/>
  <c r="G18" i="88"/>
  <c r="J18" i="88" s="1"/>
  <c r="G5" i="78"/>
  <c r="J5" i="78" s="1"/>
  <c r="G5" i="8"/>
  <c r="G26" i="92" l="1"/>
  <c r="J26" i="92" s="1"/>
  <c r="G25" i="92"/>
  <c r="J25" i="92" s="1"/>
  <c r="G17" i="89"/>
  <c r="J17" i="89" s="1"/>
  <c r="G13" i="89"/>
  <c r="J13" i="89" s="1"/>
  <c r="G20" i="92"/>
  <c r="J20" i="92" s="1"/>
  <c r="G23" i="92"/>
  <c r="J23" i="92" s="1"/>
  <c r="G21" i="92"/>
  <c r="J21" i="92" s="1"/>
  <c r="G24" i="92"/>
  <c r="J24" i="92" s="1"/>
  <c r="G19" i="92"/>
  <c r="J19" i="92" s="1"/>
  <c r="G22" i="92"/>
  <c r="J22" i="92" s="1"/>
  <c r="G16" i="89"/>
  <c r="J16" i="89" s="1"/>
  <c r="G15" i="89"/>
  <c r="J15" i="89" s="1"/>
  <c r="G6" i="89"/>
  <c r="J6" i="89" s="1"/>
  <c r="G8" i="89"/>
  <c r="J8" i="89" s="1"/>
  <c r="G18" i="89"/>
  <c r="J18" i="89" s="1"/>
  <c r="G7" i="89"/>
  <c r="J7" i="89" s="1"/>
  <c r="G5" i="79"/>
  <c r="J5" i="79" s="1"/>
  <c r="G189" i="74"/>
  <c r="J189" i="74" s="1"/>
  <c r="G187" i="74"/>
  <c r="J187" i="74" s="1"/>
  <c r="G105" i="74"/>
  <c r="J105" i="74" s="1"/>
  <c r="G189" i="77" l="1"/>
  <c r="J189" i="77" s="1"/>
  <c r="G8" i="90"/>
  <c r="J8" i="90" s="1"/>
  <c r="G17" i="90"/>
  <c r="J17" i="90" s="1"/>
  <c r="G6" i="90"/>
  <c r="J6" i="90" s="1"/>
  <c r="G16" i="90"/>
  <c r="J16" i="90" s="1"/>
  <c r="G22" i="93"/>
  <c r="J22" i="93" s="1"/>
  <c r="G25" i="93"/>
  <c r="J25" i="93" s="1"/>
  <c r="G21" i="93"/>
  <c r="J21" i="93" s="1"/>
  <c r="G20" i="93"/>
  <c r="J20" i="93" s="1"/>
  <c r="G13" i="90"/>
  <c r="J13" i="90" s="1"/>
  <c r="G19" i="93"/>
  <c r="J19" i="93" s="1"/>
  <c r="G24" i="93"/>
  <c r="J24" i="93" s="1"/>
  <c r="G26" i="93"/>
  <c r="J26" i="93" s="1"/>
  <c r="G23" i="93"/>
  <c r="J23" i="93" s="1"/>
  <c r="G18" i="90"/>
  <c r="J18" i="90" s="1"/>
  <c r="G15" i="90"/>
  <c r="J15" i="90" s="1"/>
  <c r="G7" i="90"/>
  <c r="J7" i="90" s="1"/>
  <c r="G5" i="80"/>
  <c r="J5" i="80" s="1"/>
  <c r="G105" i="77"/>
  <c r="J105" i="77" s="1"/>
  <c r="G187" i="77"/>
  <c r="J187" i="77" s="1"/>
  <c r="G188" i="74"/>
  <c r="J188" i="74" s="1"/>
  <c r="G76" i="74"/>
  <c r="J76" i="74" s="1"/>
  <c r="G21" i="94" l="1"/>
  <c r="J21" i="94" s="1"/>
  <c r="G21" i="95" s="1"/>
  <c r="J21" i="95" s="1"/>
  <c r="G23" i="94"/>
  <c r="J23" i="94" s="1"/>
  <c r="G23" i="95" s="1"/>
  <c r="J23" i="95" s="1"/>
  <c r="G24" i="94"/>
  <c r="J24" i="94" s="1"/>
  <c r="G24" i="95" s="1"/>
  <c r="J24" i="95" s="1"/>
  <c r="G6" i="91"/>
  <c r="J6" i="91" s="1"/>
  <c r="G22" i="94"/>
  <c r="J22" i="94" s="1"/>
  <c r="G22" i="95" s="1"/>
  <c r="J22" i="95" s="1"/>
  <c r="G19" i="94"/>
  <c r="J19" i="94" s="1"/>
  <c r="G19" i="95" s="1"/>
  <c r="J19" i="95" s="1"/>
  <c r="G19" i="96" s="1"/>
  <c r="J19" i="96" s="1"/>
  <c r="G19" i="97" s="1"/>
  <c r="J19" i="97" s="1"/>
  <c r="G19" i="98" s="1"/>
  <c r="J19" i="98" s="1"/>
  <c r="G19" i="99" s="1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G13" i="91"/>
  <c r="J13" i="91" s="1"/>
  <c r="G17" i="91"/>
  <c r="J17" i="91" s="1"/>
  <c r="G18" i="91"/>
  <c r="J18" i="91" s="1"/>
  <c r="G26" i="94"/>
  <c r="J26" i="94" s="1"/>
  <c r="G26" i="95" s="1"/>
  <c r="J26" i="95" s="1"/>
  <c r="G26" i="96" s="1"/>
  <c r="J26" i="96" s="1"/>
  <c r="G26" i="97" s="1"/>
  <c r="J26" i="97" s="1"/>
  <c r="G26" i="98" s="1"/>
  <c r="J26" i="98" s="1"/>
  <c r="G26" i="99" s="1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G16" i="91"/>
  <c r="J16" i="91" s="1"/>
  <c r="G7" i="91"/>
  <c r="J7" i="91" s="1"/>
  <c r="G20" i="94"/>
  <c r="J20" i="94" s="1"/>
  <c r="G20" i="95" s="1"/>
  <c r="J20" i="95" s="1"/>
  <c r="G8" i="91"/>
  <c r="J8" i="91" s="1"/>
  <c r="G25" i="94"/>
  <c r="J25" i="94" s="1"/>
  <c r="G25" i="95" s="1"/>
  <c r="J25" i="95" s="1"/>
  <c r="G15" i="91"/>
  <c r="J15" i="91" s="1"/>
  <c r="G5" i="81"/>
  <c r="J5" i="81" s="1"/>
  <c r="G187" i="78"/>
  <c r="J187" i="78" s="1"/>
  <c r="G105" i="78"/>
  <c r="J105" i="78" s="1"/>
  <c r="G189" i="78"/>
  <c r="J189" i="78" s="1"/>
  <c r="G76" i="77"/>
  <c r="J76" i="77" s="1"/>
  <c r="G188" i="77"/>
  <c r="J188" i="77" s="1"/>
  <c r="G22" i="96" l="1"/>
  <c r="J22" i="96" s="1"/>
  <c r="G22" i="97" s="1"/>
  <c r="J22" i="97" s="1"/>
  <c r="G22" i="98" s="1"/>
  <c r="J22" i="98" s="1"/>
  <c r="G22" i="99" s="1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G6" i="92"/>
  <c r="J6" i="92" s="1"/>
  <c r="G7" i="92"/>
  <c r="J7" i="92" s="1"/>
  <c r="G25" i="96"/>
  <c r="J25" i="96" s="1"/>
  <c r="G25" i="97" s="1"/>
  <c r="J25" i="97" s="1"/>
  <c r="G25" i="98" s="1"/>
  <c r="J25" i="98" s="1"/>
  <c r="G25" i="99" s="1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G24" i="96"/>
  <c r="J24" i="96" s="1"/>
  <c r="G24" i="97" s="1"/>
  <c r="J24" i="97" s="1"/>
  <c r="G24" i="98" s="1"/>
  <c r="J24" i="98" s="1"/>
  <c r="G24" i="99" s="1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G15" i="92"/>
  <c r="J15" i="92" s="1"/>
  <c r="G18" i="92"/>
  <c r="J18" i="92" s="1"/>
  <c r="G17" i="92"/>
  <c r="J17" i="92" s="1"/>
  <c r="G23" i="96"/>
  <c r="J23" i="96" s="1"/>
  <c r="G23" i="97" s="1"/>
  <c r="J23" i="97" s="1"/>
  <c r="G23" i="98" s="1"/>
  <c r="J23" i="98" s="1"/>
  <c r="G23" i="99" s="1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G20" i="96"/>
  <c r="J20" i="96" s="1"/>
  <c r="G20" i="97" s="1"/>
  <c r="J20" i="97" s="1"/>
  <c r="G20" i="98" s="1"/>
  <c r="J20" i="98" s="1"/>
  <c r="G20" i="99" s="1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G16" i="92"/>
  <c r="J16" i="92" s="1"/>
  <c r="G21" i="96"/>
  <c r="J21" i="96" s="1"/>
  <c r="G21" i="97" s="1"/>
  <c r="J21" i="97" s="1"/>
  <c r="G21" i="98" s="1"/>
  <c r="J21" i="98" s="1"/>
  <c r="G21" i="99" s="1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G13" i="92"/>
  <c r="J13" i="92" s="1"/>
  <c r="G8" i="92"/>
  <c r="J8" i="92" s="1"/>
  <c r="G189" i="79"/>
  <c r="J189" i="79" s="1"/>
  <c r="G187" i="79"/>
  <c r="J187" i="79" s="1"/>
  <c r="G105" i="79"/>
  <c r="J105" i="79" s="1"/>
  <c r="G5" i="82"/>
  <c r="J5" i="82" s="1"/>
  <c r="G188" i="78"/>
  <c r="J188" i="78" s="1"/>
  <c r="G76" i="78"/>
  <c r="J76" i="78" s="1"/>
  <c r="M212" i="8"/>
  <c r="F210" i="8"/>
  <c r="F213" i="8" s="1"/>
  <c r="F215" i="8" s="1"/>
  <c r="F216" i="8" s="1"/>
  <c r="G8" i="93" l="1"/>
  <c r="J8" i="93" s="1"/>
  <c r="G7" i="93"/>
  <c r="J7" i="93" s="1"/>
  <c r="G6" i="93"/>
  <c r="J6" i="93" s="1"/>
  <c r="G13" i="93"/>
  <c r="J13" i="93" s="1"/>
  <c r="G18" i="93"/>
  <c r="J18" i="93" s="1"/>
  <c r="G15" i="93"/>
  <c r="J15" i="93" s="1"/>
  <c r="G17" i="93"/>
  <c r="J17" i="93" s="1"/>
  <c r="G16" i="93"/>
  <c r="J16" i="93" s="1"/>
  <c r="G188" i="79"/>
  <c r="J188" i="79" s="1"/>
  <c r="G187" i="80"/>
  <c r="J187" i="80" s="1"/>
  <c r="G76" i="79"/>
  <c r="J76" i="79" s="1"/>
  <c r="G5" i="83"/>
  <c r="J5" i="83" s="1"/>
  <c r="G189" i="80"/>
  <c r="J189" i="80" s="1"/>
  <c r="G105" i="80"/>
  <c r="J105" i="80" s="1"/>
  <c r="C210" i="8"/>
  <c r="C213" i="8" s="1"/>
  <c r="M214" i="8"/>
  <c r="M217" i="8" s="1"/>
  <c r="G16" i="94" l="1"/>
  <c r="J16" i="94" s="1"/>
  <c r="G16" i="95" s="1"/>
  <c r="J16" i="95" s="1"/>
  <c r="G7" i="94"/>
  <c r="J7" i="94" s="1"/>
  <c r="G7" i="95" s="1"/>
  <c r="J7" i="95" s="1"/>
  <c r="G18" i="94"/>
  <c r="J18" i="94" s="1"/>
  <c r="G18" i="95" s="1"/>
  <c r="J18" i="95" s="1"/>
  <c r="G17" i="94"/>
  <c r="J17" i="94" s="1"/>
  <c r="G17" i="95" s="1"/>
  <c r="J17" i="95" s="1"/>
  <c r="G6" i="94"/>
  <c r="J6" i="94" s="1"/>
  <c r="G6" i="95" s="1"/>
  <c r="J6" i="95" s="1"/>
  <c r="G8" i="94"/>
  <c r="J8" i="94" s="1"/>
  <c r="G8" i="95" s="1"/>
  <c r="J8" i="95" s="1"/>
  <c r="G8" i="96" s="1"/>
  <c r="J8" i="96" s="1"/>
  <c r="G8" i="97" s="1"/>
  <c r="J8" i="97" s="1"/>
  <c r="G8" i="98" s="1"/>
  <c r="J8" i="98" s="1"/>
  <c r="G8" i="99" s="1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G15" i="94"/>
  <c r="J15" i="94" s="1"/>
  <c r="G15" i="95" s="1"/>
  <c r="J15" i="95" s="1"/>
  <c r="G13" i="94"/>
  <c r="J13" i="94" s="1"/>
  <c r="G13" i="95" s="1"/>
  <c r="J13" i="95" s="1"/>
  <c r="G189" i="81"/>
  <c r="J189" i="81" s="1"/>
  <c r="G187" i="81"/>
  <c r="J187" i="81" s="1"/>
  <c r="G5" i="84"/>
  <c r="J5" i="84" s="1"/>
  <c r="G76" i="80"/>
  <c r="J76" i="80" s="1"/>
  <c r="G188" i="80"/>
  <c r="J188" i="80" s="1"/>
  <c r="G105" i="81"/>
  <c r="J105" i="81" s="1"/>
  <c r="G15" i="96" l="1"/>
  <c r="J15" i="96" s="1"/>
  <c r="G15" i="97" s="1"/>
  <c r="J15" i="97" s="1"/>
  <c r="G15" i="98" s="1"/>
  <c r="J15" i="98" s="1"/>
  <c r="G15" i="99" s="1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G18" i="96"/>
  <c r="J18" i="96" s="1"/>
  <c r="G18" i="97" s="1"/>
  <c r="J18" i="97" s="1"/>
  <c r="G18" i="98" s="1"/>
  <c r="J18" i="98" s="1"/>
  <c r="G18" i="99" s="1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G17" i="96"/>
  <c r="J17" i="96" s="1"/>
  <c r="G17" i="97" s="1"/>
  <c r="J17" i="97" s="1"/>
  <c r="G17" i="98" s="1"/>
  <c r="J17" i="98" s="1"/>
  <c r="G17" i="99" s="1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G7" i="96"/>
  <c r="J7" i="96" s="1"/>
  <c r="G7" i="97" s="1"/>
  <c r="J7" i="97" s="1"/>
  <c r="G7" i="98" s="1"/>
  <c r="J7" i="98" s="1"/>
  <c r="G7" i="99" s="1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G6" i="96"/>
  <c r="J6" i="96" s="1"/>
  <c r="G6" i="97" s="1"/>
  <c r="J6" i="97" s="1"/>
  <c r="G6" i="98" s="1"/>
  <c r="J6" i="98" s="1"/>
  <c r="G6" i="99" s="1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G13" i="96"/>
  <c r="J13" i="96" s="1"/>
  <c r="G13" i="97" s="1"/>
  <c r="J13" i="97" s="1"/>
  <c r="G13" i="98" s="1"/>
  <c r="J13" i="98" s="1"/>
  <c r="G13" i="99" s="1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G16" i="96"/>
  <c r="J16" i="96" s="1"/>
  <c r="G16" i="97" s="1"/>
  <c r="J16" i="97" s="1"/>
  <c r="G16" i="98" s="1"/>
  <c r="J16" i="98" s="1"/>
  <c r="G16" i="99" s="1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G76" i="81"/>
  <c r="J76" i="81" s="1"/>
  <c r="G188" i="81"/>
  <c r="J188" i="81" s="1"/>
  <c r="G187" i="82"/>
  <c r="J187" i="82" s="1"/>
  <c r="G189" i="82"/>
  <c r="J189" i="82" s="1"/>
  <c r="G105" i="82"/>
  <c r="J105" i="82" s="1"/>
  <c r="G5" i="85"/>
  <c r="J5" i="85" s="1"/>
  <c r="G188" i="82" l="1"/>
  <c r="J188" i="82" s="1"/>
  <c r="G105" i="83"/>
  <c r="J105" i="83" s="1"/>
  <c r="G189" i="83"/>
  <c r="J189" i="83" s="1"/>
  <c r="G76" i="82"/>
  <c r="J76" i="82" s="1"/>
  <c r="G187" i="83"/>
  <c r="J187" i="83" s="1"/>
  <c r="G5" i="86"/>
  <c r="J5" i="86" s="1"/>
  <c r="G189" i="84" l="1"/>
  <c r="J189" i="84" s="1"/>
  <c r="G76" i="83"/>
  <c r="J76" i="83" s="1"/>
  <c r="G188" i="83"/>
  <c r="J188" i="83" s="1"/>
  <c r="G5" i="87"/>
  <c r="J5" i="87" s="1"/>
  <c r="G105" i="84"/>
  <c r="J105" i="84" s="1"/>
  <c r="G187" i="84"/>
  <c r="J187" i="84" s="1"/>
  <c r="G105" i="85" l="1"/>
  <c r="J105" i="85" s="1"/>
  <c r="G76" i="84"/>
  <c r="J76" i="84" s="1"/>
  <c r="G5" i="88"/>
  <c r="J5" i="88" s="1"/>
  <c r="G188" i="84"/>
  <c r="J188" i="84" s="1"/>
  <c r="G189" i="85"/>
  <c r="J189" i="85" s="1"/>
  <c r="G187" i="85"/>
  <c r="J187" i="85" s="1"/>
  <c r="G5" i="89" l="1"/>
  <c r="J5" i="89" s="1"/>
  <c r="G187" i="86"/>
  <c r="J187" i="86" s="1"/>
  <c r="G76" i="85"/>
  <c r="J76" i="85" s="1"/>
  <c r="G188" i="85"/>
  <c r="J188" i="85" s="1"/>
  <c r="G105" i="86"/>
  <c r="J105" i="86" s="1"/>
  <c r="G189" i="86"/>
  <c r="J189" i="86" s="1"/>
  <c r="G5" i="90" l="1"/>
  <c r="J5" i="90" s="1"/>
  <c r="G189" i="87"/>
  <c r="J189" i="87" s="1"/>
  <c r="G76" i="86"/>
  <c r="J76" i="86" s="1"/>
  <c r="G105" i="87"/>
  <c r="J105" i="87" s="1"/>
  <c r="G188" i="86"/>
  <c r="J188" i="86" s="1"/>
  <c r="G187" i="87"/>
  <c r="J187" i="87" s="1"/>
  <c r="G5" i="91" l="1"/>
  <c r="J5" i="91" s="1"/>
  <c r="G105" i="88"/>
  <c r="J105" i="88" s="1"/>
  <c r="G187" i="88"/>
  <c r="J187" i="88" s="1"/>
  <c r="G76" i="87"/>
  <c r="J76" i="87" s="1"/>
  <c r="G188" i="87"/>
  <c r="J188" i="87" s="1"/>
  <c r="G189" i="88"/>
  <c r="J189" i="88" s="1"/>
  <c r="G187" i="89" l="1"/>
  <c r="J187" i="89" s="1"/>
  <c r="G5" i="92"/>
  <c r="J5" i="92" s="1"/>
  <c r="G189" i="89"/>
  <c r="J189" i="89" s="1"/>
  <c r="G188" i="88"/>
  <c r="J188" i="88" s="1"/>
  <c r="G76" i="88"/>
  <c r="J76" i="88" s="1"/>
  <c r="G105" i="89"/>
  <c r="J105" i="89" s="1"/>
  <c r="G189" i="90" l="1"/>
  <c r="J189" i="90" s="1"/>
  <c r="G5" i="93"/>
  <c r="J5" i="93" s="1"/>
  <c r="G187" i="90"/>
  <c r="J187" i="90" s="1"/>
  <c r="G105" i="90"/>
  <c r="J105" i="90" s="1"/>
  <c r="G76" i="89"/>
  <c r="J76" i="89" s="1"/>
  <c r="G188" i="89"/>
  <c r="J188" i="89" s="1"/>
  <c r="G76" i="90" l="1"/>
  <c r="J76" i="90" s="1"/>
  <c r="G5" i="94"/>
  <c r="J5" i="94" s="1"/>
  <c r="G5" i="95" s="1"/>
  <c r="J5" i="95" s="1"/>
  <c r="G105" i="91"/>
  <c r="J105" i="91" s="1"/>
  <c r="G189" i="91"/>
  <c r="J189" i="91" s="1"/>
  <c r="G188" i="90"/>
  <c r="J188" i="90" s="1"/>
  <c r="G187" i="91"/>
  <c r="J187" i="91" s="1"/>
  <c r="G187" i="92" l="1"/>
  <c r="J187" i="92" s="1"/>
  <c r="G5" i="96"/>
  <c r="J5" i="96" s="1"/>
  <c r="G5" i="97" s="1"/>
  <c r="J5" i="97" s="1"/>
  <c r="G5" i="98" s="1"/>
  <c r="J5" i="98" s="1"/>
  <c r="G5" i="99" s="1"/>
  <c r="J5" i="99" s="1"/>
  <c r="G5" i="100" s="1"/>
  <c r="J5" i="100" s="1"/>
  <c r="G5" i="101" s="1"/>
  <c r="J5" i="101" s="1"/>
  <c r="G5" i="102" s="1"/>
  <c r="J5" i="102" s="1"/>
  <c r="G5" i="103" s="1"/>
  <c r="J5" i="103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188" i="91"/>
  <c r="J188" i="91" s="1"/>
  <c r="G189" i="92"/>
  <c r="J189" i="92" s="1"/>
  <c r="G76" i="91"/>
  <c r="J76" i="91" s="1"/>
  <c r="G105" i="92"/>
  <c r="J105" i="92" s="1"/>
  <c r="G105" i="93" l="1"/>
  <c r="J105" i="93" s="1"/>
  <c r="G189" i="93"/>
  <c r="J189" i="93" s="1"/>
  <c r="G76" i="92"/>
  <c r="J76" i="92" s="1"/>
  <c r="G188" i="92"/>
  <c r="J188" i="92" s="1"/>
  <c r="G187" i="93"/>
  <c r="J187" i="93" s="1"/>
  <c r="G187" i="94" l="1"/>
  <c r="J187" i="94" s="1"/>
  <c r="G187" i="95" s="1"/>
  <c r="J187" i="95" s="1"/>
  <c r="G189" i="94"/>
  <c r="J189" i="94" s="1"/>
  <c r="G189" i="95" s="1"/>
  <c r="J189" i="95" s="1"/>
  <c r="G188" i="93"/>
  <c r="J188" i="93" s="1"/>
  <c r="G76" i="93"/>
  <c r="J76" i="93" s="1"/>
  <c r="G105" i="94"/>
  <c r="J105" i="94" s="1"/>
  <c r="G105" i="95" s="1"/>
  <c r="J105" i="95" s="1"/>
  <c r="G189" i="96" l="1"/>
  <c r="J189" i="96" s="1"/>
  <c r="G189" i="97" s="1"/>
  <c r="J189" i="97" s="1"/>
  <c r="G189" i="98" s="1"/>
  <c r="J189" i="98" s="1"/>
  <c r="G189" i="99" s="1"/>
  <c r="J189" i="99" s="1"/>
  <c r="G189" i="100" s="1"/>
  <c r="J189" i="100" s="1"/>
  <c r="G189" i="101" s="1"/>
  <c r="J189" i="101" s="1"/>
  <c r="G189" i="102" s="1"/>
  <c r="J189" i="102" s="1"/>
  <c r="G189" i="103" s="1"/>
  <c r="J189" i="103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G105" i="96"/>
  <c r="J105" i="96" s="1"/>
  <c r="G105" i="97" s="1"/>
  <c r="J105" i="97" s="1"/>
  <c r="G105" i="98" s="1"/>
  <c r="J105" i="98" s="1"/>
  <c r="G105" i="99" s="1"/>
  <c r="J105" i="99" s="1"/>
  <c r="G105" i="100" s="1"/>
  <c r="J105" i="100" s="1"/>
  <c r="G105" i="101" s="1"/>
  <c r="J105" i="101" s="1"/>
  <c r="G105" i="102" s="1"/>
  <c r="J105" i="102" s="1"/>
  <c r="G105" i="103" s="1"/>
  <c r="J105" i="103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G76" i="94"/>
  <c r="J76" i="94" s="1"/>
  <c r="G76" i="95" s="1"/>
  <c r="J76" i="95" s="1"/>
  <c r="G188" i="94"/>
  <c r="J188" i="94" s="1"/>
  <c r="G188" i="95" s="1"/>
  <c r="J188" i="95" s="1"/>
  <c r="G187" i="96"/>
  <c r="J187" i="96" s="1"/>
  <c r="G187" i="97" s="1"/>
  <c r="J187" i="97" s="1"/>
  <c r="G187" i="98" s="1"/>
  <c r="J187" i="98" s="1"/>
  <c r="G187" i="99" s="1"/>
  <c r="J187" i="99" s="1"/>
  <c r="G187" i="100" s="1"/>
  <c r="J187" i="100" s="1"/>
  <c r="G187" i="101" s="1"/>
  <c r="J187" i="101" s="1"/>
  <c r="G187" i="102" s="1"/>
  <c r="J187" i="102" s="1"/>
  <c r="G187" i="103" s="1"/>
  <c r="J187" i="103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G188" i="96" l="1"/>
  <c r="J188" i="96" s="1"/>
  <c r="G188" i="97" s="1"/>
  <c r="J188" i="97" s="1"/>
  <c r="G188" i="98" s="1"/>
  <c r="J188" i="98" s="1"/>
  <c r="G188" i="99" s="1"/>
  <c r="J188" i="99" s="1"/>
  <c r="G188" i="100" s="1"/>
  <c r="J188" i="100" s="1"/>
  <c r="G188" i="101" s="1"/>
  <c r="J188" i="101" s="1"/>
  <c r="G188" i="102" s="1"/>
  <c r="J188" i="102" s="1"/>
  <c r="G188" i="103" s="1"/>
  <c r="J188" i="103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G76" i="96"/>
  <c r="J76" i="96" s="1"/>
  <c r="J76" i="97" s="1"/>
  <c r="G76" i="98" s="1"/>
  <c r="J76" i="98" s="1"/>
  <c r="G76" i="99" s="1"/>
  <c r="J76" i="99" s="1"/>
  <c r="G76" i="100" s="1"/>
  <c r="J76" i="100" s="1"/>
  <c r="G76" i="101" s="1"/>
  <c r="J76" i="101" s="1"/>
  <c r="G76" i="102" s="1"/>
  <c r="J76" i="102" s="1"/>
  <c r="G76" i="103" s="1"/>
  <c r="J76" i="103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</calcChain>
</file>

<file path=xl/sharedStrings.xml><?xml version="1.0" encoding="utf-8"?>
<sst xmlns="http://schemas.openxmlformats.org/spreadsheetml/2006/main" count="31970" uniqueCount="1457">
  <si>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</si>
  <si>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</si>
  <si>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</si>
  <si>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</si>
  <si>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</si>
  <si>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</si>
  <si>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</si>
  <si>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</si>
  <si>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</si>
  <si>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</si>
  <si>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</si>
  <si>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</si>
  <si>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</si>
  <si>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</si>
  <si>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</si>
  <si>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</si>
  <si>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</si>
  <si>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</si>
  <si>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</si>
  <si>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</si>
  <si>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</si>
  <si>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</si>
  <si>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</si>
  <si>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</si>
  <si>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</si>
  <si>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</si>
  <si>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</si>
  <si>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</si>
  <si>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</si>
  <si>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</si>
  <si>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</si>
  <si>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</si>
  <si>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</si>
  <si>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</si>
  <si>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</si>
  <si>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</si>
  <si>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</si>
  <si>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</si>
  <si>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</si>
  <si>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</si>
  <si>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</si>
  <si>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</si>
  <si>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</si>
  <si>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</si>
  <si>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</si>
  <si>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</si>
  <si>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</si>
  <si>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</si>
  <si>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</si>
  <si>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</si>
  <si>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</si>
  <si>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</si>
  <si>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</si>
  <si>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</si>
  <si>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</si>
  <si>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</si>
  <si>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</si>
  <si>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</si>
  <si>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</si>
  <si>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</si>
  <si>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</si>
  <si>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</si>
  <si>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</si>
  <si>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</si>
  <si>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</si>
  <si>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</si>
  <si>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</si>
  <si>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</si>
  <si>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</si>
  <si>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</si>
  <si>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</si>
  <si>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</si>
  <si>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</si>
  <si>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</si>
  <si>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</si>
  <si>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</si>
  <si>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</si>
  <si>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</si>
  <si>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</si>
  <si>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</si>
  <si>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</si>
  <si>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</si>
  <si>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</si>
  <si>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</si>
  <si>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</si>
  <si>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</si>
  <si>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</si>
  <si>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</si>
  <si>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</si>
  <si>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</si>
  <si>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</si>
  <si>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</si>
  <si>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</si>
  <si>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</si>
  <si>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</si>
  <si>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</si>
  <si>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</si>
  <si>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</si>
  <si>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</si>
  <si>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</si>
  <si>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</si>
  <si>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</si>
  <si>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</si>
  <si>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</si>
  <si>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</si>
  <si>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</si>
  <si>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</si>
  <si>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</si>
  <si>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</si>
  <si>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</si>
  <si>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</si>
  <si>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</si>
  <si>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</si>
  <si>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</si>
  <si>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</si>
  <si>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</si>
  <si>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</si>
  <si>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</si>
  <si>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</si>
  <si>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</si>
  <si>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</si>
  <si>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</si>
  <si>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</si>
  <si>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</si>
  <si>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</si>
  <si>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</si>
  <si>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</si>
  <si>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</si>
  <si>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</si>
  <si>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</si>
  <si>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</si>
  <si>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</si>
  <si>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</si>
  <si>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</si>
  <si>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</si>
  <si>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</si>
  <si>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</si>
  <si>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</si>
  <si>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</si>
  <si>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</si>
  <si>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</si>
  <si>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</si>
  <si>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</si>
  <si>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</si>
  <si>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</si>
  <si>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</si>
  <si>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</si>
  <si>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</si>
  <si>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</si>
  <si>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</si>
  <si>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</si>
  <si>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</si>
  <si>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</si>
  <si>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</si>
  <si>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</si>
  <si>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</si>
  <si>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</si>
  <si>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</si>
  <si>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</si>
  <si>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</si>
  <si>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</si>
  <si>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</si>
  <si>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</si>
  <si>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</si>
  <si>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</si>
  <si>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</si>
  <si>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</si>
  <si>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</si>
  <si>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</si>
  <si>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</si>
  <si>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</si>
  <si>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</si>
  <si>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</si>
  <si>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</si>
  <si>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</si>
  <si>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</si>
  <si>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</si>
  <si>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</si>
  <si>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</si>
  <si>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</si>
  <si>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</si>
  <si>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</si>
  <si>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</si>
  <si>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</si>
  <si>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</si>
  <si>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</si>
  <si>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</si>
  <si>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</si>
  <si>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</si>
  <si>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</si>
  <si>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</si>
  <si>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</si>
  <si>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</si>
  <si>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</si>
  <si>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</si>
  <si>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</si>
  <si>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</si>
  <si>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</si>
  <si>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</si>
  <si>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</si>
  <si>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</si>
  <si>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</si>
  <si>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</si>
  <si>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</si>
  <si>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</si>
  <si>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</si>
  <si>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</si>
  <si>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</si>
  <si>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</si>
  <si>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</si>
  <si>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</si>
  <si>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</si>
  <si>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</si>
  <si>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</si>
  <si>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</si>
  <si>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</si>
  <si>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</si>
  <si>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</si>
  <si>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</si>
  <si>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</si>
  <si>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</si>
  <si>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</si>
  <si>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</si>
  <si>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</si>
  <si>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</si>
  <si>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</si>
  <si>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</si>
  <si>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</si>
  <si>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</si>
  <si>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</si>
  <si>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</si>
  <si>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</si>
  <si>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</si>
  <si>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</si>
  <si>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</si>
  <si>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</si>
  <si>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</si>
  <si>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</si>
  <si>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</si>
  <si>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</si>
  <si>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</si>
  <si>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</si>
  <si>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</si>
  <si>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</si>
  <si>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</si>
  <si>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</si>
  <si>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</si>
  <si>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</si>
  <si>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</si>
  <si>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</si>
  <si>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</si>
  <si>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</si>
  <si>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</si>
  <si>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</si>
  <si>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</si>
  <si>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</si>
  <si>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</si>
  <si>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</si>
  <si>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</si>
  <si>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</si>
  <si>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</si>
  <si>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</si>
  <si>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</si>
  <si>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</si>
  <si>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</si>
  <si>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</si>
  <si>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</si>
  <si>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</si>
  <si>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</si>
  <si>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</si>
  <si>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</si>
  <si>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</si>
  <si>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</si>
  <si>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</si>
  <si>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</si>
  <si>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</si>
  <si>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</si>
  <si>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</si>
  <si>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</si>
  <si>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</si>
  <si>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</si>
  <si>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</si>
  <si>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</si>
  <si>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</si>
  <si>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</si>
  <si>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</si>
  <si>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</si>
  <si>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</si>
  <si>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</si>
  <si>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</si>
  <si>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</si>
  <si>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</si>
  <si>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</si>
  <si>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</si>
  <si>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</si>
  <si>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</si>
  <si>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</si>
  <si>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</si>
  <si>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</si>
  <si>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</si>
  <si>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</si>
  <si>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</si>
  <si>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</si>
  <si>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</si>
  <si>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</si>
  <si>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</si>
  <si>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</si>
  <si>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</si>
  <si>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</si>
  <si>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</si>
  <si>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</si>
  <si>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</si>
  <si>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</si>
  <si>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</si>
  <si>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</si>
  <si>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</si>
  <si>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</si>
  <si>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</si>
  <si>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</si>
  <si>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</si>
  <si>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</si>
  <si>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</si>
  <si>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</si>
  <si>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</si>
  <si>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</si>
  <si>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</si>
  <si>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</si>
  <si>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</si>
  <si>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</si>
  <si>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</si>
  <si>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</si>
  <si>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</si>
  <si>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</si>
  <si>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</si>
  <si>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</si>
  <si>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</si>
  <si>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</si>
  <si>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</si>
  <si>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</si>
  <si>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</si>
  <si>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</si>
  <si>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</si>
  <si>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</si>
  <si>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</si>
  <si>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</si>
  <si>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</si>
  <si>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</si>
  <si>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</si>
  <si>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</si>
  <si>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</si>
  <si>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</si>
  <si>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</si>
  <si>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</si>
  <si>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</si>
  <si>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</si>
  <si>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</si>
  <si>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</si>
  <si>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</si>
  <si>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</si>
  <si>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</si>
  <si>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</si>
  <si>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</si>
  <si>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</si>
  <si>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</si>
  <si>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</si>
  <si>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</si>
  <si>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</si>
  <si>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</si>
  <si>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</si>
  <si>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</si>
  <si>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</si>
  <si>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</si>
  <si>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</si>
  <si>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</si>
  <si>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</si>
  <si>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</si>
  <si>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</si>
  <si>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</si>
  <si>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</si>
  <si>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</si>
  <si>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</si>
  <si>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</si>
  <si>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</si>
  <si>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</si>
  <si>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</si>
  <si>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</si>
  <si>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</si>
  <si>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</si>
  <si>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</si>
  <si>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</si>
  <si>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</si>
  <si>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</si>
  <si>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</si>
  <si>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</si>
  <si>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</si>
  <si>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</si>
  <si>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</si>
  <si>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</si>
  <si>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</si>
  <si>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</si>
  <si>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</si>
  <si>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</si>
  <si>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</si>
  <si>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</si>
  <si>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</si>
  <si>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</si>
  <si>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</si>
  <si>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</si>
  <si>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</si>
  <si>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</si>
  <si>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</si>
  <si>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</si>
  <si>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</si>
  <si>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</si>
  <si>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</si>
  <si>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</si>
  <si>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</si>
  <si>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</si>
  <si>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</si>
  <si>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</si>
  <si>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</si>
  <si>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</si>
  <si>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</si>
  <si>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</si>
  <si>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</si>
  <si>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</si>
  <si>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</si>
  <si>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</si>
  <si>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</si>
  <si>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</si>
  <si>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</si>
  <si>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</si>
  <si>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</si>
  <si>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</si>
  <si>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</si>
  <si>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</si>
  <si>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</si>
  <si>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</si>
  <si>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</si>
  <si>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</si>
  <si>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</si>
  <si>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</si>
  <si>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</si>
  <si>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</si>
  <si>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</si>
  <si>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</si>
  <si>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</si>
  <si>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</si>
  <si>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</si>
  <si>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</si>
  <si>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</si>
  <si>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</si>
  <si>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</si>
  <si>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</si>
  <si>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</si>
  <si>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</si>
  <si>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</si>
  <si>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</si>
  <si>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</si>
  <si>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</si>
  <si>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</si>
  <si>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</si>
  <si>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</si>
  <si>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</si>
  <si>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</si>
  <si>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</si>
  <si>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</si>
  <si>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</si>
  <si>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</si>
  <si>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</si>
  <si>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</si>
  <si>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</si>
  <si>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</si>
  <si>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</si>
  <si>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</si>
  <si>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</si>
  <si>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</si>
  <si>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</si>
  <si>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</si>
  <si>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</si>
  <si>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</si>
  <si>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</si>
  <si>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</si>
  <si>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</si>
  <si>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</si>
  <si>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</si>
  <si>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</si>
  <si>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</si>
  <si>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</si>
  <si>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</si>
  <si>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</si>
  <si>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</si>
  <si>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</si>
  <si>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</si>
  <si>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</si>
  <si>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</si>
  <si>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</si>
  <si>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</si>
  <si>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</si>
  <si>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</si>
  <si>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</si>
  <si>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</si>
  <si>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</si>
  <si>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</si>
  <si>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</si>
  <si>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</si>
  <si>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</si>
  <si>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</si>
  <si>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</si>
  <si>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</si>
  <si>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</si>
  <si>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</si>
  <si>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</si>
  <si>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</si>
  <si>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</si>
  <si>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</si>
  <si>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</si>
  <si>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</si>
  <si>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</si>
  <si>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</si>
  <si>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</si>
  <si>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</si>
  <si>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</si>
  <si>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</si>
  <si>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</si>
  <si>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</si>
  <si>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</si>
  <si>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</si>
  <si>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</si>
  <si>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</si>
  <si>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</si>
  <si>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</si>
  <si>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</si>
  <si>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</si>
  <si>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</si>
  <si>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</si>
  <si>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</si>
  <si>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</si>
  <si>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</si>
  <si>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</si>
  <si>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</si>
  <si>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</si>
  <si>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</si>
  <si>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</si>
  <si>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</si>
  <si>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</si>
  <si>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</si>
  <si>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</si>
  <si>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</si>
  <si>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</si>
  <si>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</si>
  <si>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</si>
  <si>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</si>
  <si>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</si>
  <si>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</si>
  <si>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</si>
  <si>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</si>
  <si>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</si>
  <si>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</si>
  <si>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</si>
  <si>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</si>
  <si>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</si>
  <si>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</si>
  <si>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</si>
  <si>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</si>
  <si>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</si>
  <si>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</si>
  <si>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</si>
  <si>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</si>
  <si>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</si>
  <si>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</si>
  <si>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</si>
  <si>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</si>
  <si>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</si>
  <si>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</si>
  <si>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</si>
  <si>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</si>
  <si>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</si>
  <si>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</si>
  <si>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</si>
  <si>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</si>
  <si>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</si>
  <si>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</si>
  <si>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</si>
  <si>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</si>
  <si>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</si>
  <si>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</si>
  <si>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</si>
  <si>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</si>
  <si>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</si>
  <si>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</si>
  <si>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</si>
  <si>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</si>
  <si>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</si>
  <si>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</si>
  <si>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</si>
  <si>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</si>
  <si>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</si>
  <si>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</si>
  <si>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</si>
  <si>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</si>
  <si>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</si>
  <si>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</si>
  <si>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</si>
  <si>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</si>
  <si>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</si>
  <si>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</si>
  <si>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</si>
  <si>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</si>
  <si>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</si>
  <si>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</si>
  <si>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</si>
  <si>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</si>
  <si>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</si>
  <si>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</si>
  <si>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</si>
  <si>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</si>
  <si>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</si>
  <si>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</si>
  <si>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</si>
  <si>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</si>
  <si>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</si>
  <si>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</si>
  <si>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</si>
  <si>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</si>
  <si>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</si>
  <si>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</si>
  <si>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</si>
  <si>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</si>
  <si>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</si>
  <si>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</si>
  <si>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</si>
  <si>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</si>
  <si>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</si>
  <si>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</si>
  <si>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</si>
  <si>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</si>
  <si>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</si>
  <si>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</si>
  <si>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</si>
  <si>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</si>
  <si>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</si>
  <si>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</si>
  <si>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</si>
  <si>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</si>
  <si>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</si>
  <si>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</si>
  <si>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</si>
  <si>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</si>
  <si>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</si>
  <si>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</si>
  <si>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</si>
  <si>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</si>
  <si>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</si>
  <si>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</si>
  <si>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</si>
  <si>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</si>
  <si>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</si>
  <si>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</si>
  <si>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</si>
  <si>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</si>
  <si>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</si>
  <si>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</si>
  <si>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</si>
  <si>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</si>
  <si>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</si>
  <si>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</si>
  <si>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</si>
  <si>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</si>
  <si>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</si>
  <si>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</si>
  <si>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</si>
  <si>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</si>
  <si>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</si>
  <si>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</si>
  <si>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</si>
  <si>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</si>
  <si>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</si>
  <si>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</si>
  <si>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</si>
  <si>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</si>
  <si>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</si>
  <si>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</si>
  <si>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</si>
  <si>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</si>
  <si>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</si>
  <si>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</si>
  <si>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</si>
  <si>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</si>
  <si>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</si>
  <si>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</si>
  <si>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</si>
  <si>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</si>
  <si>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</si>
  <si>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</si>
  <si>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</si>
  <si>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</si>
  <si>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</si>
  <si>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</si>
  <si>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</si>
  <si>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</si>
  <si>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</si>
  <si>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</si>
  <si>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</si>
  <si>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</si>
  <si>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</si>
  <si>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</si>
  <si>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</si>
  <si>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</si>
  <si>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</si>
  <si>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</si>
  <si>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</si>
  <si>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</si>
  <si>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</si>
  <si>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</si>
  <si>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</si>
  <si>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</si>
  <si>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</si>
  <si>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</si>
  <si>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</si>
  <si>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</si>
  <si>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</si>
  <si>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</si>
  <si>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</si>
  <si>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</si>
  <si>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</si>
  <si>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</si>
  <si>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</si>
  <si>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</si>
  <si>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</si>
  <si>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</si>
  <si>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</si>
  <si>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</si>
  <si>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</si>
  <si>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</si>
  <si>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</si>
  <si>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</si>
  <si>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</si>
  <si>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</si>
  <si>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</si>
  <si>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</si>
  <si>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</si>
  <si>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</si>
  <si>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</si>
  <si>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</si>
  <si>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</si>
  <si>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</si>
  <si>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</si>
  <si>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</si>
  <si>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</si>
  <si>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</si>
  <si>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</si>
  <si>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</si>
  <si>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</si>
  <si>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</si>
  <si>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</si>
  <si>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</si>
  <si>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</si>
  <si>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</si>
  <si>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</si>
  <si>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</si>
  <si>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</si>
  <si>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</si>
  <si>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</si>
  <si>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</si>
  <si>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</si>
  <si>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</si>
  <si>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</si>
  <si>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</si>
  <si>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</si>
  <si>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</si>
  <si>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</si>
  <si>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</si>
  <si>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</si>
  <si>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</si>
  <si>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</si>
  <si>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</si>
  <si>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</si>
  <si>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</si>
  <si>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</si>
  <si>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</si>
  <si>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</si>
  <si>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</si>
  <si>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</si>
  <si>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</si>
  <si>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</si>
  <si>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</si>
  <si>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</si>
  <si>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</si>
  <si>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</si>
  <si>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</si>
  <si>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</si>
  <si>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</si>
  <si>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</si>
  <si>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</si>
  <si>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</si>
  <si>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</si>
  <si>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</si>
  <si>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</si>
  <si>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</si>
  <si>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</si>
  <si>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</si>
  <si>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</si>
  <si>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</si>
  <si>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</si>
  <si>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</si>
  <si>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</si>
  <si>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</si>
  <si>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</si>
  <si>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</si>
  <si>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</si>
  <si>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</si>
  <si>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</si>
  <si>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</si>
  <si>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</si>
  <si>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</si>
  <si>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</si>
  <si>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</si>
  <si>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</si>
  <si>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</si>
  <si>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</si>
  <si>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</si>
  <si>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</si>
  <si>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</si>
  <si>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</si>
  <si>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</si>
  <si>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</si>
  <si>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</si>
  <si>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</si>
  <si>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</si>
  <si>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</si>
  <si>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</si>
  <si>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</si>
  <si>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</si>
  <si>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</si>
  <si>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</si>
  <si>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</si>
  <si>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</si>
  <si>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</si>
  <si>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</si>
  <si>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</si>
  <si>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</si>
  <si>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</si>
  <si>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</si>
  <si>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</si>
  <si>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</si>
  <si>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</si>
  <si>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</si>
  <si>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</si>
  <si>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</si>
  <si>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</si>
  <si>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</si>
  <si>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</si>
  <si>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</si>
  <si>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</si>
  <si>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</si>
  <si>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</si>
  <si>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</si>
  <si>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</si>
  <si>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</si>
  <si>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</si>
  <si>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</si>
  <si>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</si>
  <si>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</si>
  <si>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</si>
  <si>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</si>
  <si>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</si>
  <si>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</si>
  <si>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</si>
  <si>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</si>
  <si>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</si>
  <si>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</si>
  <si>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</si>
  <si>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</si>
  <si>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</si>
  <si>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</si>
  <si>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</si>
  <si>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</si>
  <si>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</si>
  <si>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</si>
  <si>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</si>
  <si>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</si>
  <si>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</si>
  <si>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</si>
  <si>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</si>
  <si>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</si>
  <si>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</si>
  <si>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</si>
  <si>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</si>
  <si>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</si>
  <si>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</si>
  <si>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</si>
  <si>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</si>
  <si>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</si>
  <si>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</si>
  <si>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</si>
  <si>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</si>
  <si>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</si>
  <si>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</si>
  <si>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</si>
  <si>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</si>
  <si>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</si>
  <si>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</si>
  <si>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</si>
  <si>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</si>
  <si>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</si>
  <si>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</si>
  <si>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</si>
  <si>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</si>
  <si>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</si>
  <si>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</si>
  <si>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</si>
  <si>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</si>
  <si>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</si>
  <si>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</si>
  <si>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</si>
  <si>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</si>
  <si>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</si>
  <si>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</si>
  <si>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</si>
  <si>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</si>
  <si>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</si>
  <si>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</si>
  <si>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</si>
  <si>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</si>
  <si>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</si>
  <si>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</si>
  <si>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</si>
  <si>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</si>
  <si>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</si>
  <si>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</si>
  <si>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</si>
  <si>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</si>
  <si>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</si>
  <si>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</si>
  <si>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</si>
  <si>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</si>
  <si>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</si>
  <si>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</si>
  <si>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</si>
  <si>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</si>
  <si>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</si>
  <si>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</si>
  <si>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</si>
  <si>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</si>
  <si>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</si>
  <si>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</si>
  <si>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</si>
  <si>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</si>
  <si>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</si>
  <si>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</si>
  <si>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</si>
  <si>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</si>
  <si>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</si>
  <si>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</si>
  <si>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</si>
  <si>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</si>
  <si>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</si>
  <si>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</si>
  <si>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</si>
  <si>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</si>
  <si>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</si>
  <si>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</si>
  <si>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</si>
  <si>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</si>
  <si>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</si>
  <si>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</si>
  <si>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</si>
  <si>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</si>
  <si>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</si>
  <si>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</si>
  <si>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</si>
  <si>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</si>
  <si>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</si>
  <si>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</si>
  <si>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</si>
  <si>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</si>
  <si>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</si>
  <si>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</si>
  <si>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</si>
  <si>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</si>
  <si>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</si>
  <si>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</si>
  <si>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</si>
  <si>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</si>
  <si>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</si>
  <si>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</si>
  <si>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</si>
  <si>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</si>
  <si>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</si>
  <si>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</si>
  <si>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</si>
  <si>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</si>
  <si>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</si>
  <si>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</si>
  <si>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</si>
  <si>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</si>
  <si>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</si>
  <si>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</si>
  <si>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</si>
  <si>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</si>
  <si>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</si>
  <si>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</si>
  <si>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</si>
  <si>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</si>
  <si>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</si>
  <si>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</si>
  <si>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</si>
  <si>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</si>
  <si>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</si>
  <si>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</si>
  <si>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</si>
  <si>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</si>
  <si>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</si>
  <si>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</si>
  <si>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</si>
  <si>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</si>
  <si>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</si>
  <si>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</si>
  <si>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</si>
  <si>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</si>
  <si>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</si>
  <si>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</si>
  <si>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</si>
  <si>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</si>
  <si>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</si>
  <si>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</si>
  <si>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</si>
  <si>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</si>
  <si>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</si>
  <si>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</si>
  <si>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</si>
  <si>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</si>
  <si>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</si>
  <si>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</si>
  <si>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</si>
  <si>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</si>
  <si>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</si>
  <si>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</si>
  <si>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</si>
  <si>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</si>
  <si>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</si>
  <si>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</si>
  <si>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</si>
  <si>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</si>
  <si>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</si>
  <si>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</si>
  <si>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</si>
  <si>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</si>
  <si>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</si>
  <si>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</si>
  <si>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</si>
  <si>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</si>
  <si>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</si>
  <si>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</si>
  <si>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</si>
  <si>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</si>
  <si>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</si>
  <si>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</si>
  <si>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</si>
  <si>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</si>
  <si>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</si>
  <si>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</si>
  <si>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</si>
  <si>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</si>
  <si>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</si>
  <si>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</si>
  <si>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</si>
  <si>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</si>
  <si>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</si>
  <si>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</si>
  <si>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</si>
  <si>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</si>
  <si>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</si>
  <si>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</si>
  <si>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</si>
  <si>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</si>
  <si>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</si>
  <si>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</si>
  <si>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</si>
  <si>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</si>
  <si>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</si>
  <si>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</si>
  <si>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</si>
  <si>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</si>
  <si>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</si>
  <si>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</si>
  <si>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</si>
  <si>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</si>
  <si>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</si>
  <si>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</si>
  <si>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</si>
  <si>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</si>
  <si>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</si>
  <si>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</si>
  <si>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</si>
  <si>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</si>
  <si>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</si>
  <si>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</si>
  <si>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</si>
  <si>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</si>
  <si>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</si>
  <si>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</si>
  <si>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</si>
  <si>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</si>
  <si>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</si>
  <si>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</si>
  <si>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</si>
  <si>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</si>
  <si>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</si>
  <si>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</si>
  <si>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</si>
  <si>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</si>
  <si>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</si>
  <si>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</si>
  <si>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</si>
  <si>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</si>
  <si>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</si>
  <si>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</si>
  <si>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</si>
  <si>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</si>
  <si>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</si>
  <si>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</si>
  <si>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</si>
  <si>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</si>
  <si>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</si>
  <si>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</si>
  <si>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</si>
  <si>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</si>
  <si>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</si>
  <si>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</si>
  <si>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</si>
  <si>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</si>
  <si>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</si>
  <si>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</si>
  <si>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</si>
  <si>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</si>
  <si>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</si>
  <si>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</si>
  <si>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</si>
  <si>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</si>
  <si>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</si>
  <si>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</si>
  <si>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</si>
  <si>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</si>
  <si>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</si>
  <si>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</si>
  <si>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</si>
  <si>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</si>
  <si>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</si>
  <si>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</si>
  <si>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</si>
  <si>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</si>
  <si>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</si>
  <si>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</si>
  <si>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</si>
  <si>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</si>
  <si>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</si>
  <si>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</si>
  <si>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</si>
  <si>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</si>
  <si>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</si>
  <si>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</si>
  <si>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</si>
  <si>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</si>
  <si>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</si>
  <si>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</si>
  <si>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</si>
  <si>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</si>
  <si>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</si>
  <si>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</si>
  <si>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</si>
  <si>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</si>
  <si>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</si>
  <si>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</si>
  <si>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</si>
  <si>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</si>
  <si>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</si>
  <si>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</si>
  <si>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</si>
  <si>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</si>
  <si>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</si>
  <si>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</si>
  <si>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</si>
  <si>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</si>
  <si>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</si>
  <si>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</si>
  <si>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</si>
  <si>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</si>
  <si>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</si>
  <si>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</si>
  <si>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</si>
  <si>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</si>
  <si>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</si>
  <si>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</si>
  <si>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</si>
  <si>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</si>
  <si>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</si>
  <si>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</si>
  <si>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</si>
  <si>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</si>
  <si>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</si>
  <si>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</si>
  <si>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</si>
  <si>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</si>
  <si>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</si>
  <si>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</si>
  <si>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</si>
  <si>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</si>
  <si>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</si>
  <si>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</si>
  <si>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</si>
  <si>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</si>
  <si>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</si>
  <si>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</si>
  <si>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</si>
  <si>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</si>
  <si>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</si>
  <si>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</si>
  <si>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</si>
  <si>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</si>
  <si>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</si>
  <si>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</si>
  <si>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</si>
  <si>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</si>
  <si>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</si>
  <si>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</si>
  <si>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</si>
  <si>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</si>
  <si>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</si>
  <si>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</si>
  <si>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</si>
  <si>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</si>
  <si>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</si>
  <si>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</si>
  <si>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</si>
  <si>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</si>
  <si>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</si>
  <si>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</si>
  <si>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</si>
  <si>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</si>
  <si>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</si>
  <si>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</si>
  <si>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</si>
  <si>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</si>
  <si>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</si>
  <si>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</si>
  <si>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</si>
  <si>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</si>
  <si>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</si>
  <si>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</si>
  <si>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</si>
  <si>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</si>
  <si>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</si>
  <si>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</si>
  <si>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</si>
  <si>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</si>
  <si>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</si>
  <si>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</si>
  <si>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</si>
  <si>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</si>
  <si>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</si>
  <si>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</si>
  <si>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</si>
  <si>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</si>
  <si>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</si>
  <si>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</si>
  <si>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</si>
  <si>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</si>
  <si>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</si>
  <si>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</si>
  <si>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</si>
  <si>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</si>
  <si>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</si>
  <si>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</si>
  <si>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</si>
  <si>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</si>
  <si>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</si>
  <si>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</si>
  <si>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</si>
  <si>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</si>
  <si>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</si>
  <si>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</si>
  <si>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</si>
  <si>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</si>
  <si>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</si>
  <si>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</si>
  <si>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</si>
  <si>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</si>
  <si>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</si>
  <si>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</si>
  <si>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</si>
  <si>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</si>
  <si>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</si>
  <si>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</si>
  <si>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</si>
  <si>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</si>
  <si>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</si>
  <si>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</si>
  <si>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</si>
  <si>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</si>
  <si>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</si>
  <si>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</si>
  <si>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</si>
  <si>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</si>
  <si>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</si>
  <si>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</si>
  <si>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</si>
  <si>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</si>
  <si>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</si>
  <si>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</si>
  <si>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</si>
  <si>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</si>
  <si>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</si>
  <si>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</si>
  <si>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</si>
  <si>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</si>
  <si>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</si>
  <si>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</si>
  <si>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</si>
  <si>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</si>
  <si>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</si>
  <si>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</si>
  <si>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</si>
  <si>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</si>
  <si>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</si>
  <si>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</si>
  <si>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</si>
  <si>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</si>
  <si>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</si>
  <si>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</si>
  <si>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</si>
  <si>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</si>
  <si>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</si>
  <si>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</si>
  <si>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</si>
  <si>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</si>
  <si>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</si>
  <si>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</si>
  <si>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</si>
  <si>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</si>
  <si>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</si>
  <si>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</si>
  <si>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</si>
  <si>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</si>
  <si>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</si>
  <si>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</si>
  <si>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</si>
  <si>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</si>
  <si>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</si>
  <si>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</si>
  <si>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</si>
  <si>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</si>
  <si>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</si>
  <si>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</si>
  <si>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</si>
  <si>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</si>
  <si>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</si>
  <si>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</si>
  <si>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</si>
  <si>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</si>
  <si>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</si>
  <si>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</si>
  <si>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</si>
  <si>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</si>
  <si>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</si>
  <si>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</si>
  <si>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</si>
  <si>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</si>
  <si>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</si>
  <si>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</si>
  <si>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</si>
  <si>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</si>
  <si>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</si>
  <si>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</si>
  <si>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</si>
  <si>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</si>
  <si>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</si>
  <si>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</si>
  <si>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</si>
  <si>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</si>
  <si>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</si>
  <si>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</si>
  <si>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</si>
  <si>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</si>
  <si>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</si>
  <si>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</si>
  <si>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</si>
  <si>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</si>
  <si>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</si>
  <si>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</si>
  <si>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</si>
  <si>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</si>
  <si>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</si>
  <si>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</si>
  <si>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</si>
  <si>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</si>
  <si>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</si>
  <si>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</si>
  <si>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</si>
  <si>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</si>
  <si>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</si>
  <si>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</si>
  <si>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</si>
  <si>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</si>
  <si>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</si>
  <si>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</si>
  <si>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</si>
  <si>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</si>
  <si>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</si>
  <si>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</si>
  <si>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</si>
  <si>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</si>
  <si>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</si>
  <si>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</si>
  <si>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</si>
  <si>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</si>
  <si>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</si>
  <si>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</si>
  <si>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</si>
  <si>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ชิฟฟ่อนเค้กรสทุเรียน 240 g.</t>
  </si>
  <si>
    <t>ชิฟฟ่อนเค้กรสสับปะรด 240 g.</t>
  </si>
  <si>
    <t>ชิฟฟ่อนเค้กรสเผือก 240 g.</t>
  </si>
  <si>
    <t>เค้กโมลเทนช็อคโกแลต 75 กรัม</t>
  </si>
  <si>
    <t>เค้กแอปเปิ้ล  75 กรัม</t>
  </si>
  <si>
    <t>เค้กทอร์ต้าเทเนรินา 50 กรัม</t>
  </si>
  <si>
    <t>ปังกรอบคาราเมล 65 กรัม</t>
  </si>
  <si>
    <t>ชิฟฟอนเค้ก  ห่อกระดาษ 8 ชิ้น</t>
  </si>
  <si>
    <t>เค้กโบราณครีม 2 ชิ้น</t>
  </si>
  <si>
    <t>เค้กโบราณผลไม้ 2 ชิ้น</t>
  </si>
  <si>
    <t>ชิฟฟ่อนมะพร้าวไส้เนยสด</t>
  </si>
  <si>
    <t>ชิฟฟ่อนสอดไส้เนยแยมส้ม</t>
  </si>
  <si>
    <t>ชิฟฟ่อน 8 ชิ้น ขนุนล้วน</t>
  </si>
  <si>
    <t>ชิฟฟ่อนเค้ก รสกาแฟ 8 ชื้น</t>
  </si>
  <si>
    <t>มินิบันแฮมซีส 90 กรัม</t>
  </si>
  <si>
    <t>ปังแฮมเห็ดมายองเนส 90 กรัม</t>
  </si>
  <si>
    <t>ทาร์ตไข่สตอร์เบอรี่</t>
  </si>
  <si>
    <t>ชิฟฟ่อนคัพเค้กมะพร้าว 50 กรัม</t>
  </si>
  <si>
    <t>บูธ หน้า ม.เกษตร  วันที่ 1-30  เมษายน  2569</t>
  </si>
  <si>
    <t>สรุปยอดขาย บูธ  หน้า ม.เกษตร วันที่ 1-30  เมษายน  2569</t>
  </si>
  <si>
    <t>แถม</t>
  </si>
  <si>
    <t>โยกไปคุณาวรรณ</t>
  </si>
  <si>
    <t>ไลน์แมน 1</t>
  </si>
  <si>
    <t>แกรป 1</t>
  </si>
  <si>
    <t>หมดอายุ</t>
  </si>
  <si>
    <t>โยกคุณาวรรณ</t>
  </si>
  <si>
    <t>แถม 1</t>
  </si>
  <si>
    <t>ค่าวุ้น</t>
  </si>
  <si>
    <t>ไลน์แมน</t>
  </si>
  <si>
    <t>ไลนแมน</t>
  </si>
  <si>
    <t>คืนลูกค้า</t>
  </si>
  <si>
    <t>แกรป</t>
  </si>
  <si>
    <t>ขึ้นรา 2</t>
  </si>
  <si>
    <t>ค่านมจืด</t>
  </si>
  <si>
    <t>เบิก Q.C ตรวจสอบ</t>
  </si>
  <si>
    <t>ค่าน้ำประปา</t>
  </si>
  <si>
    <t>แครป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</si>
</sst>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sz val="26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  <font>
      <sz val="22"/>
      <color theme="1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B4B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43" fontId="25" fillId="0" borderId="0" xfId="0" applyNumberFormat="1" applyFont="1" applyAlignment="1">
      <alignment horizontal="center"/>
    </xf>
    <xf numFmtId="43" fontId="26" fillId="24" borderId="1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7" fillId="0" borderId="0" xfId="0" applyFont="1" applyAlignment="1">
      <alignment horizontal="center" vertical="center"/>
    </xf>
    <xf numFmtId="43" fontId="28" fillId="0" borderId="0" xfId="0" applyNumberFormat="1" applyFont="1" applyAlignment="1">
      <alignment horizontal="center"/>
    </xf>
    <xf numFmtId="43" fontId="29" fillId="11" borderId="1" xfId="1" applyFont="1" applyFill="1" applyBorder="1" applyAlignment="1">
      <alignment horizontal="center"/>
    </xf>
    <xf numFmtId="43" fontId="3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D3D3D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V218" sqref="V218"/>
      <selection pane="bottomLeft" activeCell="V218" sqref="V218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53" t="s">
        <v>1401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1389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1395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1396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4" t="s">
        <v>1390</v>
      </c>
      <c r="Q269" s="115" t="s">
        <v>1391</v>
      </c>
      <c r="R269" s="116" t="s">
        <v>1392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17"/>
      <c r="Q270" s="117"/>
      <c r="R270" s="117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17"/>
      <c r="Q271" s="117"/>
      <c r="R271" s="117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17"/>
      <c r="Q272" s="117"/>
      <c r="R272" s="117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18"/>
      <c r="Q273" s="118"/>
      <c r="R273" s="118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18"/>
      <c r="Q274" s="118"/>
      <c r="R274" s="118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19"/>
      <c r="Q275" s="119"/>
      <c r="R275" s="119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0">
        <f>SUM(P270:P275)</f>
        <v>0</v>
      </c>
      <c r="Q276" s="120">
        <f>SUM(Q270:Q275)</f>
        <v>0</v>
      </c>
      <c r="R276" s="120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1" t="s">
        <v>1393</v>
      </c>
      <c r="Q277" s="122">
        <f>Q276*30/100</f>
        <v>0</v>
      </c>
      <c r="R277" s="122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1" t="s">
        <v>1394</v>
      </c>
      <c r="Q278" s="122">
        <f>Q277*7/100</f>
        <v>0</v>
      </c>
      <c r="R278" s="122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3" t="s">
        <v>5</v>
      </c>
      <c r="Q279" s="124">
        <f>Q276-Q277-Q278</f>
        <v>0</v>
      </c>
      <c r="R279" s="124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orientation="portrait" errors="blank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V218" sqref="V218"/>
      <selection pane="topRight" activeCell="V218" sqref="V218"/>
      <selection pane="bottomLeft" activeCell="V218" sqref="V218"/>
      <selection pane="bottomRight" activeCell="V218" sqref="V21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1" t="s">
        <v>421</v>
      </c>
      <c r="B1" s="91" t="s">
        <v>422</v>
      </c>
      <c r="C1" s="91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1389</v>
      </c>
      <c r="D242" t="s">
        <v>432</v>
      </c>
      <c r="L242">
        <v>35</v>
      </c>
    </row>
    <row r="243" spans="3:12" x14ac:dyDescent="0.2">
      <c r="C243" t="s">
        <v>1395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19"/>
  <sheetViews>
    <sheetView tabSelected="1" zoomScale="70" zoomScaleNormal="70" workbookViewId="0">
      <pane xSplit="10" ySplit="4" topLeftCell="K28" activePane="bottomRight" state="frozen"/>
      <selection activeCell="V218" sqref="V218"/>
      <selection pane="topRight" activeCell="V218" sqref="V218"/>
      <selection pane="bottomLeft" activeCell="V218" sqref="V218"/>
      <selection pane="bottomRight" activeCell="U47" sqref="U4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10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4.75" style="2" customWidth="1"/>
    <col min="18" max="19" width="15.25" style="1" bestFit="1" customWidth="1"/>
    <col min="20" max="20" width="12.75" style="1" customWidth="1"/>
    <col min="21" max="21" width="13" style="1" customWidth="1"/>
    <col min="22" max="22" width="14" style="1" customWidth="1"/>
    <col min="23" max="23" width="14.25" style="1" customWidth="1"/>
    <col min="24" max="25" width="15.25" style="1" bestFit="1" customWidth="1"/>
    <col min="26" max="26" width="14.5" style="2" bestFit="1" customWidth="1"/>
    <col min="27" max="27" width="15.5" style="2" customWidth="1"/>
    <col min="28" max="28" width="15.25" style="2" bestFit="1" customWidth="1"/>
    <col min="29" max="29" width="16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67"/>
      <c r="Q2" s="153" t="s">
        <v>1439</v>
      </c>
      <c r="R2" s="153"/>
      <c r="S2" s="153"/>
      <c r="T2" s="153"/>
      <c r="U2" s="153"/>
      <c r="V2" s="153"/>
      <c r="W2" s="153"/>
      <c r="X2" s="153"/>
      <c r="Y2" s="153"/>
      <c r="Z2" s="153"/>
      <c r="AA2" s="92"/>
      <c r="AB2" s="92"/>
    </row>
    <row r="3" spans="1:30" s="5" customFormat="1" ht="24.6" customHeight="1" x14ac:dyDescent="0.55000000000000004">
      <c r="A3" s="158" t="s">
        <v>1</v>
      </c>
      <c r="B3" s="158" t="s">
        <v>1352</v>
      </c>
      <c r="C3" s="158" t="s">
        <v>2</v>
      </c>
      <c r="D3" s="158" t="s">
        <v>1353</v>
      </c>
      <c r="E3" s="158" t="s">
        <v>3</v>
      </c>
      <c r="F3" s="158" t="s">
        <v>4</v>
      </c>
      <c r="G3" s="158" t="s">
        <v>5</v>
      </c>
      <c r="H3" s="76" t="s">
        <v>6</v>
      </c>
      <c r="I3" s="194" t="s">
        <v>272</v>
      </c>
      <c r="J3" s="158" t="s">
        <v>7</v>
      </c>
      <c r="K3" s="159" t="s">
        <v>8</v>
      </c>
      <c r="L3" s="159"/>
      <c r="M3" s="159"/>
      <c r="N3" s="158" t="s">
        <v>9</v>
      </c>
      <c r="O3" s="160" t="s">
        <v>273</v>
      </c>
      <c r="P3" s="162" t="s">
        <v>274</v>
      </c>
      <c r="Q3" s="198" t="s">
        <v>214</v>
      </c>
      <c r="R3" s="198" t="s">
        <v>215</v>
      </c>
      <c r="S3" s="198" t="s">
        <v>10</v>
      </c>
      <c r="T3" s="198" t="s">
        <v>216</v>
      </c>
      <c r="U3" s="198" t="s">
        <v>217</v>
      </c>
      <c r="V3" s="196" t="s">
        <v>218</v>
      </c>
      <c r="W3" s="196" t="s">
        <v>219</v>
      </c>
      <c r="X3" s="196" t="s">
        <v>220</v>
      </c>
      <c r="Y3" s="198" t="s">
        <v>221</v>
      </c>
      <c r="Z3" s="199" t="s">
        <v>222</v>
      </c>
      <c r="AA3" s="154" t="s">
        <v>1358</v>
      </c>
      <c r="AB3" s="155" t="s">
        <v>1359</v>
      </c>
    </row>
    <row r="4" spans="1:30" s="5" customFormat="1" ht="24.6" customHeight="1" x14ac:dyDescent="0.55000000000000004">
      <c r="A4" s="158"/>
      <c r="B4" s="158"/>
      <c r="C4" s="158"/>
      <c r="D4" s="158"/>
      <c r="E4" s="158"/>
      <c r="F4" s="158"/>
      <c r="G4" s="158"/>
      <c r="H4" s="76" t="s">
        <v>11</v>
      </c>
      <c r="I4" s="195"/>
      <c r="J4" s="158"/>
      <c r="K4" s="62" t="s">
        <v>12</v>
      </c>
      <c r="L4" s="42" t="s">
        <v>13</v>
      </c>
      <c r="M4" s="62" t="s">
        <v>14</v>
      </c>
      <c r="N4" s="158"/>
      <c r="O4" s="161"/>
      <c r="P4" s="163"/>
      <c r="Q4" s="198"/>
      <c r="R4" s="198"/>
      <c r="S4" s="198"/>
      <c r="T4" s="198"/>
      <c r="U4" s="198"/>
      <c r="V4" s="197"/>
      <c r="W4" s="197"/>
      <c r="X4" s="197"/>
      <c r="Y4" s="198"/>
      <c r="Z4" s="200"/>
      <c r="AA4" s="154"/>
      <c r="AB4" s="156"/>
    </row>
    <row r="5" spans="1:30" ht="38.25" x14ac:dyDescent="0.8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8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68" si="0">+E5+F5</f>
        <v>48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1150</v>
      </c>
      <c r="N5" s="19"/>
      <c r="O5" s="127">
        <v>18.97</v>
      </c>
      <c r="P5" s="78">
        <f>+K5*O5</f>
        <v>436.30999999999995</v>
      </c>
      <c r="Q5" s="45">
        <v>1</v>
      </c>
      <c r="R5" s="46">
        <f>+'1'!N211</f>
        <v>1445</v>
      </c>
      <c r="S5" s="46">
        <f>+'1'!N216</f>
        <v>285</v>
      </c>
      <c r="T5" s="46">
        <f>+'1'!N214</f>
        <v>0</v>
      </c>
      <c r="U5" s="66">
        <f>+'1'!N212</f>
        <v>0</v>
      </c>
      <c r="V5" s="46">
        <f>+'1'!N215</f>
        <v>0</v>
      </c>
      <c r="W5" s="46">
        <f>+'1'!N213</f>
        <v>1045</v>
      </c>
      <c r="X5" s="46">
        <f>+R5-S5-T5-U5-V5-W5</f>
        <v>115</v>
      </c>
      <c r="Y5" s="46">
        <f>+'1'!N218</f>
        <v>115</v>
      </c>
      <c r="Z5" s="47">
        <f>+Y5-X5</f>
        <v>0</v>
      </c>
      <c r="AA5" s="151" t="s">
        <v>1361</v>
      </c>
      <c r="AB5" s="47">
        <f>+W5+Y5</f>
        <v>1160</v>
      </c>
      <c r="AC5" s="149">
        <f t="shared" ref="AC5:AC31" si="1">+W5+Y5+Z5</f>
        <v>1160</v>
      </c>
    </row>
    <row r="6" spans="1:30" ht="38.25" x14ac:dyDescent="0.8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57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130</v>
      </c>
      <c r="G6" s="43">
        <f t="shared" si="0"/>
        <v>187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1</v>
      </c>
      <c r="J6" s="43">
        <f t="shared" ref="J6:J69" si="2">E6+F6-H6-K6-I6</f>
        <v>46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13800</v>
      </c>
      <c r="N6" s="19"/>
      <c r="O6" s="127">
        <v>36.43</v>
      </c>
      <c r="P6" s="78">
        <f t="shared" ref="P6:P70" si="3">+K6*O6</f>
        <v>5027.34</v>
      </c>
      <c r="Q6" s="45">
        <v>2</v>
      </c>
      <c r="R6" s="46">
        <f>+'2'!N211</f>
        <v>1360</v>
      </c>
      <c r="S6" s="46">
        <f>+'2'!N216</f>
        <v>125</v>
      </c>
      <c r="T6" s="46">
        <f>+'2'!N214</f>
        <v>0</v>
      </c>
      <c r="U6" s="66">
        <f>+'2'!N212</f>
        <v>0</v>
      </c>
      <c r="V6" s="46">
        <f>+'2'!N215</f>
        <v>0</v>
      </c>
      <c r="W6" s="46">
        <f>+'2'!N213</f>
        <v>825</v>
      </c>
      <c r="X6" s="46">
        <f t="shared" ref="X6:X28" si="4">+R6-S6-T6-U6-V6-W6</f>
        <v>410</v>
      </c>
      <c r="Y6" s="46">
        <f>+'2'!N218</f>
        <v>410</v>
      </c>
      <c r="Z6" s="47">
        <f t="shared" ref="Z6:Z28" si="5">+Y6-X6</f>
        <v>0</v>
      </c>
      <c r="AA6" s="151" t="s">
        <v>1362</v>
      </c>
      <c r="AB6" s="47">
        <f t="shared" ref="AB6:AB35" si="6">+W6+Y6</f>
        <v>1235</v>
      </c>
      <c r="AC6" s="149">
        <f t="shared" si="1"/>
        <v>1235</v>
      </c>
    </row>
    <row r="7" spans="1:30" ht="38.25" x14ac:dyDescent="0.8">
      <c r="A7" s="10">
        <v>3</v>
      </c>
      <c r="B7" s="10">
        <v>1200054</v>
      </c>
      <c r="C7" s="19" t="s">
        <v>1430</v>
      </c>
      <c r="D7" s="10" t="s">
        <v>432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5">
        <v>80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3"/>
        <v>0</v>
      </c>
      <c r="Q7" s="45">
        <v>3</v>
      </c>
      <c r="R7" s="46">
        <f>+'3'!N211</f>
        <v>3160</v>
      </c>
      <c r="S7" s="46">
        <f>+'3'!N216</f>
        <v>355</v>
      </c>
      <c r="T7" s="46">
        <f>+'3'!N214</f>
        <v>0</v>
      </c>
      <c r="U7" s="66">
        <f>+'3'!N212</f>
        <v>0</v>
      </c>
      <c r="V7" s="46">
        <f>+'3'!N215</f>
        <v>0</v>
      </c>
      <c r="W7" s="46">
        <f>+'3'!N213</f>
        <v>1670</v>
      </c>
      <c r="X7" s="46">
        <f t="shared" si="4"/>
        <v>1135</v>
      </c>
      <c r="Y7" s="46">
        <f>+'3'!N218</f>
        <v>1135</v>
      </c>
      <c r="Z7" s="47">
        <f t="shared" si="5"/>
        <v>0</v>
      </c>
      <c r="AA7" s="151" t="s">
        <v>1363</v>
      </c>
      <c r="AB7" s="47">
        <f>+W7+Y7</f>
        <v>2805</v>
      </c>
      <c r="AC7" s="149">
        <f t="shared" si="1"/>
        <v>2805</v>
      </c>
    </row>
    <row r="8" spans="1:30" ht="38.25" x14ac:dyDescent="0.8">
      <c r="A8" s="10">
        <v>4</v>
      </c>
      <c r="B8" s="10">
        <v>1200063</v>
      </c>
      <c r="C8" s="19" t="s">
        <v>1431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5">
        <v>80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27">
        <v>33.89</v>
      </c>
      <c r="P8" s="78">
        <f t="shared" si="3"/>
        <v>0</v>
      </c>
      <c r="Q8" s="45">
        <v>4</v>
      </c>
      <c r="R8" s="46">
        <f>+'4'!N211</f>
        <v>2405</v>
      </c>
      <c r="S8" s="46">
        <f>+'4'!N216</f>
        <v>695</v>
      </c>
      <c r="T8" s="46">
        <f>+'4'!N214</f>
        <v>0</v>
      </c>
      <c r="U8" s="66">
        <f>+'4'!N212</f>
        <v>0</v>
      </c>
      <c r="V8" s="46">
        <f>+'4'!N215</f>
        <v>0</v>
      </c>
      <c r="W8" s="46">
        <f>+'4'!N213</f>
        <v>405</v>
      </c>
      <c r="X8" s="46">
        <f t="shared" si="4"/>
        <v>1305</v>
      </c>
      <c r="Y8" s="46">
        <f>+'4'!N218</f>
        <v>1305</v>
      </c>
      <c r="Z8" s="47">
        <f t="shared" si="5"/>
        <v>0</v>
      </c>
      <c r="AA8" s="131" t="s">
        <v>1364</v>
      </c>
      <c r="AB8" s="47">
        <f t="shared" si="6"/>
        <v>1710</v>
      </c>
      <c r="AC8" s="149">
        <f t="shared" si="1"/>
        <v>1710</v>
      </c>
    </row>
    <row r="9" spans="1:30" ht="38.25" x14ac:dyDescent="0.8">
      <c r="A9" s="10">
        <v>5</v>
      </c>
      <c r="B9" s="10">
        <v>1111030</v>
      </c>
      <c r="C9" s="19" t="s">
        <v>1433</v>
      </c>
      <c r="D9" s="10" t="s">
        <v>562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5</v>
      </c>
      <c r="G9" s="43">
        <f t="shared" si="0"/>
        <v>5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5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3"/>
        <v>0</v>
      </c>
      <c r="Q9" s="45">
        <v>5</v>
      </c>
      <c r="R9" s="46">
        <f>+'5'!N211</f>
        <v>1715</v>
      </c>
      <c r="S9" s="46">
        <f>+'5'!N216</f>
        <v>80</v>
      </c>
      <c r="T9" s="46">
        <f>+'5'!N214</f>
        <v>0</v>
      </c>
      <c r="U9" s="66">
        <f>+'5'!N212</f>
        <v>0</v>
      </c>
      <c r="V9" s="46">
        <f>+'5'!N215</f>
        <v>0</v>
      </c>
      <c r="W9" s="46">
        <f>+'5'!N213</f>
        <v>1110</v>
      </c>
      <c r="X9" s="46">
        <f t="shared" si="4"/>
        <v>525</v>
      </c>
      <c r="Y9" s="46">
        <f>+'5'!N218</f>
        <v>525</v>
      </c>
      <c r="Z9" s="47">
        <f t="shared" si="5"/>
        <v>0</v>
      </c>
      <c r="AA9" s="131" t="s">
        <v>1365</v>
      </c>
      <c r="AB9" s="47">
        <f t="shared" si="6"/>
        <v>1635</v>
      </c>
      <c r="AC9" s="149">
        <f t="shared" si="1"/>
        <v>1635</v>
      </c>
    </row>
    <row r="10" spans="1:30" ht="38.25" x14ac:dyDescent="0.8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3"/>
        <v>0</v>
      </c>
      <c r="Q10" s="45">
        <v>6</v>
      </c>
      <c r="R10" s="46">
        <f>+'6'!N211</f>
        <v>3250</v>
      </c>
      <c r="S10" s="46">
        <f>+'6'!N216</f>
        <v>1090</v>
      </c>
      <c r="T10" s="46">
        <f>+'6'!N214</f>
        <v>0</v>
      </c>
      <c r="U10" s="66">
        <f>+'6'!N212</f>
        <v>0</v>
      </c>
      <c r="V10" s="46">
        <f>+'6'!N215</f>
        <v>0</v>
      </c>
      <c r="W10" s="46">
        <f>+'6'!N213</f>
        <v>920</v>
      </c>
      <c r="X10" s="46">
        <f t="shared" si="4"/>
        <v>1240</v>
      </c>
      <c r="Y10" s="46">
        <f>+'6'!N218</f>
        <v>1240</v>
      </c>
      <c r="Z10" s="47">
        <f t="shared" si="5"/>
        <v>0</v>
      </c>
      <c r="AA10" s="151" t="s">
        <v>1366</v>
      </c>
      <c r="AB10" s="47">
        <f t="shared" si="6"/>
        <v>2160</v>
      </c>
      <c r="AC10" s="149">
        <f t="shared" si="1"/>
        <v>2160</v>
      </c>
      <c r="AD10" s="148"/>
    </row>
    <row r="11" spans="1:30" ht="38.25" x14ac:dyDescent="0.8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7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25</v>
      </c>
      <c r="G11" s="43">
        <f t="shared" si="0"/>
        <v>32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1150</v>
      </c>
      <c r="N11" s="19"/>
      <c r="O11" s="127">
        <v>19.36</v>
      </c>
      <c r="P11" s="78">
        <f t="shared" si="3"/>
        <v>445.28</v>
      </c>
      <c r="Q11" s="45">
        <v>7</v>
      </c>
      <c r="R11" s="46">
        <f>+'7'!N211</f>
        <v>2200</v>
      </c>
      <c r="S11" s="46">
        <f>+'7'!N216</f>
        <v>601</v>
      </c>
      <c r="T11" s="46">
        <f>+'7'!N214</f>
        <v>0</v>
      </c>
      <c r="U11" s="66">
        <f>+'7'!N212</f>
        <v>0</v>
      </c>
      <c r="V11" s="46">
        <f>+'7'!N215</f>
        <v>0</v>
      </c>
      <c r="W11" s="46">
        <f>+'7'!N213</f>
        <v>1249</v>
      </c>
      <c r="X11" s="46">
        <f t="shared" si="4"/>
        <v>350</v>
      </c>
      <c r="Y11" s="46">
        <f>+'7'!N218</f>
        <v>350</v>
      </c>
      <c r="Z11" s="47">
        <f t="shared" si="5"/>
        <v>0</v>
      </c>
      <c r="AA11" s="151" t="s">
        <v>1360</v>
      </c>
      <c r="AB11" s="47">
        <f t="shared" si="6"/>
        <v>1599</v>
      </c>
      <c r="AC11" s="149">
        <f t="shared" si="1"/>
        <v>1599</v>
      </c>
    </row>
    <row r="12" spans="1:30" ht="38.25" x14ac:dyDescent="0.8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3"/>
        <v>0</v>
      </c>
      <c r="Q12" s="45">
        <v>8</v>
      </c>
      <c r="R12" s="46">
        <f>+'8'!N211</f>
        <v>1370</v>
      </c>
      <c r="S12" s="46">
        <f>+'8'!N216</f>
        <v>102</v>
      </c>
      <c r="T12" s="46">
        <f>+'8'!N214</f>
        <v>0</v>
      </c>
      <c r="U12" s="66">
        <f>+'8'!N212</f>
        <v>0</v>
      </c>
      <c r="V12" s="46">
        <f>+'8'!N215</f>
        <v>0</v>
      </c>
      <c r="W12" s="46">
        <f>+'8'!N213</f>
        <v>565</v>
      </c>
      <c r="X12" s="46">
        <f t="shared" si="4"/>
        <v>703</v>
      </c>
      <c r="Y12" s="46">
        <f>+'8'!N218</f>
        <v>703</v>
      </c>
      <c r="Z12" s="47">
        <f t="shared" si="5"/>
        <v>0</v>
      </c>
      <c r="AA12" s="151" t="s">
        <v>1361</v>
      </c>
      <c r="AB12" s="47">
        <f t="shared" si="6"/>
        <v>1268</v>
      </c>
      <c r="AC12" s="149">
        <f t="shared" si="1"/>
        <v>1268</v>
      </c>
    </row>
    <row r="13" spans="1:30" ht="38.25" x14ac:dyDescent="0.8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9">
        <v>19.82</v>
      </c>
      <c r="P13" s="78">
        <f t="shared" si="3"/>
        <v>0</v>
      </c>
      <c r="Q13" s="45">
        <v>9</v>
      </c>
      <c r="R13" s="46">
        <f>+'9'!N211</f>
        <v>2850</v>
      </c>
      <c r="S13" s="46">
        <f>+'9'!N216</f>
        <v>455</v>
      </c>
      <c r="T13" s="46">
        <f>+'9'!N214</f>
        <v>0</v>
      </c>
      <c r="U13" s="66">
        <f>+'9'!N212</f>
        <v>0</v>
      </c>
      <c r="V13" s="46">
        <f>+'9'!N215</f>
        <v>0</v>
      </c>
      <c r="W13" s="46">
        <f>+'9'!N213</f>
        <v>1036</v>
      </c>
      <c r="X13" s="46">
        <f t="shared" si="4"/>
        <v>1359</v>
      </c>
      <c r="Y13" s="46">
        <f>+'9'!N218</f>
        <v>1359</v>
      </c>
      <c r="Z13" s="47">
        <f t="shared" si="5"/>
        <v>0</v>
      </c>
      <c r="AA13" s="151" t="s">
        <v>1362</v>
      </c>
      <c r="AB13" s="47">
        <f t="shared" si="6"/>
        <v>2395</v>
      </c>
      <c r="AC13" s="149">
        <f t="shared" si="1"/>
        <v>2395</v>
      </c>
    </row>
    <row r="14" spans="1:30" ht="38.25" x14ac:dyDescent="0.8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9">
        <v>19.41</v>
      </c>
      <c r="P14" s="78">
        <f t="shared" si="3"/>
        <v>0</v>
      </c>
      <c r="Q14" s="45">
        <v>10</v>
      </c>
      <c r="R14" s="46">
        <f>+'10'!N211</f>
        <v>5525</v>
      </c>
      <c r="S14" s="46">
        <f>+'10'!N216</f>
        <v>704</v>
      </c>
      <c r="T14" s="46">
        <f>+'10'!N214</f>
        <v>0</v>
      </c>
      <c r="U14" s="66">
        <f>+'10'!N212</f>
        <v>0</v>
      </c>
      <c r="V14" s="46">
        <f>+'10'!N215</f>
        <v>210</v>
      </c>
      <c r="W14" s="46">
        <f>+'10'!N213</f>
        <v>1451</v>
      </c>
      <c r="X14" s="46">
        <f t="shared" si="4"/>
        <v>3160</v>
      </c>
      <c r="Y14" s="46">
        <f>+'10'!N218</f>
        <v>3160</v>
      </c>
      <c r="Z14" s="47">
        <f t="shared" si="5"/>
        <v>0</v>
      </c>
      <c r="AA14" s="151" t="s">
        <v>1363</v>
      </c>
      <c r="AB14" s="47">
        <f t="shared" si="6"/>
        <v>4611</v>
      </c>
      <c r="AC14" s="149">
        <f t="shared" si="1"/>
        <v>4611</v>
      </c>
    </row>
    <row r="15" spans="1:30" ht="38.25" x14ac:dyDescent="0.8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9">
        <v>22.41</v>
      </c>
      <c r="P15" s="78">
        <f t="shared" si="3"/>
        <v>0</v>
      </c>
      <c r="Q15" s="45">
        <v>11</v>
      </c>
      <c r="R15" s="46">
        <f>+'11'!N211</f>
        <v>2934</v>
      </c>
      <c r="S15" s="46">
        <f>+'11'!N216</f>
        <v>420</v>
      </c>
      <c r="T15" s="46">
        <f>+'11'!N214</f>
        <v>0</v>
      </c>
      <c r="U15" s="66">
        <f>+'11'!N212</f>
        <v>0</v>
      </c>
      <c r="V15" s="46">
        <f>+'11'!N215</f>
        <v>0</v>
      </c>
      <c r="W15" s="46">
        <f>+'11'!N213</f>
        <v>1962</v>
      </c>
      <c r="X15" s="46">
        <f t="shared" si="4"/>
        <v>552</v>
      </c>
      <c r="Y15" s="46">
        <f>+'11'!N218</f>
        <v>552</v>
      </c>
      <c r="Z15" s="47">
        <f t="shared" si="5"/>
        <v>0</v>
      </c>
      <c r="AA15" s="131" t="s">
        <v>1364</v>
      </c>
      <c r="AB15" s="47">
        <f t="shared" si="6"/>
        <v>2514</v>
      </c>
      <c r="AC15" s="149">
        <f t="shared" si="1"/>
        <v>2514</v>
      </c>
    </row>
    <row r="16" spans="1:30" ht="38.25" x14ac:dyDescent="0.8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9"/>
      <c r="P16" s="78">
        <f t="shared" si="3"/>
        <v>0</v>
      </c>
      <c r="Q16" s="45">
        <v>12</v>
      </c>
      <c r="R16" s="46">
        <f>+'12'!N211</f>
        <v>1599</v>
      </c>
      <c r="S16" s="46">
        <f>+'12'!N216</f>
        <v>102</v>
      </c>
      <c r="T16" s="46">
        <f>+'12'!N214</f>
        <v>0</v>
      </c>
      <c r="U16" s="66">
        <f>+'12'!N212</f>
        <v>0</v>
      </c>
      <c r="V16" s="46">
        <f>+'12'!N215</f>
        <v>0</v>
      </c>
      <c r="W16" s="46">
        <f>+'12'!N213</f>
        <v>600</v>
      </c>
      <c r="X16" s="46">
        <f t="shared" si="4"/>
        <v>897</v>
      </c>
      <c r="Y16" s="46">
        <f>+'12'!N218</f>
        <v>897</v>
      </c>
      <c r="Z16" s="47">
        <f t="shared" si="5"/>
        <v>0</v>
      </c>
      <c r="AA16" s="131" t="s">
        <v>1365</v>
      </c>
      <c r="AB16" s="47">
        <f t="shared" si="6"/>
        <v>1497</v>
      </c>
      <c r="AC16" s="149">
        <f t="shared" si="1"/>
        <v>1497</v>
      </c>
    </row>
    <row r="17" spans="1:29" ht="38.25" x14ac:dyDescent="0.8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9">
        <v>4</v>
      </c>
      <c r="P17" s="78">
        <f t="shared" si="3"/>
        <v>0</v>
      </c>
      <c r="Q17" s="45">
        <v>13</v>
      </c>
      <c r="R17" s="46">
        <f>+'13'!N211</f>
        <v>2619</v>
      </c>
      <c r="S17" s="46">
        <f>+'13'!N216</f>
        <v>262</v>
      </c>
      <c r="T17" s="46">
        <f>+'13'!N214</f>
        <v>0</v>
      </c>
      <c r="U17" s="66">
        <f>+'13'!N212</f>
        <v>0</v>
      </c>
      <c r="V17" s="46">
        <f>+'13'!N215</f>
        <v>260</v>
      </c>
      <c r="W17" s="46">
        <f>+'13'!N213</f>
        <v>1507</v>
      </c>
      <c r="X17" s="46">
        <f t="shared" si="4"/>
        <v>590</v>
      </c>
      <c r="Y17" s="46">
        <f>+'13'!N218</f>
        <v>590</v>
      </c>
      <c r="Z17" s="47">
        <f t="shared" si="5"/>
        <v>0</v>
      </c>
      <c r="AA17" s="151" t="s">
        <v>1366</v>
      </c>
      <c r="AB17" s="47">
        <f t="shared" si="6"/>
        <v>2097</v>
      </c>
      <c r="AC17" s="149">
        <f t="shared" si="1"/>
        <v>2097</v>
      </c>
    </row>
    <row r="18" spans="1:29" ht="38.25" x14ac:dyDescent="0.8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0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</v>
      </c>
      <c r="G18" s="43">
        <f t="shared" si="0"/>
        <v>4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200</v>
      </c>
      <c r="N18" s="19"/>
      <c r="O18" s="127">
        <v>19.12</v>
      </c>
      <c r="P18" s="78">
        <f t="shared" si="3"/>
        <v>76.48</v>
      </c>
      <c r="Q18" s="45">
        <v>14</v>
      </c>
      <c r="R18" s="46">
        <f>+'14'!N211</f>
        <v>3119</v>
      </c>
      <c r="S18" s="46">
        <f>+'14'!N216</f>
        <v>504</v>
      </c>
      <c r="T18" s="46">
        <f>+'14'!N214</f>
        <v>0</v>
      </c>
      <c r="U18" s="66">
        <f>+'14'!N212</f>
        <v>0</v>
      </c>
      <c r="V18" s="46">
        <f>+'14'!N215</f>
        <v>0</v>
      </c>
      <c r="W18" s="46">
        <f>+'14'!N213</f>
        <v>1092</v>
      </c>
      <c r="X18" s="46">
        <f t="shared" si="4"/>
        <v>1523</v>
      </c>
      <c r="Y18" s="46">
        <f>+'14'!N218</f>
        <v>1523</v>
      </c>
      <c r="Z18" s="47">
        <f t="shared" si="5"/>
        <v>0</v>
      </c>
      <c r="AA18" s="151" t="s">
        <v>1360</v>
      </c>
      <c r="AB18" s="96">
        <f t="shared" si="6"/>
        <v>2615</v>
      </c>
      <c r="AC18" s="149">
        <f t="shared" si="1"/>
        <v>2615</v>
      </c>
    </row>
    <row r="19" spans="1:29" ht="38.25" x14ac:dyDescent="0.8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9">
        <v>20.37</v>
      </c>
      <c r="P19" s="78">
        <f t="shared" si="3"/>
        <v>0</v>
      </c>
      <c r="Q19" s="45">
        <v>15</v>
      </c>
      <c r="R19" s="46">
        <f>+'15'!N211</f>
        <v>965</v>
      </c>
      <c r="S19" s="46">
        <f>+'15'!N216</f>
        <v>40</v>
      </c>
      <c r="T19" s="46">
        <f>+'15'!N214</f>
        <v>0</v>
      </c>
      <c r="U19" s="66">
        <f>+'15'!N212</f>
        <v>0</v>
      </c>
      <c r="V19" s="46">
        <f>+'15'!N215</f>
        <v>0</v>
      </c>
      <c r="W19" s="46">
        <f>+'15'!N213</f>
        <v>925</v>
      </c>
      <c r="X19" s="46">
        <f t="shared" si="4"/>
        <v>0</v>
      </c>
      <c r="Y19" s="46">
        <f>+'15'!N218</f>
        <v>0</v>
      </c>
      <c r="Z19" s="47">
        <f t="shared" si="5"/>
        <v>0</v>
      </c>
      <c r="AA19" s="151" t="s">
        <v>1361</v>
      </c>
      <c r="AB19" s="47">
        <f t="shared" si="6"/>
        <v>925</v>
      </c>
      <c r="AC19" s="149">
        <f t="shared" si="1"/>
        <v>925</v>
      </c>
    </row>
    <row r="20" spans="1:29" ht="38.25" x14ac:dyDescent="0.8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3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9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3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390</v>
      </c>
      <c r="N20" s="19"/>
      <c r="O20" s="127">
        <v>22.25</v>
      </c>
      <c r="P20" s="78">
        <f t="shared" si="3"/>
        <v>133.5</v>
      </c>
      <c r="Q20" s="45">
        <v>16</v>
      </c>
      <c r="R20" s="46">
        <f>+'16'!N211</f>
        <v>1510</v>
      </c>
      <c r="S20" s="46">
        <f>+'16'!N216</f>
        <v>259</v>
      </c>
      <c r="T20" s="46">
        <f>+'16'!N214</f>
        <v>0</v>
      </c>
      <c r="U20" s="66">
        <f>+'16'!N212</f>
        <v>0</v>
      </c>
      <c r="V20" s="46">
        <f>+'16'!N215</f>
        <v>0</v>
      </c>
      <c r="W20" s="46">
        <f>+'16'!N213</f>
        <v>296</v>
      </c>
      <c r="X20" s="46">
        <f t="shared" si="4"/>
        <v>955</v>
      </c>
      <c r="Y20" s="46">
        <f>+'16'!N218</f>
        <v>955</v>
      </c>
      <c r="Z20" s="47">
        <f t="shared" si="5"/>
        <v>0</v>
      </c>
      <c r="AA20" s="151" t="s">
        <v>1362</v>
      </c>
      <c r="AB20" s="47">
        <f t="shared" si="6"/>
        <v>1251</v>
      </c>
      <c r="AC20" s="149">
        <f t="shared" si="1"/>
        <v>1251</v>
      </c>
    </row>
    <row r="21" spans="1:29" ht="38.25" x14ac:dyDescent="0.8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3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6</v>
      </c>
      <c r="G21" s="43">
        <f t="shared" si="0"/>
        <v>9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9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765</v>
      </c>
      <c r="N21" s="19"/>
      <c r="O21" s="127">
        <v>22.85</v>
      </c>
      <c r="P21" s="78">
        <f t="shared" si="3"/>
        <v>205.65</v>
      </c>
      <c r="Q21" s="45">
        <v>17</v>
      </c>
      <c r="R21" s="46">
        <f>+'17'!N211</f>
        <v>2130</v>
      </c>
      <c r="S21" s="46">
        <f>+'17'!N216</f>
        <v>277</v>
      </c>
      <c r="T21" s="46">
        <f>+'17'!N214</f>
        <v>0</v>
      </c>
      <c r="U21" s="66">
        <f>+'17'!N212</f>
        <v>0</v>
      </c>
      <c r="V21" s="46">
        <f>+'17'!N215</f>
        <v>0</v>
      </c>
      <c r="W21" s="46">
        <f>+'17'!N213</f>
        <v>834</v>
      </c>
      <c r="X21" s="46">
        <f t="shared" si="4"/>
        <v>1019</v>
      </c>
      <c r="Y21" s="46">
        <f>+'17'!N218</f>
        <v>1019</v>
      </c>
      <c r="Z21" s="47">
        <f t="shared" si="5"/>
        <v>0</v>
      </c>
      <c r="AA21" s="151" t="s">
        <v>1363</v>
      </c>
      <c r="AB21" s="47">
        <f t="shared" si="6"/>
        <v>1853</v>
      </c>
      <c r="AC21" s="149">
        <f t="shared" si="1"/>
        <v>1853</v>
      </c>
    </row>
    <row r="22" spans="1:29" ht="38.25" x14ac:dyDescent="0.8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18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0"/>
        <v>118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6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>
        <f t="shared" si="2"/>
        <v>37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7000</v>
      </c>
      <c r="N22" s="19"/>
      <c r="O22" s="127">
        <v>27.98</v>
      </c>
      <c r="P22" s="78">
        <f t="shared" si="3"/>
        <v>1958.6000000000001</v>
      </c>
      <c r="Q22" s="45">
        <v>18</v>
      </c>
      <c r="R22" s="46">
        <f>+'18'!N211</f>
        <v>2104</v>
      </c>
      <c r="S22" s="46">
        <f>+'18'!N216</f>
        <v>265</v>
      </c>
      <c r="T22" s="46">
        <f>+'18'!N214</f>
        <v>0</v>
      </c>
      <c r="U22" s="66">
        <f>+'18'!N212</f>
        <v>0</v>
      </c>
      <c r="V22" s="46">
        <f>+'18'!N215</f>
        <v>48</v>
      </c>
      <c r="W22" s="46">
        <f>+'18'!N213</f>
        <v>500</v>
      </c>
      <c r="X22" s="46">
        <f t="shared" si="4"/>
        <v>1291</v>
      </c>
      <c r="Y22" s="46">
        <f>+'18'!N218</f>
        <v>1291</v>
      </c>
      <c r="Z22" s="47">
        <f t="shared" si="5"/>
        <v>0</v>
      </c>
      <c r="AA22" s="131" t="s">
        <v>1364</v>
      </c>
      <c r="AB22" s="47">
        <f t="shared" si="6"/>
        <v>1791</v>
      </c>
      <c r="AC22" s="149">
        <f t="shared" si="1"/>
        <v>1791</v>
      </c>
    </row>
    <row r="23" spans="1:29" ht="38.25" x14ac:dyDescent="0.8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9">
        <v>29.74</v>
      </c>
      <c r="P23" s="78">
        <f t="shared" si="3"/>
        <v>0</v>
      </c>
      <c r="Q23" s="45">
        <v>19</v>
      </c>
      <c r="R23" s="46">
        <f>+'19'!N211</f>
        <v>2600</v>
      </c>
      <c r="S23" s="46">
        <f>+'19'!N216</f>
        <v>495</v>
      </c>
      <c r="T23" s="46">
        <f>+'19'!N214</f>
        <v>0</v>
      </c>
      <c r="U23" s="66">
        <f>+'19'!N212</f>
        <v>0</v>
      </c>
      <c r="V23" s="46">
        <f>+'19'!N215</f>
        <v>0</v>
      </c>
      <c r="W23" s="46">
        <f>+'19'!N213</f>
        <v>0</v>
      </c>
      <c r="X23" s="46">
        <f t="shared" si="4"/>
        <v>2105</v>
      </c>
      <c r="Y23" s="46">
        <f>+'19'!N218</f>
        <v>2105</v>
      </c>
      <c r="Z23" s="47">
        <f t="shared" si="5"/>
        <v>0</v>
      </c>
      <c r="AA23" s="131" t="s">
        <v>1365</v>
      </c>
      <c r="AB23" s="47">
        <f t="shared" si="6"/>
        <v>2105</v>
      </c>
      <c r="AC23" s="149">
        <f t="shared" si="1"/>
        <v>2105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4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14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1100</v>
      </c>
      <c r="N24" s="19"/>
      <c r="O24" s="127">
        <v>38.659999999999997</v>
      </c>
      <c r="P24" s="78">
        <f t="shared" si="3"/>
        <v>425.26</v>
      </c>
      <c r="Q24" s="45">
        <v>20</v>
      </c>
      <c r="R24" s="46">
        <f>+'20'!N211</f>
        <v>1320</v>
      </c>
      <c r="S24" s="46">
        <f>+'20'!N216</f>
        <v>250</v>
      </c>
      <c r="T24" s="46">
        <f>+'20'!N214</f>
        <v>0</v>
      </c>
      <c r="U24" s="66">
        <f>+'20'!N212</f>
        <v>0</v>
      </c>
      <c r="V24" s="46">
        <f>+'20'!N215</f>
        <v>0</v>
      </c>
      <c r="W24" s="46">
        <f>+'20'!N213</f>
        <v>870</v>
      </c>
      <c r="X24" s="46">
        <f t="shared" si="4"/>
        <v>200</v>
      </c>
      <c r="Y24" s="46">
        <f>+'20'!N218</f>
        <v>200</v>
      </c>
      <c r="Z24" s="47">
        <f t="shared" si="5"/>
        <v>0</v>
      </c>
      <c r="AA24" s="151" t="s">
        <v>1366</v>
      </c>
      <c r="AB24" s="47">
        <f t="shared" si="6"/>
        <v>1070</v>
      </c>
      <c r="AC24" s="149">
        <f t="shared" si="1"/>
        <v>1070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3"/>
        <v>0</v>
      </c>
      <c r="Q25" s="45">
        <v>21</v>
      </c>
      <c r="R25" s="46">
        <f>+'21'!N211</f>
        <v>1665</v>
      </c>
      <c r="S25" s="46">
        <f>+'21'!N216</f>
        <v>290</v>
      </c>
      <c r="T25" s="46">
        <f>+'21'!N214</f>
        <v>0</v>
      </c>
      <c r="U25" s="66">
        <f>+'21'!N212</f>
        <v>0</v>
      </c>
      <c r="V25" s="46">
        <f>+'21'!N215</f>
        <v>0</v>
      </c>
      <c r="W25" s="46">
        <f>+'21'!N213</f>
        <v>225</v>
      </c>
      <c r="X25" s="46">
        <f t="shared" si="4"/>
        <v>1150</v>
      </c>
      <c r="Y25" s="46">
        <f>+'21'!N218</f>
        <v>1150</v>
      </c>
      <c r="Z25" s="47">
        <f t="shared" si="5"/>
        <v>0</v>
      </c>
      <c r="AA25" s="151" t="s">
        <v>1360</v>
      </c>
      <c r="AB25" s="47">
        <f t="shared" si="6"/>
        <v>1375</v>
      </c>
      <c r="AC25" s="149">
        <f t="shared" si="1"/>
        <v>1375</v>
      </c>
    </row>
    <row r="26" spans="1:29" ht="38.25" x14ac:dyDescent="0.8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1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si="0"/>
        <v>7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7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700</v>
      </c>
      <c r="N26" s="19"/>
      <c r="O26" s="127">
        <v>32.97</v>
      </c>
      <c r="P26" s="78">
        <f t="shared" si="3"/>
        <v>230.79</v>
      </c>
      <c r="Q26" s="45">
        <v>22</v>
      </c>
      <c r="R26" s="46">
        <f>+'22'!N211</f>
        <v>979</v>
      </c>
      <c r="S26" s="46">
        <f>+'22'!N216</f>
        <v>137</v>
      </c>
      <c r="T26" s="46">
        <f>+'22'!N214</f>
        <v>0</v>
      </c>
      <c r="U26" s="66">
        <f>+'22'!N212</f>
        <v>0</v>
      </c>
      <c r="V26" s="46">
        <f>+'22'!N215</f>
        <v>55</v>
      </c>
      <c r="W26" s="46">
        <f>+'22'!N213</f>
        <v>652</v>
      </c>
      <c r="X26" s="46">
        <f t="shared" si="4"/>
        <v>135</v>
      </c>
      <c r="Y26" s="46">
        <f>+'22'!N218</f>
        <v>135</v>
      </c>
      <c r="Z26" s="47">
        <f t="shared" si="5"/>
        <v>0</v>
      </c>
      <c r="AA26" s="151" t="s">
        <v>1361</v>
      </c>
      <c r="AB26" s="47">
        <f t="shared" si="6"/>
        <v>787</v>
      </c>
      <c r="AC26" s="149">
        <f t="shared" si="1"/>
        <v>787</v>
      </c>
    </row>
    <row r="27" spans="1:29" ht="38.25" x14ac:dyDescent="0.8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9">
        <v>30.83</v>
      </c>
      <c r="P27" s="78">
        <f t="shared" si="3"/>
        <v>0</v>
      </c>
      <c r="Q27" s="45">
        <v>23</v>
      </c>
      <c r="R27" s="46">
        <f>+'23'!N211</f>
        <v>858</v>
      </c>
      <c r="S27" s="46">
        <f>+'23'!N216</f>
        <v>129</v>
      </c>
      <c r="T27" s="46">
        <f>+'23'!N214</f>
        <v>0</v>
      </c>
      <c r="U27" s="66">
        <f>+'23'!N212</f>
        <v>0</v>
      </c>
      <c r="V27" s="46">
        <f>+'23'!N215</f>
        <v>240</v>
      </c>
      <c r="W27" s="46">
        <f>+'23'!N213</f>
        <v>460</v>
      </c>
      <c r="X27" s="46">
        <f t="shared" si="4"/>
        <v>29</v>
      </c>
      <c r="Y27" s="46">
        <f>+'23'!N218</f>
        <v>29</v>
      </c>
      <c r="Z27" s="47">
        <f t="shared" si="5"/>
        <v>0</v>
      </c>
      <c r="AA27" s="151" t="s">
        <v>1362</v>
      </c>
      <c r="AB27" s="47">
        <f t="shared" si="6"/>
        <v>489</v>
      </c>
      <c r="AC27" s="149">
        <f t="shared" si="1"/>
        <v>489</v>
      </c>
    </row>
    <row r="28" spans="1:29" ht="38.25" x14ac:dyDescent="0.8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3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</v>
      </c>
      <c r="G28" s="43">
        <f t="shared" si="0"/>
        <v>6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600</v>
      </c>
      <c r="N28" s="19"/>
      <c r="O28" s="127">
        <v>30.86</v>
      </c>
      <c r="P28" s="78">
        <f t="shared" si="3"/>
        <v>185.16</v>
      </c>
      <c r="Q28" s="45">
        <v>24</v>
      </c>
      <c r="R28" s="46">
        <f>+'24'!N211</f>
        <v>2640</v>
      </c>
      <c r="S28" s="46">
        <f>+'24'!N216</f>
        <v>312</v>
      </c>
      <c r="T28" s="46">
        <f>+'24'!N214</f>
        <v>0</v>
      </c>
      <c r="U28" s="66">
        <f>+'24'!N212</f>
        <v>0</v>
      </c>
      <c r="V28" s="46">
        <f>+'24'!N215</f>
        <v>0</v>
      </c>
      <c r="W28" s="46">
        <f>+'24'!N213</f>
        <v>2188</v>
      </c>
      <c r="X28" s="46">
        <f t="shared" si="4"/>
        <v>140</v>
      </c>
      <c r="Y28" s="46">
        <f>+'24'!N218</f>
        <v>140</v>
      </c>
      <c r="Z28" s="47">
        <f t="shared" si="5"/>
        <v>0</v>
      </c>
      <c r="AA28" s="151" t="s">
        <v>1363</v>
      </c>
      <c r="AB28" s="47">
        <f t="shared" si="6"/>
        <v>2328</v>
      </c>
      <c r="AC28" s="149">
        <f t="shared" si="1"/>
        <v>2328</v>
      </c>
    </row>
    <row r="29" spans="1:29" ht="38.25" x14ac:dyDescent="0.8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9">
        <v>27.24</v>
      </c>
      <c r="P29" s="78">
        <f t="shared" si="3"/>
        <v>0</v>
      </c>
      <c r="Q29" s="45">
        <v>25</v>
      </c>
      <c r="R29" s="46">
        <f>+'25'!N211</f>
        <v>1992</v>
      </c>
      <c r="S29" s="46">
        <f>+'25'!N216</f>
        <v>219</v>
      </c>
      <c r="T29" s="46">
        <f>+'25'!N214</f>
        <v>0</v>
      </c>
      <c r="U29" s="66">
        <f>+'25'!N212</f>
        <v>0</v>
      </c>
      <c r="V29" s="46">
        <f>+'25'!N215</f>
        <v>0</v>
      </c>
      <c r="W29" s="46">
        <f>+'25'!N213</f>
        <v>1134</v>
      </c>
      <c r="X29" s="46">
        <f>+R29-S29-T29-U29-V29-W29</f>
        <v>639</v>
      </c>
      <c r="Y29" s="46">
        <f>+'25'!N218</f>
        <v>639</v>
      </c>
      <c r="Z29" s="47">
        <f>+Y29-X29</f>
        <v>0</v>
      </c>
      <c r="AA29" s="131" t="s">
        <v>1364</v>
      </c>
      <c r="AB29" s="47">
        <f t="shared" si="6"/>
        <v>1773</v>
      </c>
      <c r="AC29" s="149">
        <f t="shared" si="1"/>
        <v>1773</v>
      </c>
    </row>
    <row r="30" spans="1:29" ht="38.25" x14ac:dyDescent="0.8">
      <c r="A30" s="10">
        <v>26</v>
      </c>
      <c r="B30" s="10">
        <v>1111037</v>
      </c>
      <c r="C30" s="19" t="s">
        <v>1427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9</v>
      </c>
      <c r="G30" s="43">
        <f t="shared" si="0"/>
        <v>9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1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8</v>
      </c>
      <c r="L30" s="20">
        <v>55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640</v>
      </c>
      <c r="N30" s="19"/>
      <c r="O30" s="129">
        <v>32.47</v>
      </c>
      <c r="P30" s="78">
        <f t="shared" si="3"/>
        <v>259.76</v>
      </c>
      <c r="Q30" s="45">
        <v>26</v>
      </c>
      <c r="R30" s="46">
        <f>+'26'!N211</f>
        <v>515</v>
      </c>
      <c r="S30" s="46">
        <f>+'26'!N216</f>
        <v>197</v>
      </c>
      <c r="T30" s="46">
        <f>+'26'!N214</f>
        <v>0</v>
      </c>
      <c r="U30" s="66">
        <f>+'26'!N212</f>
        <v>0</v>
      </c>
      <c r="V30" s="46">
        <f>+'26'!N215</f>
        <v>0</v>
      </c>
      <c r="W30" s="46">
        <f>+'26'!N213</f>
        <v>140</v>
      </c>
      <c r="X30" s="46">
        <f t="shared" ref="X30:X35" si="7">+R30-S30-T30-U30-V30-W30</f>
        <v>178</v>
      </c>
      <c r="Y30" s="46">
        <f>+'26'!N218</f>
        <v>178</v>
      </c>
      <c r="Z30" s="47">
        <f t="shared" ref="Z30:Z35" si="8">+Y30-X30</f>
        <v>0</v>
      </c>
      <c r="AA30" s="131" t="s">
        <v>1365</v>
      </c>
      <c r="AB30" s="47">
        <f t="shared" si="6"/>
        <v>318</v>
      </c>
      <c r="AC30" s="149">
        <f t="shared" si="1"/>
        <v>318</v>
      </c>
    </row>
    <row r="31" spans="1:29" ht="38.25" x14ac:dyDescent="0.8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4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105</v>
      </c>
      <c r="G31" s="43">
        <f t="shared" si="0"/>
        <v>109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28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8100</v>
      </c>
      <c r="N31" s="19"/>
      <c r="O31" s="127">
        <v>34.64</v>
      </c>
      <c r="P31" s="78">
        <f t="shared" si="3"/>
        <v>2805.84</v>
      </c>
      <c r="Q31" s="45">
        <v>27</v>
      </c>
      <c r="R31" s="46">
        <f>+'27'!N211</f>
        <v>3816</v>
      </c>
      <c r="S31" s="46">
        <f>+'27'!N216</f>
        <v>838</v>
      </c>
      <c r="T31" s="46">
        <f>+'27'!N214</f>
        <v>0</v>
      </c>
      <c r="U31" s="66">
        <f>+'27'!N212</f>
        <v>0</v>
      </c>
      <c r="V31" s="46">
        <f>+'27'!N215</f>
        <v>0</v>
      </c>
      <c r="W31" s="46">
        <f>+'27'!N213</f>
        <v>1744</v>
      </c>
      <c r="X31" s="46">
        <f t="shared" si="7"/>
        <v>1234</v>
      </c>
      <c r="Y31" s="46">
        <f>+'27'!N218</f>
        <v>1234</v>
      </c>
      <c r="Z31" s="47">
        <f t="shared" si="8"/>
        <v>0</v>
      </c>
      <c r="AA31" s="151" t="s">
        <v>1366</v>
      </c>
      <c r="AB31" s="47">
        <f t="shared" si="6"/>
        <v>2978</v>
      </c>
      <c r="AC31" s="149">
        <f t="shared" si="1"/>
        <v>2978</v>
      </c>
    </row>
    <row r="32" spans="1:29" ht="38.25" x14ac:dyDescent="0.8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4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15</v>
      </c>
      <c r="G32" s="43">
        <f t="shared" si="0"/>
        <v>19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</v>
      </c>
      <c r="J32" s="43">
        <f t="shared" si="2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1430</v>
      </c>
      <c r="N32" s="19"/>
      <c r="O32" s="89">
        <v>46.37</v>
      </c>
      <c r="P32" s="78">
        <f t="shared" si="3"/>
        <v>602.80999999999995</v>
      </c>
      <c r="Q32" s="45">
        <v>28</v>
      </c>
      <c r="R32" s="46">
        <f>+'28'!N211</f>
        <v>1630</v>
      </c>
      <c r="S32" s="46">
        <f>+'28'!N216</f>
        <v>102</v>
      </c>
      <c r="T32" s="46">
        <f>+'28'!N214</f>
        <v>0</v>
      </c>
      <c r="U32" s="66">
        <f>+'28'!N212</f>
        <v>0</v>
      </c>
      <c r="V32" s="46">
        <f>+'28'!N215</f>
        <v>0</v>
      </c>
      <c r="W32" s="46">
        <f>+'28'!N213</f>
        <v>1290</v>
      </c>
      <c r="X32" s="46">
        <f t="shared" si="7"/>
        <v>238</v>
      </c>
      <c r="Y32" s="46">
        <f>+'28'!N218</f>
        <v>238</v>
      </c>
      <c r="Z32" s="47">
        <f t="shared" si="8"/>
        <v>0</v>
      </c>
      <c r="AA32" s="151" t="s">
        <v>1360</v>
      </c>
      <c r="AB32" s="47">
        <f t="shared" si="6"/>
        <v>1528</v>
      </c>
      <c r="AC32" s="149">
        <f t="shared" ref="AC32:AC35" si="9">+W32+Y32+Z32</f>
        <v>1528</v>
      </c>
    </row>
    <row r="33" spans="1:29" ht="38.25" x14ac:dyDescent="0.8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2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15</v>
      </c>
      <c r="G33" s="43">
        <f t="shared" si="0"/>
        <v>17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4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1560</v>
      </c>
      <c r="N33" s="19"/>
      <c r="O33" s="89">
        <v>38.9</v>
      </c>
      <c r="P33" s="78">
        <f t="shared" si="3"/>
        <v>505.7</v>
      </c>
      <c r="Q33" s="45">
        <v>29</v>
      </c>
      <c r="R33" s="46">
        <f>+'29'!N211</f>
        <v>1005</v>
      </c>
      <c r="S33" s="46">
        <f>+'29'!N216</f>
        <v>275</v>
      </c>
      <c r="T33" s="46">
        <f>+'29'!N214</f>
        <v>0</v>
      </c>
      <c r="U33" s="66">
        <f>+'29'!N212</f>
        <v>0</v>
      </c>
      <c r="V33" s="46">
        <f>+'29'!N215</f>
        <v>210</v>
      </c>
      <c r="W33" s="46">
        <f>+'29'!N213</f>
        <v>260</v>
      </c>
      <c r="X33" s="46">
        <f t="shared" si="7"/>
        <v>260</v>
      </c>
      <c r="Y33" s="46">
        <f>+'29'!N218</f>
        <v>260</v>
      </c>
      <c r="Z33" s="47">
        <f t="shared" si="8"/>
        <v>0</v>
      </c>
      <c r="AA33" s="151" t="s">
        <v>1361</v>
      </c>
      <c r="AB33" s="47">
        <f t="shared" si="6"/>
        <v>520</v>
      </c>
      <c r="AC33" s="149">
        <f t="shared" si="9"/>
        <v>520</v>
      </c>
    </row>
    <row r="34" spans="1:29" ht="38.25" x14ac:dyDescent="0.8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3"/>
        <v>0</v>
      </c>
      <c r="Q34" s="45">
        <v>30</v>
      </c>
      <c r="R34" s="46">
        <f>+'30'!N211</f>
        <v>3345</v>
      </c>
      <c r="S34" s="46">
        <f>+'30'!N216</f>
        <v>395</v>
      </c>
      <c r="T34" s="46">
        <f>+'30'!N214</f>
        <v>0</v>
      </c>
      <c r="U34" s="66">
        <f>+'30'!N212</f>
        <v>0</v>
      </c>
      <c r="V34" s="46">
        <f>+'30'!N215</f>
        <v>0</v>
      </c>
      <c r="W34" s="46">
        <f>+'30'!N213</f>
        <v>2200</v>
      </c>
      <c r="X34" s="46">
        <f t="shared" si="7"/>
        <v>750</v>
      </c>
      <c r="Y34" s="46">
        <f>+'30'!N218</f>
        <v>750</v>
      </c>
      <c r="Z34" s="47">
        <f t="shared" si="8"/>
        <v>0</v>
      </c>
      <c r="AA34" s="151" t="s">
        <v>1362</v>
      </c>
      <c r="AB34" s="47">
        <f t="shared" si="6"/>
        <v>2950</v>
      </c>
      <c r="AC34" s="149">
        <f t="shared" si="9"/>
        <v>2950</v>
      </c>
    </row>
    <row r="35" spans="1:29" ht="38.25" x14ac:dyDescent="0.8">
      <c r="A35" s="10">
        <v>31</v>
      </c>
      <c r="B35" s="10">
        <v>1004111</v>
      </c>
      <c r="C35" s="19" t="s">
        <v>1420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5">
        <v>120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3"/>
        <v>0</v>
      </c>
      <c r="Q35" s="45">
        <v>31</v>
      </c>
      <c r="R35" s="46">
        <f>+'31.'!N211</f>
        <v>0</v>
      </c>
      <c r="S35" s="46">
        <f>+'31.'!N216</f>
        <v>0</v>
      </c>
      <c r="T35" s="46">
        <f>+'31.'!N214</f>
        <v>0</v>
      </c>
      <c r="U35" s="66">
        <f>+'31.'!N212</f>
        <v>0</v>
      </c>
      <c r="V35" s="46">
        <f>+'31.'!N215</f>
        <v>0</v>
      </c>
      <c r="W35" s="46">
        <f>+'31.'!N213</f>
        <v>0</v>
      </c>
      <c r="X35" s="46">
        <f t="shared" si="7"/>
        <v>0</v>
      </c>
      <c r="Y35" s="46">
        <f>+'31.'!N218</f>
        <v>0</v>
      </c>
      <c r="Z35" s="47">
        <f t="shared" si="8"/>
        <v>0</v>
      </c>
      <c r="AA35" s="128"/>
      <c r="AB35" s="47">
        <f t="shared" si="6"/>
        <v>0</v>
      </c>
      <c r="AC35" s="149">
        <f t="shared" si="9"/>
        <v>0</v>
      </c>
    </row>
    <row r="36" spans="1:29" ht="38.25" x14ac:dyDescent="0.8">
      <c r="A36" s="10">
        <v>32</v>
      </c>
      <c r="B36" s="10">
        <v>1004113</v>
      </c>
      <c r="C36" s="19" t="s">
        <v>1421</v>
      </c>
      <c r="D36" s="10" t="s">
        <v>432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3"/>
        <v>0</v>
      </c>
      <c r="Q36" s="45"/>
      <c r="R36" s="150">
        <f>SUM(R5:R35)</f>
        <v>64625</v>
      </c>
      <c r="S36" s="150">
        <f>SUM(S5:S35)</f>
        <v>10260</v>
      </c>
      <c r="T36" s="150">
        <f t="shared" ref="T36:AA36" si="10">SUM(T5:T35)</f>
        <v>0</v>
      </c>
      <c r="U36" s="150">
        <f t="shared" si="10"/>
        <v>0</v>
      </c>
      <c r="V36" s="150">
        <f>SUM(V5:V35)</f>
        <v>1023</v>
      </c>
      <c r="W36" s="150">
        <f>SUM(W5:W35)</f>
        <v>29155</v>
      </c>
      <c r="X36" s="150">
        <f>SUM(X5:X35)</f>
        <v>24187</v>
      </c>
      <c r="Y36" s="150">
        <f>SUM(Y5:Y35)</f>
        <v>24187</v>
      </c>
      <c r="Z36" s="150">
        <f>SUM(Z5:Z35)</f>
        <v>0</v>
      </c>
      <c r="AA36" s="150">
        <f t="shared" si="10"/>
        <v>0</v>
      </c>
      <c r="AB36" s="150">
        <f>SUM(AB5:AB35)</f>
        <v>53342</v>
      </c>
      <c r="AC36" s="130">
        <f>SUM(AC5:AC35)</f>
        <v>53342</v>
      </c>
    </row>
    <row r="37" spans="1:29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7"/>
      <c r="O37" s="127">
        <v>32.82</v>
      </c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3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0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9</v>
      </c>
      <c r="G39" s="43">
        <f t="shared" si="0"/>
        <v>9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250</v>
      </c>
      <c r="N39" s="19"/>
      <c r="O39" s="127">
        <v>27.84</v>
      </c>
      <c r="P39" s="78">
        <f t="shared" si="3"/>
        <v>139.19999999999999</v>
      </c>
      <c r="Q39" s="5"/>
      <c r="R39" s="157" t="s">
        <v>1397</v>
      </c>
      <c r="S39" s="5" t="s">
        <v>1355</v>
      </c>
      <c r="T39" s="94" t="s">
        <v>1356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0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9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450</v>
      </c>
      <c r="N40" s="19"/>
      <c r="O40" s="127">
        <v>27.12</v>
      </c>
      <c r="P40" s="78">
        <f t="shared" si="3"/>
        <v>244.08</v>
      </c>
      <c r="Q40" s="5"/>
      <c r="R40" s="157"/>
      <c r="S40" s="5"/>
      <c r="T40" s="94" t="s">
        <v>1370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127">
        <v>15.42</v>
      </c>
      <c r="P41" s="78">
        <f t="shared" si="3"/>
        <v>0</v>
      </c>
      <c r="Q41" s="5"/>
      <c r="R41" s="5"/>
      <c r="S41" s="5"/>
      <c r="T41" s="94" t="s">
        <v>1357</v>
      </c>
      <c r="U41" s="5"/>
      <c r="V41" s="5"/>
      <c r="W41" s="9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8</v>
      </c>
      <c r="G42" s="43">
        <f t="shared" si="0"/>
        <v>8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3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5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150</v>
      </c>
      <c r="N42" s="19"/>
      <c r="O42" s="127">
        <v>17.78</v>
      </c>
      <c r="P42" s="78">
        <f t="shared" si="3"/>
        <v>88.9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1024</v>
      </c>
      <c r="C43" s="19" t="s">
        <v>339</v>
      </c>
      <c r="D43" s="10" t="s">
        <v>432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11</v>
      </c>
      <c r="G43" s="43">
        <f t="shared" si="0"/>
        <v>11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4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7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200</v>
      </c>
      <c r="N43" s="19"/>
      <c r="O43" s="127">
        <v>17.989999999999998</v>
      </c>
      <c r="P43" s="78">
        <f t="shared" si="3"/>
        <v>125.92999999999999</v>
      </c>
      <c r="Q43" s="5"/>
      <c r="R43" s="5" t="s">
        <v>1398</v>
      </c>
      <c r="S43" s="125">
        <f>+Y36</f>
        <v>24187</v>
      </c>
      <c r="T43" s="126" t="s">
        <v>1399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943</v>
      </c>
      <c r="C44" s="19" t="s">
        <v>328</v>
      </c>
      <c r="D44" s="10" t="s">
        <v>432</v>
      </c>
      <c r="E44" s="46">
        <f>+ยกมา!J44</f>
        <v>6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3</v>
      </c>
      <c r="G44" s="43">
        <f t="shared" si="0"/>
        <v>9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3</v>
      </c>
      <c r="J44" s="43">
        <f t="shared" si="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6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250</v>
      </c>
      <c r="N44" s="19"/>
      <c r="O44" s="127">
        <v>18.32</v>
      </c>
      <c r="P44" s="78">
        <f t="shared" si="3"/>
        <v>109.92</v>
      </c>
      <c r="Q44" s="5"/>
      <c r="R44" s="94" t="s">
        <v>1400</v>
      </c>
      <c r="S44" s="125"/>
      <c r="T44" s="126" t="s">
        <v>1399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46">
        <f>+ยกมา!J45</f>
        <v>1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8</v>
      </c>
      <c r="G45" s="43">
        <f t="shared" si="0"/>
        <v>9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4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5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250</v>
      </c>
      <c r="N45" s="19"/>
      <c r="O45" s="127">
        <v>20.059999999999999</v>
      </c>
      <c r="P45" s="78">
        <f t="shared" si="3"/>
        <v>100.3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46">
        <f>+ยกมา!J46</f>
        <v>5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10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127">
        <v>20.32</v>
      </c>
      <c r="P46" s="78">
        <f t="shared" si="3"/>
        <v>121.92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46">
        <f>+ยกมา!J47</f>
        <v>0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9">
        <v>16.760000000000002</v>
      </c>
      <c r="P47" s="78">
        <f t="shared" si="3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46">
        <f>+ยกมา!J48</f>
        <v>0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29">
        <v>18.12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46">
        <f>+ยกมา!J49</f>
        <v>8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18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</v>
      </c>
      <c r="J49" s="43">
        <f t="shared" si="2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27">
        <v>16.37</v>
      </c>
      <c r="P49" s="78">
        <f t="shared" si="3"/>
        <v>212.81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46">
        <f>+ยกมา!J50</f>
        <v>0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6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120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480</v>
      </c>
      <c r="N50" s="19"/>
      <c r="O50" s="127">
        <v>25.99</v>
      </c>
      <c r="P50" s="78">
        <f t="shared" si="3"/>
        <v>129.94999999999999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46">
        <f>+ยกมา!J51</f>
        <v>3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7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2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5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600</v>
      </c>
      <c r="N51" s="19"/>
      <c r="O51" s="129">
        <v>28.31</v>
      </c>
      <c r="P51" s="78">
        <f t="shared" si="3"/>
        <v>141.54999999999998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6</v>
      </c>
      <c r="G52" s="43">
        <f t="shared" si="0"/>
        <v>6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6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720</v>
      </c>
      <c r="N52" s="19"/>
      <c r="O52" s="127">
        <v>31.29</v>
      </c>
      <c r="P52" s="78">
        <f t="shared" si="3"/>
        <v>187.74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46">
        <f>+ยกมา!J53</f>
        <v>1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</v>
      </c>
      <c r="G53" s="43">
        <f t="shared" si="0"/>
        <v>5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360</v>
      </c>
      <c r="N53" s="19"/>
      <c r="O53" s="127">
        <v>31.07</v>
      </c>
      <c r="P53" s="78">
        <f t="shared" si="3"/>
        <v>93.210000000000008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4</v>
      </c>
      <c r="G54" s="43">
        <f t="shared" si="0"/>
        <v>4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2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240</v>
      </c>
      <c r="N54" s="19"/>
      <c r="O54" s="127">
        <v>29.83</v>
      </c>
      <c r="P54" s="78">
        <f t="shared" si="3"/>
        <v>59.66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46">
        <f>+ยกมา!J55</f>
        <v>0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9">
        <v>27.06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9">
        <v>28.25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46">
        <f>+ยกมา!J57</f>
        <v>2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11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27">
        <v>26.69</v>
      </c>
      <c r="P57" s="78">
        <f t="shared" si="3"/>
        <v>160.14000000000001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46">
        <f>+ยกมา!J58</f>
        <v>0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12</v>
      </c>
      <c r="G58" s="43">
        <f t="shared" si="0"/>
        <v>12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11</v>
      </c>
      <c r="L58" s="20">
        <v>50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500</v>
      </c>
      <c r="N58" s="19"/>
      <c r="O58" s="127">
        <v>23.69</v>
      </c>
      <c r="P58" s="78">
        <f t="shared" si="3"/>
        <v>260.59000000000003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46">
        <f>+ยกมา!J59</f>
        <v>0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12</v>
      </c>
      <c r="G59" s="43">
        <f t="shared" si="0"/>
        <v>12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2</v>
      </c>
      <c r="J59" s="43">
        <f t="shared" si="2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8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350</v>
      </c>
      <c r="N59" s="19"/>
      <c r="O59" s="127">
        <v>22.49</v>
      </c>
      <c r="P59" s="78">
        <f t="shared" si="3"/>
        <v>179.92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12</v>
      </c>
      <c r="G60" s="43">
        <f t="shared" si="0"/>
        <v>12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3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9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450</v>
      </c>
      <c r="N60" s="19"/>
      <c r="O60" s="127">
        <v>23.12</v>
      </c>
      <c r="P60" s="78">
        <f t="shared" si="3"/>
        <v>208.08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70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89"/>
      <c r="P61" s="78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46">
        <f>+ยกมา!J62</f>
        <v>0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80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9"/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5">
        <v>30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>
        <v>68.37</v>
      </c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46">
        <f>+ยกมา!J64</f>
        <v>0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30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67.17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46">
        <f>+ยกมา!J65</f>
        <v>5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6</v>
      </c>
      <c r="G65" s="43">
        <f t="shared" si="0"/>
        <v>11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127">
        <v>17.09</v>
      </c>
      <c r="P65" s="78">
        <f t="shared" si="3"/>
        <v>153.81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46">
        <f>+ยกมา!J66</f>
        <v>0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39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>+K66*O66</f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9</v>
      </c>
      <c r="G67" s="43">
        <f t="shared" si="0"/>
        <v>9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3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6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300</v>
      </c>
      <c r="N67" s="19"/>
      <c r="O67" s="127">
        <v>25.15</v>
      </c>
      <c r="P67" s="78">
        <f t="shared" ref="P67" si="11">+K67*O67</f>
        <v>150.89999999999998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35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>
        <v>30.84</v>
      </c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/>
      <c r="C69" s="19" t="s">
        <v>1402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2">+E69+F69</f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35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12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55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127">
        <v>11.58</v>
      </c>
      <c r="P70" s="78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46">
        <f>+ยกมา!J71</f>
        <v>5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6</v>
      </c>
      <c r="G71" s="43">
        <f t="shared" si="12"/>
        <v>11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1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10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495</v>
      </c>
      <c r="N71" s="19"/>
      <c r="O71" s="127">
        <v>14.35</v>
      </c>
      <c r="P71" s="78">
        <f t="shared" ref="P71:P152" si="14">+K71*O71</f>
        <v>143.5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2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18.95</v>
      </c>
      <c r="P72" s="78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2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18.14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2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89">
        <v>12.94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2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35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/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2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30.25</v>
      </c>
      <c r="P76" s="78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2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18.28</v>
      </c>
      <c r="P77" s="78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2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>
        <v>18.63</v>
      </c>
      <c r="P78" s="78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2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/>
      <c r="P79" s="78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46">
        <f>+ยกมา!J80</f>
        <v>0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2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3">
        <v>20.350000000000001</v>
      </c>
      <c r="P80" s="78">
        <f t="shared" si="14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46">
        <f>+ยกมา!J81</f>
        <v>0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2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3"/>
      <c r="P81" s="78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2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10.98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2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46">
        <f>+ยกมา!J84</f>
        <v>11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24</v>
      </c>
      <c r="G84" s="43">
        <f t="shared" si="12"/>
        <v>35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2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2</v>
      </c>
      <c r="J84" s="43">
        <f t="shared" si="13"/>
        <v>13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18</v>
      </c>
      <c r="L84" s="20">
        <v>120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1800</v>
      </c>
      <c r="N84" s="19"/>
      <c r="O84" s="89"/>
      <c r="P84" s="78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46">
        <f>+ยกมา!J85</f>
        <v>5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15</v>
      </c>
      <c r="G85" s="43">
        <f t="shared" si="12"/>
        <v>20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1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1</v>
      </c>
      <c r="J85" s="43">
        <f t="shared" si="13"/>
        <v>8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10</v>
      </c>
      <c r="L85" s="20">
        <v>250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2250</v>
      </c>
      <c r="N85" s="19"/>
      <c r="O85" s="89"/>
      <c r="P85" s="78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46">
        <f>+ยกมา!J86</f>
        <v>5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3">
        <f t="shared" si="12"/>
        <v>10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5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5</v>
      </c>
      <c r="L86" s="20">
        <v>100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500</v>
      </c>
      <c r="N86" s="19"/>
      <c r="O86" s="127">
        <v>34.25</v>
      </c>
      <c r="P86" s="78">
        <f>+K86*O86</f>
        <v>171.25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46">
        <f>+ยกมา!J87</f>
        <v>7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20</v>
      </c>
      <c r="G87" s="43">
        <f t="shared" si="12"/>
        <v>27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14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13</v>
      </c>
      <c r="L87" s="20">
        <v>55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715</v>
      </c>
      <c r="N87" s="19"/>
      <c r="O87" s="127">
        <v>22.55</v>
      </c>
      <c r="P87" s="78">
        <f t="shared" ref="P87" si="15">+K87*O87</f>
        <v>293.15000000000003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46">
        <f>+ยกมา!J88</f>
        <v>8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G88" s="43">
        <f t="shared" si="12"/>
        <v>13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8</v>
      </c>
      <c r="L88" s="20">
        <v>60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480</v>
      </c>
      <c r="N88" s="19"/>
      <c r="O88" s="127">
        <v>23.61</v>
      </c>
      <c r="P88" s="78">
        <f t="shared" ref="P88" si="16">+K88*O88</f>
        <v>188.88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46">
        <f>+ยกมา!J89</f>
        <v>9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5</v>
      </c>
      <c r="G89" s="43">
        <f t="shared" si="12"/>
        <v>14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13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</v>
      </c>
      <c r="L89" s="20">
        <v>100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100</v>
      </c>
      <c r="N89" s="19"/>
      <c r="O89" s="127">
        <v>13.03</v>
      </c>
      <c r="P89" s="78">
        <f>+K89*O89</f>
        <v>13.03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46">
        <f>+ยกมา!J90</f>
        <v>3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5</v>
      </c>
      <c r="G90" s="43">
        <f t="shared" si="12"/>
        <v>8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8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55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7">
        <v>11.91</v>
      </c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46">
        <f>+ยกมา!J91</f>
        <v>3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20</v>
      </c>
      <c r="G91" s="43">
        <f t="shared" si="12"/>
        <v>23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3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6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14</v>
      </c>
      <c r="L91" s="20">
        <v>40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490</v>
      </c>
      <c r="N91" s="19"/>
      <c r="O91" s="127">
        <v>30</v>
      </c>
      <c r="P91" s="78">
        <f t="shared" ref="P91" si="17">+K91*O91</f>
        <v>420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6</v>
      </c>
      <c r="G92" s="43">
        <f t="shared" si="12"/>
        <v>6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2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4</v>
      </c>
      <c r="L92" s="20">
        <v>60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200</v>
      </c>
      <c r="N92" s="19"/>
      <c r="O92" s="89">
        <v>30</v>
      </c>
      <c r="P92" s="78">
        <f t="shared" si="14"/>
        <v>120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15</v>
      </c>
      <c r="G93" s="43">
        <f t="shared" si="12"/>
        <v>15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10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5</v>
      </c>
      <c r="L93" s="20">
        <v>50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250</v>
      </c>
      <c r="N93" s="19"/>
      <c r="O93" s="127">
        <v>33</v>
      </c>
      <c r="P93" s="78">
        <f t="shared" si="14"/>
        <v>165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2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68</v>
      </c>
      <c r="P94" s="78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2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39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13.67</v>
      </c>
      <c r="P95" s="78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2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11.48</v>
      </c>
      <c r="P96" s="78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2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5.86</v>
      </c>
      <c r="P97" s="78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2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40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11.12</v>
      </c>
      <c r="P98" s="78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46">
        <f>+ยกมา!J99</f>
        <v>1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20</v>
      </c>
      <c r="G99" s="43">
        <f t="shared" si="12"/>
        <v>21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3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18</v>
      </c>
      <c r="L99" s="20">
        <v>50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900</v>
      </c>
      <c r="N99" s="19"/>
      <c r="O99" s="127">
        <v>9.91</v>
      </c>
      <c r="P99" s="78">
        <f t="shared" ref="P99:P101" si="18">+K99*O99</f>
        <v>178.38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46">
        <f>+ยกมา!J100</f>
        <v>3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9</v>
      </c>
      <c r="G100" s="43">
        <f t="shared" si="12"/>
        <v>12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3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9</v>
      </c>
      <c r="L100" s="20">
        <v>60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540</v>
      </c>
      <c r="N100" s="19"/>
      <c r="O100" s="127">
        <v>16.690000000000001</v>
      </c>
      <c r="P100" s="78">
        <f t="shared" si="18"/>
        <v>150.21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46">
        <f>+ยกมา!J101</f>
        <v>3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9</v>
      </c>
      <c r="G101" s="43">
        <f t="shared" si="12"/>
        <v>12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3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1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8</v>
      </c>
      <c r="L101" s="20">
        <v>50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350</v>
      </c>
      <c r="N101" s="19"/>
      <c r="O101" s="127">
        <v>24.21</v>
      </c>
      <c r="P101" s="78">
        <f t="shared" si="18"/>
        <v>193.68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2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89">
        <v>22.91</v>
      </c>
      <c r="P102" s="78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2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>
        <v>3.8</v>
      </c>
      <c r="P103" s="78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2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10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2.2200000000000002</v>
      </c>
      <c r="P104" s="78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2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2.2200000000000002</v>
      </c>
      <c r="P105" s="78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2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2.17</v>
      </c>
      <c r="P106" s="78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2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2.35</v>
      </c>
      <c r="P107" s="78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2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2.12</v>
      </c>
      <c r="P108" s="78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2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2.17</v>
      </c>
      <c r="P109" s="78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46">
        <f>+ยกมา!J110</f>
        <v>0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2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2.17</v>
      </c>
      <c r="P110" s="78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46">
        <f>+ยกมา!J111</f>
        <v>0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2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2.2200000000000002</v>
      </c>
      <c r="P111" s="78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46">
        <f>+ยกมา!J112</f>
        <v>0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2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50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10.48</v>
      </c>
      <c r="P112" s="78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46">
        <f>+ยกมา!J113</f>
        <v>0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7</v>
      </c>
      <c r="G113" s="43">
        <f t="shared" si="12"/>
        <v>7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4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89">
        <v>15.28</v>
      </c>
      <c r="P113" s="78">
        <f t="shared" si="14"/>
        <v>45.839999999999996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2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15.28</v>
      </c>
      <c r="P114" s="78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46">
        <f>+ยกมา!J115</f>
        <v>0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2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10.55</v>
      </c>
      <c r="P115" s="78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46">
        <f>+ยกมา!J116</f>
        <v>0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8</v>
      </c>
      <c r="G116" s="43">
        <f t="shared" si="12"/>
        <v>8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4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25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</v>
      </c>
      <c r="N116" s="19"/>
      <c r="O116" s="127">
        <v>16.16</v>
      </c>
      <c r="P116" s="78">
        <f t="shared" si="14"/>
        <v>64.64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46">
        <f>+ยกมา!J117</f>
        <v>0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2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/>
      <c r="P117" s="78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2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/>
      <c r="P118" s="78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2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60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2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10</v>
      </c>
      <c r="G121" s="43">
        <f t="shared" si="12"/>
        <v>10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10</v>
      </c>
      <c r="L121" s="20">
        <v>25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170</v>
      </c>
      <c r="N121" s="19"/>
      <c r="O121" s="127">
        <v>12.14</v>
      </c>
      <c r="P121" s="78">
        <f t="shared" si="14"/>
        <v>121.4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2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45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12.95</v>
      </c>
      <c r="P122" s="78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2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10.61</v>
      </c>
      <c r="P123" s="78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2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11.97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46">
        <f>+ยกมา!J125</f>
        <v>0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2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12.21</v>
      </c>
      <c r="P125" s="78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2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14.27</v>
      </c>
      <c r="P126" s="78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2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14.95</v>
      </c>
      <c r="P127" s="78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2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17.36</v>
      </c>
      <c r="P128" s="78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3</v>
      </c>
      <c r="G129" s="43">
        <f t="shared" si="12"/>
        <v>3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3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105</v>
      </c>
      <c r="N129" s="19"/>
      <c r="O129" s="89">
        <v>16.29</v>
      </c>
      <c r="P129" s="78">
        <f t="shared" si="14"/>
        <v>48.87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3</v>
      </c>
      <c r="G130" s="43">
        <f t="shared" si="12"/>
        <v>3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3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12.41</v>
      </c>
      <c r="P130" s="78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46">
        <f>+ยกมา!J131</f>
        <v>0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2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22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/>
      <c r="P131" s="78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46">
        <f>+ยกมา!J132</f>
        <v>0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2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11.86</v>
      </c>
      <c r="P132" s="78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46">
        <f>+ยกมา!J133</f>
        <v>0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10</v>
      </c>
      <c r="G133" s="43">
        <f t="shared" ref="G133:G196" si="19">+E133+F133</f>
        <v>10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3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7</v>
      </c>
      <c r="L133" s="20">
        <v>25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174</v>
      </c>
      <c r="N133" s="19"/>
      <c r="O133" s="89">
        <v>8.1300000000000008</v>
      </c>
      <c r="P133" s="78">
        <f t="shared" si="14"/>
        <v>56.910000000000004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9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0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19.29</v>
      </c>
      <c r="P134" s="78">
        <f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9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0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65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29.96</v>
      </c>
      <c r="P135" s="78">
        <f t="shared" ref="P135:P136" si="21">+K135*O135</f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46">
        <f>+ยกมา!J136</f>
        <v>9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20</v>
      </c>
      <c r="G136" s="43">
        <f t="shared" si="19"/>
        <v>29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0"/>
        <v>15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14</v>
      </c>
      <c r="L136" s="20">
        <v>50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700</v>
      </c>
      <c r="N136" s="19"/>
      <c r="O136" s="127">
        <v>23.02</v>
      </c>
      <c r="P136" s="78">
        <f t="shared" si="21"/>
        <v>322.27999999999997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9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0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3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46">
        <f>+ยกมา!J138</f>
        <v>9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9"/>
        <v>9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0"/>
        <v>7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2</v>
      </c>
      <c r="L138" s="20">
        <v>55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110</v>
      </c>
      <c r="N138" s="19"/>
      <c r="O138" s="127">
        <v>38</v>
      </c>
      <c r="P138" s="78">
        <f t="shared" si="14"/>
        <v>76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8</v>
      </c>
      <c r="G139" s="43">
        <f t="shared" si="19"/>
        <v>8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0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8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280</v>
      </c>
      <c r="N139" s="19"/>
      <c r="O139" s="127">
        <v>11.81</v>
      </c>
      <c r="P139" s="78">
        <f t="shared" si="14"/>
        <v>94.48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9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0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28.14</v>
      </c>
      <c r="P140" s="78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9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0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24.99</v>
      </c>
      <c r="P141" s="78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46">
        <f>+ยกมา!J142</f>
        <v>8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9"/>
        <v>8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0"/>
        <v>3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5</v>
      </c>
      <c r="L142" s="20">
        <v>80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400</v>
      </c>
      <c r="N142" s="19"/>
      <c r="O142" s="127">
        <v>63</v>
      </c>
      <c r="P142" s="78">
        <f t="shared" si="14"/>
        <v>315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/>
      <c r="C143" s="19" t="s">
        <v>1369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9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0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3.5</v>
      </c>
      <c r="P143" s="78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9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0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3.5</v>
      </c>
      <c r="P144" s="78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9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0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127">
        <v>3.5</v>
      </c>
      <c r="P145" s="78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9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0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4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9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0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80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27">
        <v>23</v>
      </c>
      <c r="P147" s="78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9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0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35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46">
        <f>+ยกมา!J149</f>
        <v>4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17</v>
      </c>
      <c r="G149" s="43">
        <f t="shared" si="19"/>
        <v>21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0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21</v>
      </c>
      <c r="L149" s="20">
        <v>60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1260</v>
      </c>
      <c r="N149" s="19"/>
      <c r="O149" s="127">
        <v>38</v>
      </c>
      <c r="P149" s="78">
        <f t="shared" si="14"/>
        <v>798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46">
        <f>+ยกมา!J150</f>
        <v>5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10</v>
      </c>
      <c r="G150" s="43">
        <f t="shared" si="19"/>
        <v>15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3</v>
      </c>
      <c r="J150" s="43">
        <f t="shared" si="20"/>
        <v>1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11</v>
      </c>
      <c r="L150" s="20">
        <v>120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1320</v>
      </c>
      <c r="N150" s="19"/>
      <c r="O150" s="127">
        <v>73</v>
      </c>
      <c r="P150" s="78">
        <f t="shared" si="14"/>
        <v>803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46">
        <f>+ยกมา!J151</f>
        <v>1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15</v>
      </c>
      <c r="G151" s="43">
        <f t="shared" si="19"/>
        <v>16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1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0"/>
        <v>6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9</v>
      </c>
      <c r="L151" s="20">
        <v>60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540</v>
      </c>
      <c r="N151" s="19"/>
      <c r="O151" s="127">
        <v>38</v>
      </c>
      <c r="P151" s="78">
        <f t="shared" si="14"/>
        <v>342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46">
        <f>+ยกมา!J152</f>
        <v>5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5</v>
      </c>
      <c r="G152" s="43">
        <f t="shared" si="19"/>
        <v>10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0"/>
        <v>6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4</v>
      </c>
      <c r="L152" s="20">
        <v>120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480</v>
      </c>
      <c r="N152" s="19"/>
      <c r="O152" s="127">
        <v>73</v>
      </c>
      <c r="P152" s="78">
        <f t="shared" si="14"/>
        <v>292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10</v>
      </c>
      <c r="G153" s="43">
        <f t="shared" si="19"/>
        <v>10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0"/>
        <v>1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9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400</v>
      </c>
      <c r="N153" s="19"/>
      <c r="O153" s="89">
        <v>23.74</v>
      </c>
      <c r="P153" s="78">
        <f t="shared" ref="P153:P208" si="22">+K153*O153</f>
        <v>213.66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46">
        <f>+ยกมา!J154</f>
        <v>4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20</v>
      </c>
      <c r="G154" s="43">
        <f t="shared" si="19"/>
        <v>24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4</v>
      </c>
      <c r="J154" s="43">
        <f t="shared" si="20"/>
        <v>7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13</v>
      </c>
      <c r="L154" s="20">
        <v>150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1800</v>
      </c>
      <c r="N154" s="19"/>
      <c r="O154" s="127">
        <v>64.38</v>
      </c>
      <c r="P154" s="78">
        <f t="shared" si="22"/>
        <v>836.93999999999994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/>
      <c r="C155" s="19" t="s">
        <v>1410</v>
      </c>
      <c r="D155" s="10" t="s">
        <v>611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9</v>
      </c>
      <c r="G155" s="43">
        <f t="shared" si="19"/>
        <v>9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0"/>
        <v>9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35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105</v>
      </c>
      <c r="P155" s="78">
        <f t="shared" si="22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0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100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73</v>
      </c>
      <c r="P156" s="78">
        <f t="shared" si="22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0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90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60</v>
      </c>
      <c r="P157" s="78">
        <f t="shared" si="22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60</v>
      </c>
      <c r="P158" s="78">
        <f t="shared" si="22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22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22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46">
        <f>+ยกมา!J161</f>
        <v>21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21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0"/>
        <v>18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3</v>
      </c>
      <c r="L161" s="20">
        <v>55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165</v>
      </c>
      <c r="N161" s="19"/>
      <c r="O161" s="127">
        <v>40</v>
      </c>
      <c r="P161" s="78">
        <f t="shared" si="22"/>
        <v>120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50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27">
        <v>33</v>
      </c>
      <c r="P162" s="78">
        <f t="shared" si="22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120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7">
        <v>83</v>
      </c>
      <c r="P163" s="78">
        <f t="shared" si="22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/>
      <c r="P164" s="78">
        <f t="shared" si="22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22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0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22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/>
      <c r="C167" s="19" t="s">
        <v>1403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0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22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/>
      <c r="C168" s="19" t="s">
        <v>1404</v>
      </c>
      <c r="D168" s="10" t="s">
        <v>432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49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22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39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22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27">
        <v>17.760000000000002</v>
      </c>
      <c r="P170" s="78">
        <f t="shared" si="22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27">
        <v>16.28</v>
      </c>
      <c r="P171" s="78">
        <f t="shared" si="22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2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0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80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46">
        <f>+ยกมา!J174</f>
        <v>2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13</v>
      </c>
      <c r="G174" s="43">
        <f t="shared" si="19"/>
        <v>15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0"/>
        <v>8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7</v>
      </c>
      <c r="L174" s="20">
        <v>35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245</v>
      </c>
      <c r="N174" s="19"/>
      <c r="O174" s="89">
        <v>30</v>
      </c>
      <c r="P174" s="78">
        <f t="shared" ref="P174" si="23">+K174*O174</f>
        <v>210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46">
        <f>+ยกมา!J175</f>
        <v>0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0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89">
        <v>10.47</v>
      </c>
      <c r="P175" s="78">
        <f t="shared" si="22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0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0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35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27">
        <v>11.03</v>
      </c>
      <c r="P177" s="78">
        <f t="shared" si="22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0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7">
        <v>9.94</v>
      </c>
      <c r="P178" s="78">
        <f t="shared" si="22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0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29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27">
        <v>7.83</v>
      </c>
      <c r="P179" s="78">
        <f t="shared" si="22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/>
      <c r="C180" s="19" t="s">
        <v>192</v>
      </c>
      <c r="D180" s="10" t="s">
        <v>432</v>
      </c>
      <c r="E180" s="46">
        <f>+ยกมา!J180</f>
        <v>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0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22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/>
      <c r="C181" s="19" t="s">
        <v>1389</v>
      </c>
      <c r="D181" s="10" t="s">
        <v>432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/>
      <c r="P181" s="78">
        <f t="shared" si="22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/>
      <c r="C182" s="19" t="s">
        <v>1395</v>
      </c>
      <c r="D182" s="10" t="s">
        <v>790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1</v>
      </c>
      <c r="G182" s="43">
        <f t="shared" si="19"/>
        <v>1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0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1</v>
      </c>
      <c r="L182" s="20">
        <v>35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127"/>
      <c r="P182" s="78">
        <f t="shared" si="22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5</v>
      </c>
      <c r="G183" s="43">
        <f t="shared" si="19"/>
        <v>5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0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5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200</v>
      </c>
      <c r="N183" s="19"/>
      <c r="O183" s="127">
        <v>15</v>
      </c>
      <c r="P183" s="78">
        <f t="shared" si="22"/>
        <v>75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6</v>
      </c>
      <c r="G184" s="43">
        <f t="shared" si="19"/>
        <v>6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6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240</v>
      </c>
      <c r="N184" s="19"/>
      <c r="O184" s="127">
        <v>15</v>
      </c>
      <c r="P184" s="78">
        <f t="shared" si="22"/>
        <v>90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46">
        <f>+ยกมา!J185</f>
        <v>0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</v>
      </c>
      <c r="G185" s="43">
        <f t="shared" si="19"/>
        <v>2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89">
        <v>15</v>
      </c>
      <c r="P185" s="78">
        <f t="shared" si="22"/>
        <v>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1</v>
      </c>
      <c r="G186" s="43">
        <f t="shared" si="19"/>
        <v>1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0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1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27">
        <v>15</v>
      </c>
      <c r="P186" s="78">
        <f t="shared" ref="P186" si="24">+K186*O186</f>
        <v>15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3</v>
      </c>
      <c r="G187" s="43">
        <f t="shared" si="19"/>
        <v>3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0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3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120</v>
      </c>
      <c r="N187" s="19"/>
      <c r="O187" s="127">
        <v>15</v>
      </c>
      <c r="P187" s="78">
        <f>+K187*O187</f>
        <v>45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46">
        <f>+ยกมา!J189</f>
        <v>130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300</v>
      </c>
      <c r="G189" s="43">
        <f t="shared" si="19"/>
        <v>430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0"/>
        <v>429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10</v>
      </c>
      <c r="N189" s="19"/>
      <c r="O189" s="127">
        <v>9</v>
      </c>
      <c r="P189" s="78">
        <f>+K189*O189</f>
        <v>9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46">
        <f>+ยกมา!J190</f>
        <v>35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35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0"/>
        <v>34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10</v>
      </c>
      <c r="N190" s="19"/>
      <c r="O190" s="127">
        <v>3.77</v>
      </c>
      <c r="P190" s="78">
        <f t="shared" ref="P190" si="25">+K190*O190</f>
        <v>3.77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46">
        <f>+ยกมา!J191</f>
        <v>21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21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0"/>
        <v>11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10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200</v>
      </c>
      <c r="N191" s="19"/>
      <c r="O191" s="127">
        <v>16.670000000000002</v>
      </c>
      <c r="P191" s="78">
        <f t="shared" si="22"/>
        <v>166.70000000000002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439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2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46">
        <f>+ยกมา!J193</f>
        <v>0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0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85</v>
      </c>
      <c r="P193" s="78">
        <f t="shared" si="22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46">
        <f>+ยกมา!J194</f>
        <v>0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0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100</v>
      </c>
      <c r="P194" s="78">
        <f t="shared" si="22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46">
        <f>+ยกมา!J195</f>
        <v>0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250</v>
      </c>
      <c r="P195" s="78">
        <f t="shared" si="22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0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/>
      <c r="P196" s="78">
        <f t="shared" si="22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46">
        <f>+ยกมา!J197</f>
        <v>138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305</v>
      </c>
      <c r="G197" s="43">
        <f t="shared" ref="G197:G207" si="26">+E197+F197</f>
        <v>443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0"/>
        <v>443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/>
      <c r="P197" s="78">
        <f t="shared" si="22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46">
        <f>+ยกมา!J198</f>
        <v>0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6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07" si="27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28.59</v>
      </c>
      <c r="P198" s="78">
        <f t="shared" si="22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6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7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27">
        <v>23.7</v>
      </c>
      <c r="P199" s="78">
        <f t="shared" si="22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6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7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27">
        <v>20.36</v>
      </c>
      <c r="P200" s="78">
        <f t="shared" si="22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6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7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/>
      <c r="P201" s="78">
        <f t="shared" si="22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5</v>
      </c>
      <c r="G202" s="43">
        <f t="shared" si="26"/>
        <v>5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7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5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145</v>
      </c>
      <c r="N202" s="19"/>
      <c r="O202" s="89"/>
      <c r="P202" s="78">
        <f t="shared" si="22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3</v>
      </c>
      <c r="G203" s="43">
        <f t="shared" si="26"/>
        <v>3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7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3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81</v>
      </c>
      <c r="N203" s="19"/>
      <c r="O203" s="89"/>
      <c r="P203" s="78">
        <f t="shared" si="22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6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7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/>
      <c r="P204" s="78">
        <f t="shared" si="22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>
        <v>1111150</v>
      </c>
      <c r="C205" s="19" t="s">
        <v>1437</v>
      </c>
      <c r="D205" s="10" t="s">
        <v>432</v>
      </c>
      <c r="E205" s="46">
        <f>+ยกมา!J205</f>
        <v>0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6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7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/>
      <c r="P205" s="78">
        <f t="shared" si="22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/>
      <c r="C206" s="19"/>
      <c r="D206" s="10"/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6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7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/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78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/>
      <c r="C207" s="19"/>
      <c r="D207" s="10"/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6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7" s="43">
        <f t="shared" si="27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/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/>
      <c r="C208" s="19"/>
      <c r="D208" s="10"/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ref="G208" si="28">+E208+F208</f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/>
      <c r="M208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08" s="19"/>
      <c r="O208" s="89"/>
      <c r="P208" s="78">
        <f t="shared" si="22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s="48" customFormat="1" ht="25.5" customHeight="1" x14ac:dyDescent="0.55000000000000004">
      <c r="A209" s="164" t="s">
        <v>223</v>
      </c>
      <c r="B209" s="165"/>
      <c r="C209" s="165"/>
      <c r="D209" s="166"/>
      <c r="E209" s="173" t="s">
        <v>239</v>
      </c>
      <c r="F209" s="174"/>
      <c r="G209" s="167" t="s">
        <v>224</v>
      </c>
      <c r="H209" s="168"/>
      <c r="I209" s="169"/>
      <c r="J209" s="175" t="s">
        <v>225</v>
      </c>
      <c r="K209" s="175"/>
      <c r="L209" s="175"/>
      <c r="M209" s="50">
        <f>SUM(M5:M208)</f>
        <v>64625</v>
      </c>
      <c r="N209" s="51" t="s">
        <v>219</v>
      </c>
      <c r="O209" s="2"/>
      <c r="P209" s="2"/>
      <c r="Q209" s="49"/>
      <c r="R209" s="57"/>
      <c r="S209" s="5"/>
      <c r="T209" s="5"/>
      <c r="U209" s="5"/>
      <c r="V209" s="5"/>
      <c r="W209" s="5"/>
      <c r="X209" s="5"/>
      <c r="Y209" s="5"/>
      <c r="Z209" s="2"/>
      <c r="AA209" s="2"/>
      <c r="AB209" s="2"/>
      <c r="AC209" s="49"/>
    </row>
    <row r="210" spans="1:29" s="49" customFormat="1" ht="24.75" customHeight="1" x14ac:dyDescent="0.55000000000000004">
      <c r="A210" s="176" t="s">
        <v>226</v>
      </c>
      <c r="B210" s="177"/>
      <c r="C210" s="182">
        <f>+M212</f>
        <v>64625</v>
      </c>
      <c r="D210" s="183"/>
      <c r="E210" s="52" t="s">
        <v>227</v>
      </c>
      <c r="F210" s="53">
        <f>+M209</f>
        <v>64625</v>
      </c>
      <c r="G210" s="54" t="s">
        <v>217</v>
      </c>
      <c r="H210" s="191">
        <f>SUM(U36)</f>
        <v>0</v>
      </c>
      <c r="I210" s="192"/>
      <c r="J210" s="187"/>
      <c r="K210" s="187"/>
      <c r="L210" s="187"/>
      <c r="M210" s="56"/>
      <c r="N210" s="56">
        <f>+W36</f>
        <v>29155</v>
      </c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176"/>
      <c r="B211" s="177"/>
      <c r="C211" s="182"/>
      <c r="D211" s="183"/>
      <c r="E211" s="52" t="s">
        <v>228</v>
      </c>
      <c r="F211" s="53">
        <f>N212</f>
        <v>10260</v>
      </c>
      <c r="G211" s="54"/>
      <c r="H211" s="191">
        <v>0</v>
      </c>
      <c r="I211" s="192"/>
      <c r="J211" s="187" t="s">
        <v>229</v>
      </c>
      <c r="K211" s="187"/>
      <c r="L211" s="187"/>
      <c r="M211" s="56">
        <f>-T36</f>
        <v>0</v>
      </c>
      <c r="N211" s="56" t="s">
        <v>228</v>
      </c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178" t="s">
        <v>10</v>
      </c>
      <c r="B212" s="179"/>
      <c r="C212" s="182">
        <f>+F211</f>
        <v>10260</v>
      </c>
      <c r="D212" s="183"/>
      <c r="E212" s="52"/>
      <c r="F212" s="53"/>
      <c r="G212" s="54" t="s">
        <v>230</v>
      </c>
      <c r="H212" s="191">
        <f>+V36</f>
        <v>1023</v>
      </c>
      <c r="I212" s="192"/>
      <c r="J212" s="188" t="s">
        <v>231</v>
      </c>
      <c r="K212" s="189"/>
      <c r="L212" s="190"/>
      <c r="M212" s="56">
        <f>+M209-M210</f>
        <v>64625</v>
      </c>
      <c r="N212" s="58">
        <f>+S36</f>
        <v>10260</v>
      </c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</row>
    <row r="213" spans="1:29" s="49" customFormat="1" ht="24.75" customHeight="1" x14ac:dyDescent="0.55000000000000004">
      <c r="A213" s="180" t="s">
        <v>232</v>
      </c>
      <c r="B213" s="181"/>
      <c r="C213" s="182">
        <f>+C210-C212</f>
        <v>54365</v>
      </c>
      <c r="D213" s="183"/>
      <c r="E213" s="52" t="s">
        <v>232</v>
      </c>
      <c r="F213" s="53">
        <f>+F210-F211</f>
        <v>54365</v>
      </c>
      <c r="G213" s="54" t="s">
        <v>233</v>
      </c>
      <c r="H213" s="191">
        <f>SUM(H210:H212)</f>
        <v>1023</v>
      </c>
      <c r="I213" s="192"/>
      <c r="J213" s="187" t="s">
        <v>206</v>
      </c>
      <c r="K213" s="187"/>
      <c r="L213" s="187"/>
      <c r="M213" s="56">
        <f>H213</f>
        <v>1023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</row>
    <row r="214" spans="1:29" s="49" customFormat="1" ht="24.75" customHeight="1" x14ac:dyDescent="0.55000000000000004">
      <c r="A214" s="59"/>
      <c r="B214" s="112"/>
      <c r="C214" s="59"/>
      <c r="D214" s="59"/>
      <c r="E214" s="52" t="s">
        <v>234</v>
      </c>
      <c r="F214" s="53">
        <v>100000</v>
      </c>
      <c r="J214" s="170" t="s">
        <v>208</v>
      </c>
      <c r="K214" s="171"/>
      <c r="L214" s="172"/>
      <c r="M214" s="56">
        <f>M212-M213-N210-N212</f>
        <v>24187</v>
      </c>
      <c r="N214" s="55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59"/>
      <c r="B215" s="112"/>
      <c r="C215" s="59"/>
      <c r="D215" s="59"/>
      <c r="E215" s="52" t="s">
        <v>235</v>
      </c>
      <c r="F215" s="53">
        <f>F213-F214</f>
        <v>-45635</v>
      </c>
      <c r="J215" s="170" t="s">
        <v>209</v>
      </c>
      <c r="K215" s="171"/>
      <c r="L215" s="172"/>
      <c r="M215" s="56">
        <f>+Y36</f>
        <v>24187</v>
      </c>
      <c r="N215" s="55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  <c r="AC215" s="2"/>
    </row>
    <row r="216" spans="1:29" s="49" customFormat="1" ht="26.25" customHeight="1" x14ac:dyDescent="0.55000000000000004">
      <c r="A216" s="59"/>
      <c r="B216" s="112"/>
      <c r="C216" s="59"/>
      <c r="D216" s="59"/>
      <c r="E216" s="52" t="s">
        <v>236</v>
      </c>
      <c r="F216" s="53">
        <f>F215*4%</f>
        <v>-1825.4</v>
      </c>
      <c r="J216" s="170" t="s">
        <v>210</v>
      </c>
      <c r="K216" s="171"/>
      <c r="L216" s="172"/>
      <c r="M216" s="56">
        <v>0</v>
      </c>
      <c r="N216" s="55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  <c r="AC216" s="2"/>
    </row>
    <row r="217" spans="1:29" ht="35.25" customHeight="1" thickBot="1" x14ac:dyDescent="0.6">
      <c r="A217" s="59"/>
      <c r="B217" s="112"/>
      <c r="C217" s="59"/>
      <c r="D217" s="59"/>
      <c r="E217" s="97" t="s">
        <v>1367</v>
      </c>
      <c r="F217" s="98"/>
      <c r="J217" s="193" t="s">
        <v>211</v>
      </c>
      <c r="K217" s="193"/>
      <c r="L217" s="193"/>
      <c r="M217" s="60">
        <f>+M215-M214</f>
        <v>0</v>
      </c>
      <c r="N217" s="65"/>
    </row>
    <row r="218" spans="1:29" ht="24.75" customHeight="1" thickBot="1" x14ac:dyDescent="0.6">
      <c r="H218" s="184" t="s">
        <v>237</v>
      </c>
      <c r="I218" s="185"/>
      <c r="J218" s="185"/>
      <c r="K218" s="185"/>
      <c r="L218" s="185"/>
      <c r="M218" s="185"/>
      <c r="N218" s="186"/>
    </row>
    <row r="219" spans="1:29" x14ac:dyDescent="0.55000000000000004">
      <c r="F219" s="23"/>
    </row>
  </sheetData>
  <autoFilter ref="A4:AC218" xr:uid="{C258BCB2-AD6B-4EC8-A3B2-59814A6857B7}"/>
  <mergeCells count="53"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  <mergeCell ref="B3:B4"/>
    <mergeCell ref="E3:E4"/>
    <mergeCell ref="F3:F4"/>
    <mergeCell ref="G3:G4"/>
    <mergeCell ref="H218:N218"/>
    <mergeCell ref="J210:L210"/>
    <mergeCell ref="J211:L211"/>
    <mergeCell ref="J212:L212"/>
    <mergeCell ref="J213:L213"/>
    <mergeCell ref="J214:L214"/>
    <mergeCell ref="J215:L215"/>
    <mergeCell ref="H213:I213"/>
    <mergeCell ref="H210:I210"/>
    <mergeCell ref="H211:I211"/>
    <mergeCell ref="H212:I212"/>
    <mergeCell ref="J217:L217"/>
    <mergeCell ref="A209:D209"/>
    <mergeCell ref="G209:I209"/>
    <mergeCell ref="J216:L216"/>
    <mergeCell ref="E209:F209"/>
    <mergeCell ref="J209:L209"/>
    <mergeCell ref="A210:B210"/>
    <mergeCell ref="A212:B212"/>
    <mergeCell ref="A213:B213"/>
    <mergeCell ref="C210:D210"/>
    <mergeCell ref="C211:D211"/>
    <mergeCell ref="C212:D212"/>
    <mergeCell ref="C213:D213"/>
    <mergeCell ref="A211:B211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5"/>
  <sheetViews>
    <sheetView zoomScale="90" zoomScaleNormal="90" workbookViewId="0">
      <pane xSplit="10" ySplit="4" topLeftCell="K5" activePane="bottomRight" state="frozen"/>
      <selection activeCell="V218" sqref="V218"/>
      <selection pane="topRight" activeCell="V218" sqref="V218"/>
      <selection pane="bottomLeft" activeCell="V218" sqref="V218"/>
      <selection pane="bottomRight" activeCell="E198" sqref="E19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8</v>
      </c>
      <c r="F5" s="70"/>
      <c r="G5" s="46">
        <f t="shared" ref="G5" si="0">E5+F5</f>
        <v>8</v>
      </c>
      <c r="H5" s="77">
        <v>0</v>
      </c>
      <c r="I5" s="75">
        <v>0</v>
      </c>
      <c r="J5" s="46">
        <f t="shared" ref="J5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57</v>
      </c>
      <c r="F6" s="70"/>
      <c r="G6" s="46">
        <f t="shared" ref="G6:G26" si="3">E6+F6</f>
        <v>57</v>
      </c>
      <c r="H6" s="77">
        <v>0</v>
      </c>
      <c r="I6" s="75">
        <v>0</v>
      </c>
      <c r="J6" s="46">
        <f t="shared" ref="J6:J26" si="4">+G6-H6-K6-I6</f>
        <v>57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15">
        <v>80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15">
        <v>80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7</v>
      </c>
      <c r="F11" s="70"/>
      <c r="G11" s="46">
        <f t="shared" si="3"/>
        <v>7</v>
      </c>
      <c r="H11" s="77">
        <v>0</v>
      </c>
      <c r="I11" s="75">
        <v>0</v>
      </c>
      <c r="J11" s="46">
        <f t="shared" si="4"/>
        <v>7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3"/>
        <v>0</v>
      </c>
      <c r="H18" s="77">
        <v>0</v>
      </c>
      <c r="I18" s="75">
        <v>0</v>
      </c>
      <c r="J18" s="46">
        <f t="shared" si="4"/>
        <v>0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3</v>
      </c>
      <c r="F20" s="70"/>
      <c r="G20" s="46">
        <f t="shared" si="3"/>
        <v>3</v>
      </c>
      <c r="H20" s="77">
        <v>0</v>
      </c>
      <c r="I20" s="75">
        <v>0</v>
      </c>
      <c r="J20" s="46">
        <f t="shared" si="4"/>
        <v>3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3</v>
      </c>
      <c r="F21" s="70"/>
      <c r="G21" s="46">
        <f t="shared" si="3"/>
        <v>3</v>
      </c>
      <c r="H21" s="77">
        <v>0</v>
      </c>
      <c r="I21" s="75">
        <v>0</v>
      </c>
      <c r="J21" s="46">
        <f t="shared" si="4"/>
        <v>3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18</v>
      </c>
      <c r="F22" s="70"/>
      <c r="G22" s="46">
        <f t="shared" si="3"/>
        <v>18</v>
      </c>
      <c r="H22" s="77">
        <v>0</v>
      </c>
      <c r="I22" s="75">
        <v>0</v>
      </c>
      <c r="J22" s="46">
        <f t="shared" si="4"/>
        <v>18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4</v>
      </c>
      <c r="F24" s="70"/>
      <c r="G24" s="46">
        <f t="shared" si="3"/>
        <v>4</v>
      </c>
      <c r="H24" s="77">
        <v>0</v>
      </c>
      <c r="I24" s="75">
        <v>0</v>
      </c>
      <c r="J24" s="46">
        <f t="shared" si="4"/>
        <v>4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v>1</v>
      </c>
      <c r="F26" s="70"/>
      <c r="G26" s="46">
        <f t="shared" si="3"/>
        <v>1</v>
      </c>
      <c r="H26" s="77">
        <v>0</v>
      </c>
      <c r="I26" s="75">
        <v>0</v>
      </c>
      <c r="J26" s="46">
        <f t="shared" si="4"/>
        <v>1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v>3</v>
      </c>
      <c r="F28" s="70"/>
      <c r="G28" s="46">
        <f t="shared" si="7"/>
        <v>3</v>
      </c>
      <c r="H28" s="77">
        <v>0</v>
      </c>
      <c r="I28" s="75">
        <v>0</v>
      </c>
      <c r="J28" s="46">
        <f t="shared" si="8"/>
        <v>3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55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4</v>
      </c>
      <c r="F31" s="70"/>
      <c r="G31" s="46">
        <f t="shared" si="7"/>
        <v>4</v>
      </c>
      <c r="H31" s="77">
        <v>0</v>
      </c>
      <c r="I31" s="75">
        <v>0</v>
      </c>
      <c r="J31" s="46">
        <f t="shared" si="8"/>
        <v>4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4</v>
      </c>
      <c r="F32" s="70"/>
      <c r="G32" s="46">
        <f t="shared" si="7"/>
        <v>4</v>
      </c>
      <c r="H32" s="77">
        <v>0</v>
      </c>
      <c r="I32" s="75">
        <v>0</v>
      </c>
      <c r="J32" s="46">
        <f t="shared" si="8"/>
        <v>4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2</v>
      </c>
      <c r="F33" s="70"/>
      <c r="G33" s="46">
        <f t="shared" si="7"/>
        <v>2</v>
      </c>
      <c r="H33" s="77">
        <v>0</v>
      </c>
      <c r="I33" s="75">
        <v>0</v>
      </c>
      <c r="J33" s="46">
        <f t="shared" si="8"/>
        <v>2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15">
        <v>120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v>6</v>
      </c>
      <c r="F44" s="70"/>
      <c r="G44" s="46">
        <f t="shared" si="7"/>
        <v>6</v>
      </c>
      <c r="H44" s="77">
        <v>0</v>
      </c>
      <c r="I44" s="75">
        <v>0</v>
      </c>
      <c r="J44" s="46">
        <f t="shared" si="8"/>
        <v>6</v>
      </c>
      <c r="K44" s="71"/>
      <c r="L44" s="20">
        <v>50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v>1</v>
      </c>
      <c r="F45" s="70"/>
      <c r="G45" s="46">
        <f t="shared" si="7"/>
        <v>1</v>
      </c>
      <c r="H45" s="77">
        <v>0</v>
      </c>
      <c r="I45" s="75">
        <v>0</v>
      </c>
      <c r="J45" s="46">
        <f t="shared" si="8"/>
        <v>1</v>
      </c>
      <c r="K45" s="71"/>
      <c r="L45" s="20">
        <v>50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v>5</v>
      </c>
      <c r="F46" s="70"/>
      <c r="G46" s="46">
        <f t="shared" si="7"/>
        <v>5</v>
      </c>
      <c r="H46" s="77">
        <v>0</v>
      </c>
      <c r="I46" s="75">
        <v>0</v>
      </c>
      <c r="J46" s="46">
        <f t="shared" si="8"/>
        <v>5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7"/>
        <v>0</v>
      </c>
      <c r="H48" s="77">
        <v>0</v>
      </c>
      <c r="I48" s="75"/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v>8</v>
      </c>
      <c r="F49" s="70"/>
      <c r="G49" s="46">
        <f t="shared" si="7"/>
        <v>8</v>
      </c>
      <c r="H49" s="77">
        <v>0</v>
      </c>
      <c r="I49" s="75"/>
      <c r="J49" s="46">
        <f t="shared" si="8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/>
      <c r="F50" s="70"/>
      <c r="G50" s="46">
        <f t="shared" si="7"/>
        <v>0</v>
      </c>
      <c r="H50" s="77">
        <v>0</v>
      </c>
      <c r="I50" s="75"/>
      <c r="J50" s="46">
        <f t="shared" si="8"/>
        <v>0</v>
      </c>
      <c r="K50" s="71"/>
      <c r="L50" s="20">
        <v>120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v>3</v>
      </c>
      <c r="F51" s="70"/>
      <c r="G51" s="46">
        <f t="shared" si="7"/>
        <v>3</v>
      </c>
      <c r="H51" s="77">
        <v>0</v>
      </c>
      <c r="I51" s="75">
        <v>0</v>
      </c>
      <c r="J51" s="46">
        <f t="shared" si="8"/>
        <v>3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v>2</v>
      </c>
      <c r="F57" s="70"/>
      <c r="G57" s="46">
        <f t="shared" si="7"/>
        <v>2</v>
      </c>
      <c r="H57" s="77">
        <v>0</v>
      </c>
      <c r="I57" s="75">
        <v>0</v>
      </c>
      <c r="J57" s="46">
        <f t="shared" si="8"/>
        <v>2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50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50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70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80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30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30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v>5</v>
      </c>
      <c r="F65" s="70"/>
      <c r="G65" s="46">
        <f t="shared" si="7"/>
        <v>5</v>
      </c>
      <c r="H65" s="77">
        <v>0</v>
      </c>
      <c r="I65" s="75">
        <v>0</v>
      </c>
      <c r="J65" s="46">
        <f t="shared" si="8"/>
        <v>5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39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50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35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35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55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v>5</v>
      </c>
      <c r="F71" s="70"/>
      <c r="G71" s="46">
        <f t="shared" si="7"/>
        <v>5</v>
      </c>
      <c r="H71" s="77">
        <v>0</v>
      </c>
      <c r="I71" s="75">
        <v>0</v>
      </c>
      <c r="J71" s="46">
        <f t="shared" si="8"/>
        <v>5</v>
      </c>
      <c r="K71" s="71"/>
      <c r="L71" s="20">
        <v>55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35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35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v>11</v>
      </c>
      <c r="F84" s="70"/>
      <c r="G84" s="46">
        <f t="shared" si="7"/>
        <v>11</v>
      </c>
      <c r="H84" s="77">
        <v>0</v>
      </c>
      <c r="I84" s="75">
        <v>0</v>
      </c>
      <c r="J84" s="46">
        <f t="shared" si="8"/>
        <v>11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v>5</v>
      </c>
      <c r="F85" s="70"/>
      <c r="G85" s="46">
        <f t="shared" si="7"/>
        <v>5</v>
      </c>
      <c r="H85" s="77">
        <v>0</v>
      </c>
      <c r="I85" s="75">
        <v>0</v>
      </c>
      <c r="J85" s="46">
        <f t="shared" si="8"/>
        <v>5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v>5</v>
      </c>
      <c r="F86" s="70"/>
      <c r="G86" s="46">
        <f t="shared" si="7"/>
        <v>5</v>
      </c>
      <c r="H86" s="77">
        <v>0</v>
      </c>
      <c r="I86" s="75">
        <v>0</v>
      </c>
      <c r="J86" s="46">
        <f t="shared" si="8"/>
        <v>5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v>7</v>
      </c>
      <c r="F87" s="70"/>
      <c r="G87" s="46">
        <f t="shared" ref="G87" si="15">E87+F87</f>
        <v>7</v>
      </c>
      <c r="H87" s="77">
        <v>0</v>
      </c>
      <c r="I87" s="75">
        <v>0</v>
      </c>
      <c r="J87" s="46">
        <f t="shared" ref="J87" si="16">+G87-H87-K87-I87</f>
        <v>7</v>
      </c>
      <c r="K87" s="71"/>
      <c r="L87" s="20">
        <v>55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v>8</v>
      </c>
      <c r="F88" s="70"/>
      <c r="G88" s="46">
        <f t="shared" ref="G88" si="20">E88+F88</f>
        <v>8</v>
      </c>
      <c r="H88" s="77">
        <v>0</v>
      </c>
      <c r="I88" s="75">
        <v>0</v>
      </c>
      <c r="J88" s="46">
        <f t="shared" ref="J88" si="21">+G88-H88-K88-I88</f>
        <v>8</v>
      </c>
      <c r="K88" s="71"/>
      <c r="L88" s="20">
        <v>60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v>9</v>
      </c>
      <c r="F89" s="70"/>
      <c r="G89" s="46">
        <f t="shared" si="7"/>
        <v>9</v>
      </c>
      <c r="H89" s="77">
        <v>0</v>
      </c>
      <c r="I89" s="75">
        <v>0</v>
      </c>
      <c r="J89" s="46">
        <f t="shared" si="8"/>
        <v>9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v>3</v>
      </c>
      <c r="F90" s="70"/>
      <c r="G90" s="46">
        <f t="shared" si="7"/>
        <v>3</v>
      </c>
      <c r="H90" s="77">
        <v>0</v>
      </c>
      <c r="I90" s="75">
        <v>0</v>
      </c>
      <c r="J90" s="46">
        <f t="shared" si="8"/>
        <v>3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v>3</v>
      </c>
      <c r="F91" s="70"/>
      <c r="G91" s="46">
        <f t="shared" si="7"/>
        <v>3</v>
      </c>
      <c r="H91" s="77">
        <v>0</v>
      </c>
      <c r="I91" s="75">
        <v>0</v>
      </c>
      <c r="J91" s="46">
        <f t="shared" si="8"/>
        <v>3</v>
      </c>
      <c r="K91" s="71"/>
      <c r="L91" s="20">
        <v>40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v>1</v>
      </c>
      <c r="F99" s="70"/>
      <c r="G99" s="46">
        <f t="shared" si="25"/>
        <v>1</v>
      </c>
      <c r="H99" s="77">
        <v>0</v>
      </c>
      <c r="I99" s="75">
        <v>0</v>
      </c>
      <c r="J99" s="46">
        <f t="shared" si="26"/>
        <v>1</v>
      </c>
      <c r="K99" s="71"/>
      <c r="L99" s="20">
        <v>50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3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v>3</v>
      </c>
      <c r="F100" s="70"/>
      <c r="G100" s="46">
        <f t="shared" si="25"/>
        <v>3</v>
      </c>
      <c r="H100" s="77">
        <v>0</v>
      </c>
      <c r="I100" s="75">
        <v>0</v>
      </c>
      <c r="J100" s="46">
        <f t="shared" si="26"/>
        <v>3</v>
      </c>
      <c r="K100" s="71"/>
      <c r="L100" s="20">
        <v>60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3"/>
      <c r="R100" s="43">
        <f t="shared" si="2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v>3</v>
      </c>
      <c r="F101" s="70"/>
      <c r="G101" s="46">
        <f t="shared" si="25"/>
        <v>3</v>
      </c>
      <c r="H101" s="77">
        <v>0</v>
      </c>
      <c r="I101" s="75">
        <v>0</v>
      </c>
      <c r="J101" s="46">
        <f t="shared" si="26"/>
        <v>3</v>
      </c>
      <c r="K101" s="71"/>
      <c r="L101" s="20">
        <v>50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3"/>
      <c r="R101" s="43">
        <f t="shared" si="2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3"/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25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v>9</v>
      </c>
      <c r="F136" s="70"/>
      <c r="G136" s="46">
        <f t="shared" si="25"/>
        <v>9</v>
      </c>
      <c r="H136" s="77">
        <v>0</v>
      </c>
      <c r="I136" s="75">
        <v>0</v>
      </c>
      <c r="J136" s="46">
        <f t="shared" si="26"/>
        <v>9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v>9</v>
      </c>
      <c r="F138" s="70"/>
      <c r="G138" s="46">
        <f t="shared" si="25"/>
        <v>9</v>
      </c>
      <c r="H138" s="77">
        <v>0</v>
      </c>
      <c r="I138" s="75">
        <v>0</v>
      </c>
      <c r="J138" s="46">
        <f t="shared" si="26"/>
        <v>9</v>
      </c>
      <c r="K138" s="71"/>
      <c r="L138" s="20">
        <v>55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v>8</v>
      </c>
      <c r="F142" s="70"/>
      <c r="G142" s="46">
        <f t="shared" si="25"/>
        <v>8</v>
      </c>
      <c r="H142" s="77">
        <v>0</v>
      </c>
      <c r="I142" s="75">
        <v>0</v>
      </c>
      <c r="J142" s="46">
        <f t="shared" si="26"/>
        <v>8</v>
      </c>
      <c r="K142" s="71"/>
      <c r="L142" s="20">
        <v>80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v>4</v>
      </c>
      <c r="F149" s="70"/>
      <c r="G149" s="46">
        <f t="shared" si="25"/>
        <v>4</v>
      </c>
      <c r="H149" s="77">
        <v>0</v>
      </c>
      <c r="I149" s="75">
        <v>0</v>
      </c>
      <c r="J149" s="46">
        <f t="shared" si="26"/>
        <v>4</v>
      </c>
      <c r="K149" s="71"/>
      <c r="L149" s="20">
        <v>60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v>5</v>
      </c>
      <c r="F150" s="70"/>
      <c r="G150" s="46">
        <f t="shared" si="25"/>
        <v>5</v>
      </c>
      <c r="H150" s="77">
        <v>0</v>
      </c>
      <c r="I150" s="75">
        <v>0</v>
      </c>
      <c r="J150" s="46">
        <f t="shared" si="26"/>
        <v>5</v>
      </c>
      <c r="K150" s="71"/>
      <c r="L150" s="20">
        <v>120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v>1</v>
      </c>
      <c r="F151" s="70"/>
      <c r="G151" s="46">
        <f t="shared" si="25"/>
        <v>1</v>
      </c>
      <c r="H151" s="77">
        <v>0</v>
      </c>
      <c r="I151" s="75">
        <v>0</v>
      </c>
      <c r="J151" s="46">
        <f t="shared" si="26"/>
        <v>1</v>
      </c>
      <c r="K151" s="71"/>
      <c r="L151" s="20">
        <v>60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v>5</v>
      </c>
      <c r="F152" s="70"/>
      <c r="G152" s="46">
        <f t="shared" si="25"/>
        <v>5</v>
      </c>
      <c r="H152" s="77">
        <v>0</v>
      </c>
      <c r="I152" s="75">
        <v>0</v>
      </c>
      <c r="J152" s="46">
        <f t="shared" si="26"/>
        <v>5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v>4</v>
      </c>
      <c r="F154" s="70"/>
      <c r="G154" s="46">
        <f t="shared" si="25"/>
        <v>4</v>
      </c>
      <c r="H154" s="77">
        <v>0</v>
      </c>
      <c r="I154" s="75">
        <v>0</v>
      </c>
      <c r="J154" s="46">
        <f t="shared" si="26"/>
        <v>4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135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v>21</v>
      </c>
      <c r="F161" s="70"/>
      <c r="G161" s="46">
        <f t="shared" si="25"/>
        <v>21</v>
      </c>
      <c r="H161" s="77">
        <v>0</v>
      </c>
      <c r="I161" s="75">
        <v>0</v>
      </c>
      <c r="J161" s="46">
        <f t="shared" si="26"/>
        <v>21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/>
      <c r="F162" s="70"/>
      <c r="G162" s="46">
        <f t="shared" ref="G162:G201" si="32">E162+F162</f>
        <v>0</v>
      </c>
      <c r="H162" s="77">
        <v>0</v>
      </c>
      <c r="I162" s="75">
        <v>0</v>
      </c>
      <c r="J162" s="46">
        <f t="shared" ref="J162:J201" si="33">+G162-H162-K162-I162</f>
        <v>0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v>2</v>
      </c>
      <c r="F174" s="70"/>
      <c r="G174" s="46">
        <f t="shared" ref="G174" si="34">E174+F174</f>
        <v>2</v>
      </c>
      <c r="H174" s="77">
        <v>0</v>
      </c>
      <c r="I174" s="75">
        <v>0</v>
      </c>
      <c r="J174" s="46">
        <f t="shared" ref="J174" si="35">+G174-H174-K174-I174</f>
        <v>2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35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8" si="3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35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v>35</v>
      </c>
      <c r="F190" s="70"/>
      <c r="G190" s="46">
        <f t="shared" si="32"/>
        <v>35</v>
      </c>
      <c r="H190" s="77">
        <v>0</v>
      </c>
      <c r="I190" s="75">
        <v>0</v>
      </c>
      <c r="J190" s="46">
        <f t="shared" si="33"/>
        <v>35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v>21</v>
      </c>
      <c r="F191" s="70"/>
      <c r="G191" s="46">
        <f t="shared" si="32"/>
        <v>21</v>
      </c>
      <c r="H191" s="77">
        <v>0</v>
      </c>
      <c r="I191" s="75">
        <v>0</v>
      </c>
      <c r="J191" s="46">
        <f t="shared" si="33"/>
        <v>21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v>138</v>
      </c>
      <c r="F197" s="70"/>
      <c r="G197" s="46">
        <f t="shared" si="32"/>
        <v>138</v>
      </c>
      <c r="H197" s="77">
        <v>0</v>
      </c>
      <c r="I197" s="75">
        <v>0</v>
      </c>
      <c r="J197" s="46">
        <f t="shared" si="33"/>
        <v>138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/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3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V206" sqref="V206"/>
      <selection pane="topRight" activeCell="V206" sqref="V206"/>
      <selection pane="bottomLeft" activeCell="V206" sqref="V206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5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75</v>
      </c>
      <c r="P5" s="152">
        <f t="shared" ref="P5:P80" si="2">SUM(M5-O5)</f>
        <v>75</v>
      </c>
      <c r="Q5" s="12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53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80</v>
      </c>
      <c r="P6" s="152">
        <f t="shared" si="2"/>
        <v>320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52">
        <f t="shared" si="2"/>
        <v>50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+ยกมา!J43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+ยกมา!J44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+ยกมา!J45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+ยกมา!J46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+ยกมา!J49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+ยกมา!J50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+ยกมา!J51</f>
        <v>3</v>
      </c>
      <c r="F51" s="70"/>
      <c r="G51" s="46">
        <f t="shared" si="0"/>
        <v>3</v>
      </c>
      <c r="H51" s="77">
        <v>0</v>
      </c>
      <c r="I51" s="75">
        <v>0</v>
      </c>
      <c r="J51" s="46">
        <f t="shared" si="1"/>
        <v>2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52">
        <f t="shared" si="2"/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+ยกมา!J53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52">
        <f t="shared" si="2"/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+ยกมา!J57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+ยกมา!J58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+ยกมา!J59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+ยกมา!J65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+ยกมา!J71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96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+ยกมา!J84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10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2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+ยกมา!J85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4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2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+ยกมา!J86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+ยกมา!J87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+ยกมา!J88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+ยกมา!J89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+ยกมา!J90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+ยกมา!J91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ref="P97:P144" si="12">SUM(M97-O97)</f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+ยกมา!J99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+ยกมา!J100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+ยกมา!J101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+ยกมา!J136</f>
        <v>9</v>
      </c>
      <c r="F136" s="70"/>
      <c r="G136" s="46">
        <f t="shared" ref="G136:G201" si="13">E136+F136</f>
        <v>9</v>
      </c>
      <c r="H136" s="77">
        <v>0</v>
      </c>
      <c r="I136" s="75">
        <v>0</v>
      </c>
      <c r="J136" s="46">
        <f t="shared" ref="J136:J201" si="14">+G136-H136-K136-I136</f>
        <v>8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52">
        <f t="shared" si="12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+ยกมา!J138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+ยกมา!J139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+ยกมา!J141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+ยกมา!J142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+ยกมา!J144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5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+ยกมา!J147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+ยกมา!J149</f>
        <v>4</v>
      </c>
      <c r="F149" s="70"/>
      <c r="G149" s="46">
        <f t="shared" si="13"/>
        <v>4</v>
      </c>
      <c r="H149" s="77">
        <v>0</v>
      </c>
      <c r="I149" s="75">
        <v>0</v>
      </c>
      <c r="J149" s="46">
        <f t="shared" si="14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+ยกมา!J150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+ยกมา!J151</f>
        <v>1</v>
      </c>
      <c r="F151" s="70"/>
      <c r="G151" s="46">
        <f t="shared" si="13"/>
        <v>1</v>
      </c>
      <c r="H151" s="77">
        <v>0</v>
      </c>
      <c r="I151" s="75">
        <v>0</v>
      </c>
      <c r="J151" s="46">
        <f t="shared" si="14"/>
        <v>1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+ยกมา!J152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+ยกมา!J153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+ยกมา!J154</f>
        <v>4</v>
      </c>
      <c r="F154" s="70"/>
      <c r="G154" s="46">
        <f t="shared" si="13"/>
        <v>4</v>
      </c>
      <c r="H154" s="77">
        <v>0</v>
      </c>
      <c r="I154" s="75">
        <v>0</v>
      </c>
      <c r="J154" s="46">
        <f t="shared" si="14"/>
        <v>4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+ยกมา!J155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+ยกมา!J161</f>
        <v>21</v>
      </c>
      <c r="F161" s="70"/>
      <c r="G161" s="46">
        <f t="shared" si="13"/>
        <v>21</v>
      </c>
      <c r="H161" s="77">
        <v>0</v>
      </c>
      <c r="I161" s="75">
        <v>0</v>
      </c>
      <c r="J161" s="46">
        <f t="shared" si="14"/>
        <v>21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+ยกมา!J162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+ยกมา!J164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+ยกมา!J174</f>
        <v>2</v>
      </c>
      <c r="F174" s="70"/>
      <c r="G174" s="46">
        <f t="shared" ref="G174" si="16">E174+F174</f>
        <v>2</v>
      </c>
      <c r="H174" s="77">
        <v>0</v>
      </c>
      <c r="I174" s="75">
        <v>0</v>
      </c>
      <c r="J174" s="46">
        <f t="shared" ref="J174" si="17">+G174-H174-K174-I174</f>
        <v>1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52">
        <f t="shared" si="15"/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+ยกมา!J175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+ยกมา!J187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>
        <v>10</v>
      </c>
      <c r="P187" s="152">
        <f t="shared" si="15"/>
        <v>30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+ยกมา!J189</f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+ยกมา!J190</f>
        <v>35</v>
      </c>
      <c r="F190" s="70"/>
      <c r="G190" s="46">
        <f t="shared" si="13"/>
        <v>35</v>
      </c>
      <c r="H190" s="77">
        <v>0</v>
      </c>
      <c r="I190" s="75">
        <v>0</v>
      </c>
      <c r="J190" s="46">
        <f t="shared" si="14"/>
        <v>35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+ยกมา!J191</f>
        <v>21</v>
      </c>
      <c r="F191" s="70"/>
      <c r="G191" s="46">
        <f t="shared" si="13"/>
        <v>21</v>
      </c>
      <c r="H191" s="77">
        <v>0</v>
      </c>
      <c r="I191" s="75">
        <v>0</v>
      </c>
      <c r="J191" s="46">
        <f t="shared" si="14"/>
        <v>18</v>
      </c>
      <c r="K191" s="71">
        <v>3</v>
      </c>
      <c r="L191" s="20">
        <v>20</v>
      </c>
      <c r="M191" s="64">
        <f t="shared" si="18"/>
        <v>60</v>
      </c>
      <c r="N191" s="17" t="s">
        <v>16</v>
      </c>
      <c r="O191" s="18"/>
      <c r="P191" s="152">
        <f t="shared" si="15"/>
        <v>60</v>
      </c>
      <c r="Q191" s="89">
        <v>40.28</v>
      </c>
      <c r="R191" s="43">
        <f t="shared" si="19"/>
        <v>120.84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+ยกมา!J197</f>
        <v>138</v>
      </c>
      <c r="F197" s="70"/>
      <c r="G197" s="46">
        <f t="shared" si="13"/>
        <v>138</v>
      </c>
      <c r="H197" s="77">
        <v>0</v>
      </c>
      <c r="I197" s="75">
        <v>0</v>
      </c>
      <c r="J197" s="46">
        <f t="shared" si="14"/>
        <v>138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+ยกมา!J199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+ยกมา!J200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+ยกมา!J201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/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/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+ยกมา!J205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+ยกมา!J206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+ยกมา!J207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430.9799999999999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1445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1045</v>
      </c>
      <c r="O213" s="2">
        <v>160</v>
      </c>
      <c r="P213" s="2">
        <v>285</v>
      </c>
      <c r="Q213" s="87">
        <v>170</v>
      </c>
      <c r="R213" s="2">
        <v>140</v>
      </c>
      <c r="S213" s="2">
        <v>270</v>
      </c>
      <c r="T213" s="2">
        <v>20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285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115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115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17" sqref="H16:H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51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52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17</v>
      </c>
      <c r="F22" s="70">
        <v>10</v>
      </c>
      <c r="G22" s="46">
        <f t="shared" si="0"/>
        <v>27</v>
      </c>
      <c r="H22" s="77">
        <v>0</v>
      </c>
      <c r="I22" s="75">
        <v>0</v>
      </c>
      <c r="J22" s="46">
        <f t="shared" si="1"/>
        <v>23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50</v>
      </c>
      <c r="P22" s="152">
        <f t="shared" si="2"/>
        <v>350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1</v>
      </c>
      <c r="F26" s="70">
        <v>2</v>
      </c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4</v>
      </c>
      <c r="F31" s="70">
        <v>15</v>
      </c>
      <c r="G31" s="46">
        <f t="shared" si="0"/>
        <v>19</v>
      </c>
      <c r="H31" s="77">
        <v>0</v>
      </c>
      <c r="I31" s="75">
        <v>0</v>
      </c>
      <c r="J31" s="46">
        <f t="shared" si="1"/>
        <v>17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52">
        <f t="shared" si="2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5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25</v>
      </c>
      <c r="P44" s="152">
        <f t="shared" si="2"/>
        <v>25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3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50</v>
      </c>
      <c r="P46" s="152">
        <f t="shared" si="2"/>
        <v>50</v>
      </c>
      <c r="Q46" s="127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/>
      <c r="P57" s="152">
        <f t="shared" si="2"/>
        <v>120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+'1'!J67</f>
        <v>0</v>
      </c>
      <c r="F67" s="70">
        <v>3</v>
      </c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+'1'!J71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0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10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+'1'!J85</f>
        <v>4</v>
      </c>
      <c r="F85" s="70"/>
      <c r="G85" s="46">
        <f t="shared" si="5"/>
        <v>4</v>
      </c>
      <c r="H85" s="77">
        <v>0</v>
      </c>
      <c r="I85" s="75">
        <v>0</v>
      </c>
      <c r="J85" s="46">
        <f t="shared" si="6"/>
        <v>4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+'1'!J87</f>
        <v>7</v>
      </c>
      <c r="F87" s="70">
        <v>10</v>
      </c>
      <c r="G87" s="46">
        <f t="shared" si="5"/>
        <v>17</v>
      </c>
      <c r="H87" s="77">
        <v>0</v>
      </c>
      <c r="I87" s="75">
        <v>0</v>
      </c>
      <c r="J87" s="46">
        <f t="shared" si="6"/>
        <v>15</v>
      </c>
      <c r="K87" s="71">
        <v>2</v>
      </c>
      <c r="L87" s="20">
        <v>55</v>
      </c>
      <c r="M87" s="64">
        <f t="shared" si="10"/>
        <v>110</v>
      </c>
      <c r="N87" s="17" t="s">
        <v>16</v>
      </c>
      <c r="O87" s="18"/>
      <c r="P87" s="152">
        <f t="shared" si="8"/>
        <v>110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7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2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+'1'!J93</f>
        <v>0</v>
      </c>
      <c r="F93" s="70">
        <v>5</v>
      </c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ref="P102:P172" si="12">SUM(M102-O102)</f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+'1'!J136</f>
        <v>8</v>
      </c>
      <c r="F136" s="70"/>
      <c r="G136" s="46">
        <f t="shared" ref="G136:G201" si="13">E136+F136</f>
        <v>8</v>
      </c>
      <c r="H136" s="77">
        <v>0</v>
      </c>
      <c r="I136" s="75">
        <v>0</v>
      </c>
      <c r="J136" s="46">
        <f t="shared" ref="J136:J201" si="14">+G136-H136-K136-I136</f>
        <v>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+'1'!J149</f>
        <v>4</v>
      </c>
      <c r="F149" s="70">
        <v>5</v>
      </c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+'1'!J151</f>
        <v>1</v>
      </c>
      <c r="F151" s="70">
        <v>5</v>
      </c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4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2">
        <f t="shared" si="12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+'1'!J154</f>
        <v>4</v>
      </c>
      <c r="F154" s="70">
        <v>10</v>
      </c>
      <c r="G154" s="46">
        <f t="shared" si="13"/>
        <v>14</v>
      </c>
      <c r="H154" s="77">
        <v>0</v>
      </c>
      <c r="I154" s="75">
        <v>0</v>
      </c>
      <c r="J154" s="46">
        <f t="shared" si="14"/>
        <v>14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+'1'!J161</f>
        <v>21</v>
      </c>
      <c r="F161" s="70"/>
      <c r="G161" s="46">
        <f t="shared" si="13"/>
        <v>21</v>
      </c>
      <c r="H161" s="77">
        <v>0</v>
      </c>
      <c r="I161" s="75">
        <v>0</v>
      </c>
      <c r="J161" s="46">
        <f t="shared" si="14"/>
        <v>21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2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+'1'!J174</f>
        <v>1</v>
      </c>
      <c r="F174" s="70"/>
      <c r="G174" s="46">
        <f t="shared" ref="G174" si="15">E174+F174</f>
        <v>1</v>
      </c>
      <c r="H174" s="77">
        <v>0</v>
      </c>
      <c r="I174" s="75">
        <v>0</v>
      </c>
      <c r="J174" s="46">
        <f t="shared" ref="J174" si="16">+G174-H174-K174-I174</f>
        <v>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8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+'1'!J189</f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+'1'!J190</f>
        <v>35</v>
      </c>
      <c r="F190" s="70"/>
      <c r="G190" s="46">
        <f t="shared" si="13"/>
        <v>35</v>
      </c>
      <c r="H190" s="77">
        <v>0</v>
      </c>
      <c r="I190" s="75">
        <v>0</v>
      </c>
      <c r="J190" s="46">
        <f t="shared" si="14"/>
        <v>35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+'1'!J191</f>
        <v>18</v>
      </c>
      <c r="F191" s="70"/>
      <c r="G191" s="46">
        <f t="shared" si="13"/>
        <v>18</v>
      </c>
      <c r="H191" s="77">
        <v>0</v>
      </c>
      <c r="I191" s="75">
        <v>0</v>
      </c>
      <c r="J191" s="46">
        <f t="shared" si="14"/>
        <v>18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+'1'!J197</f>
        <v>138</v>
      </c>
      <c r="F197" s="70">
        <v>5</v>
      </c>
      <c r="G197" s="46">
        <f t="shared" si="13"/>
        <v>143</v>
      </c>
      <c r="H197" s="77">
        <v>0</v>
      </c>
      <c r="I197" s="75">
        <v>0</v>
      </c>
      <c r="J197" s="46">
        <f t="shared" si="14"/>
        <v>143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+'1'!J205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346.77000000000004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1360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825</v>
      </c>
      <c r="O213" s="2">
        <v>320</v>
      </c>
      <c r="P213" s="2">
        <v>225</v>
      </c>
      <c r="Q213" s="87">
        <v>60</v>
      </c>
      <c r="R213" s="2">
        <v>220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125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410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410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295"/>
  <sheetViews>
    <sheetView zoomScale="80" zoomScaleNormal="8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P57" sqref="P57:P1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3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50</v>
      </c>
      <c r="P5" s="152">
        <f t="shared" ref="P5:P80" si="2">SUM(M5-O5)</f>
        <v>50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48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52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52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52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52">
        <f t="shared" si="2"/>
        <v>150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2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52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17</v>
      </c>
      <c r="F31" s="70"/>
      <c r="G31" s="46">
        <f t="shared" si="0"/>
        <v>17</v>
      </c>
      <c r="H31" s="77">
        <v>0</v>
      </c>
      <c r="I31" s="75">
        <v>0</v>
      </c>
      <c r="J31" s="46">
        <f t="shared" si="1"/>
        <v>13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52">
        <f t="shared" si="2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5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0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52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4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52">
        <f t="shared" si="2"/>
        <v>200</v>
      </c>
      <c r="Q49" s="127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52">
        <f t="shared" si="2"/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52">
        <f t="shared" si="2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52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0</v>
      </c>
      <c r="K59" s="71">
        <v>3</v>
      </c>
      <c r="L59" s="20">
        <v>50</v>
      </c>
      <c r="M59" s="64">
        <f t="shared" si="3"/>
        <v>150</v>
      </c>
      <c r="N59" s="17" t="s">
        <v>16</v>
      </c>
      <c r="O59" s="18"/>
      <c r="P59" s="152">
        <f t="shared" si="2"/>
        <v>150</v>
      </c>
      <c r="Q59" s="127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52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+'2'!J71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4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52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10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+'2'!J85</f>
        <v>4</v>
      </c>
      <c r="F85" s="70"/>
      <c r="G85" s="46">
        <f t="shared" si="5"/>
        <v>4</v>
      </c>
      <c r="H85" s="77">
        <v>0</v>
      </c>
      <c r="I85" s="75">
        <v>0</v>
      </c>
      <c r="J85" s="46">
        <f t="shared" si="6"/>
        <v>4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6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2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+'2'!J136</f>
        <v>8</v>
      </c>
      <c r="F136" s="70"/>
      <c r="G136" s="46">
        <f t="shared" ref="G136:G201" si="12">E136+F136</f>
        <v>8</v>
      </c>
      <c r="H136" s="77">
        <v>0</v>
      </c>
      <c r="I136" s="75">
        <v>0</v>
      </c>
      <c r="J136" s="46">
        <f t="shared" ref="J136:J201" si="13">+G136-H136-K136-I136</f>
        <v>7</v>
      </c>
      <c r="K136" s="71">
        <v>1</v>
      </c>
      <c r="L136" s="20">
        <v>50</v>
      </c>
      <c r="M136" s="64">
        <f t="shared" si="7"/>
        <v>50</v>
      </c>
      <c r="N136" s="17" t="s">
        <v>1440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+'2'!J139</f>
        <v>0</v>
      </c>
      <c r="F139" s="70">
        <v>5</v>
      </c>
      <c r="G139" s="46">
        <f t="shared" si="12"/>
        <v>5</v>
      </c>
      <c r="H139" s="77">
        <v>0</v>
      </c>
      <c r="I139" s="75">
        <v>0</v>
      </c>
      <c r="J139" s="46">
        <f t="shared" si="13"/>
        <v>4</v>
      </c>
      <c r="K139" s="71">
        <v>1</v>
      </c>
      <c r="L139" s="20">
        <v>35</v>
      </c>
      <c r="M139" s="64">
        <f t="shared" si="7"/>
        <v>35</v>
      </c>
      <c r="N139" s="17" t="s">
        <v>1440</v>
      </c>
      <c r="O139" s="18">
        <v>35</v>
      </c>
      <c r="P139" s="23">
        <f t="shared" si="8"/>
        <v>0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+'2'!J149</f>
        <v>9</v>
      </c>
      <c r="F149" s="70"/>
      <c r="G149" s="46">
        <f t="shared" si="12"/>
        <v>9</v>
      </c>
      <c r="H149" s="77">
        <v>0</v>
      </c>
      <c r="I149" s="75">
        <v>0</v>
      </c>
      <c r="J149" s="46">
        <f t="shared" si="13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52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+'2'!J154</f>
        <v>14</v>
      </c>
      <c r="F154" s="70"/>
      <c r="G154" s="46">
        <f t="shared" si="12"/>
        <v>14</v>
      </c>
      <c r="H154" s="77">
        <v>0</v>
      </c>
      <c r="I154" s="75">
        <v>4</v>
      </c>
      <c r="J154" s="46">
        <f t="shared" si="13"/>
        <v>8</v>
      </c>
      <c r="K154" s="71">
        <v>2</v>
      </c>
      <c r="L154" s="20">
        <v>150</v>
      </c>
      <c r="M154" s="64">
        <f>+L154*K154</f>
        <v>300</v>
      </c>
      <c r="N154" s="17" t="s">
        <v>1441</v>
      </c>
      <c r="O154" s="18"/>
      <c r="P154" s="152">
        <f t="shared" si="14"/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+'2'!J161</f>
        <v>21</v>
      </c>
      <c r="F161" s="70"/>
      <c r="G161" s="46">
        <f t="shared" si="12"/>
        <v>21</v>
      </c>
      <c r="H161" s="77">
        <v>0</v>
      </c>
      <c r="I161" s="75">
        <v>0</v>
      </c>
      <c r="J161" s="46">
        <f t="shared" si="13"/>
        <v>21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+'2'!J174</f>
        <v>1</v>
      </c>
      <c r="F174" s="70"/>
      <c r="G174" s="46">
        <f t="shared" ref="G174" si="15">E174+F174</f>
        <v>1</v>
      </c>
      <c r="H174" s="77">
        <v>0</v>
      </c>
      <c r="I174" s="75">
        <v>0</v>
      </c>
      <c r="J174" s="46">
        <f t="shared" ref="J174" si="16">+G174-H174-K174-I174</f>
        <v>0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52">
        <f t="shared" si="14"/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+'2'!J183</f>
        <v>0</v>
      </c>
      <c r="F183" s="70">
        <v>1</v>
      </c>
      <c r="G183" s="46">
        <f t="shared" si="12"/>
        <v>1</v>
      </c>
      <c r="H183" s="77">
        <v>0</v>
      </c>
      <c r="I183" s="75">
        <v>0</v>
      </c>
      <c r="J183" s="46">
        <f t="shared" si="13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52">
        <f t="shared" si="14"/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+'2'!J189</f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+'2'!J190</f>
        <v>35</v>
      </c>
      <c r="F190" s="70"/>
      <c r="G190" s="46">
        <f t="shared" si="12"/>
        <v>35</v>
      </c>
      <c r="H190" s="77">
        <v>0</v>
      </c>
      <c r="I190" s="75">
        <v>0</v>
      </c>
      <c r="J190" s="46">
        <f t="shared" si="13"/>
        <v>35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+'2'!J197</f>
        <v>143</v>
      </c>
      <c r="F197" s="70"/>
      <c r="G197" s="46">
        <f t="shared" si="12"/>
        <v>143</v>
      </c>
      <c r="H197" s="77">
        <v>0</v>
      </c>
      <c r="I197" s="75">
        <v>0</v>
      </c>
      <c r="J197" s="46">
        <f t="shared" si="13"/>
        <v>143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+'2'!J205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1056.8800000000001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3160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1670</v>
      </c>
      <c r="O213" s="2">
        <v>140</v>
      </c>
      <c r="P213" s="2">
        <v>170</v>
      </c>
      <c r="Q213" s="87">
        <v>705</v>
      </c>
      <c r="R213" s="2">
        <v>505</v>
      </c>
      <c r="S213" s="2">
        <v>150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355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1135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1135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295"/>
  <sheetViews>
    <sheetView zoomScale="80" zoomScaleNormal="80" workbookViewId="0">
      <pane xSplit="10" ySplit="4" topLeftCell="M206" activePane="bottomRight" state="frozen"/>
      <selection activeCell="A2" sqref="A2:O2"/>
      <selection pane="topRight" activeCell="A2" sqref="A2:O2"/>
      <selection pane="bottomLeft" activeCell="A2" sqref="A2:O2"/>
      <selection pane="bottomRight" activeCell="R220" sqref="R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3</v>
      </c>
      <c r="F5" s="70"/>
      <c r="G5" s="46">
        <f t="shared" ref="G5:G68" si="0">E5+F5</f>
        <v>3</v>
      </c>
      <c r="H5" s="77">
        <v>0</v>
      </c>
      <c r="I5" s="75">
        <v>0</v>
      </c>
      <c r="J5" s="46">
        <f t="shared" ref="J5:J68" si="1">+G5-H5-K5-I5</f>
        <v>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48</v>
      </c>
      <c r="F6" s="70">
        <v>20</v>
      </c>
      <c r="G6" s="46">
        <f t="shared" si="0"/>
        <v>68</v>
      </c>
      <c r="H6" s="77">
        <v>0</v>
      </c>
      <c r="I6" s="75">
        <v>0</v>
      </c>
      <c r="J6" s="46">
        <f t="shared" si="1"/>
        <v>55</v>
      </c>
      <c r="K6" s="71">
        <v>13</v>
      </c>
      <c r="L6" s="20">
        <v>100</v>
      </c>
      <c r="M6" s="64">
        <f t="shared" ref="M6:M80" si="3">+L6*K6</f>
        <v>1300</v>
      </c>
      <c r="N6" s="17" t="s">
        <v>16</v>
      </c>
      <c r="O6" s="18">
        <v>600</v>
      </c>
      <c r="P6" s="152">
        <f t="shared" si="2"/>
        <v>700</v>
      </c>
      <c r="Q6" s="127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5</v>
      </c>
      <c r="F11" s="70">
        <v>5</v>
      </c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2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52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20</v>
      </c>
      <c r="F22" s="70">
        <v>20</v>
      </c>
      <c r="G22" s="46">
        <f t="shared" si="0"/>
        <v>40</v>
      </c>
      <c r="H22" s="77">
        <v>0</v>
      </c>
      <c r="I22" s="75">
        <v>1</v>
      </c>
      <c r="J22" s="46">
        <f t="shared" si="1"/>
        <v>38</v>
      </c>
      <c r="K22" s="71">
        <v>1</v>
      </c>
      <c r="L22" s="20">
        <v>100</v>
      </c>
      <c r="M22" s="64">
        <f t="shared" si="3"/>
        <v>100</v>
      </c>
      <c r="N22" s="17" t="s">
        <v>1442</v>
      </c>
      <c r="O22" s="18"/>
      <c r="P22" s="152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13</v>
      </c>
      <c r="F31" s="70">
        <v>20</v>
      </c>
      <c r="G31" s="46">
        <f t="shared" si="0"/>
        <v>33</v>
      </c>
      <c r="H31" s="77">
        <v>0</v>
      </c>
      <c r="I31" s="75">
        <v>0</v>
      </c>
      <c r="J31" s="46">
        <f t="shared" si="1"/>
        <v>33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5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+'3'!J42</f>
        <v>0</v>
      </c>
      <c r="F42" s="70">
        <v>3</v>
      </c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+'3'!J43</f>
        <v>0</v>
      </c>
      <c r="F43" s="70">
        <v>3</v>
      </c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52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+'3'!J45</f>
        <v>1</v>
      </c>
      <c r="F45" s="70">
        <v>3</v>
      </c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+'3'!J50</f>
        <v>0</v>
      </c>
      <c r="F50" s="70">
        <v>2</v>
      </c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52">
        <f t="shared" si="2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52">
        <f t="shared" si="2"/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0</v>
      </c>
      <c r="M58" s="64">
        <f t="shared" si="3"/>
        <v>0</v>
      </c>
      <c r="N58" s="17" t="s">
        <v>1442</v>
      </c>
      <c r="O58" s="18"/>
      <c r="P58" s="23">
        <f t="shared" si="2"/>
        <v>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52">
        <f t="shared" si="2"/>
        <v>50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+'3'!J71</f>
        <v>4</v>
      </c>
      <c r="F71" s="70"/>
      <c r="G71" s="46">
        <f t="shared" si="5"/>
        <v>4</v>
      </c>
      <c r="H71" s="77">
        <v>0</v>
      </c>
      <c r="I71" s="75">
        <v>0</v>
      </c>
      <c r="J71" s="46">
        <f t="shared" si="6"/>
        <v>4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10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+'3'!J85</f>
        <v>4</v>
      </c>
      <c r="F85" s="70"/>
      <c r="G85" s="46">
        <f t="shared" si="5"/>
        <v>4</v>
      </c>
      <c r="H85" s="77">
        <v>0</v>
      </c>
      <c r="I85" s="75">
        <v>0</v>
      </c>
      <c r="J85" s="46">
        <f t="shared" si="6"/>
        <v>4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14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2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4</v>
      </c>
      <c r="K88" s="71">
        <v>2</v>
      </c>
      <c r="L88" s="20">
        <v>60</v>
      </c>
      <c r="M88" s="64">
        <f t="shared" si="10"/>
        <v>120</v>
      </c>
      <c r="N88" s="17" t="s">
        <v>16</v>
      </c>
      <c r="O88" s="18">
        <v>20</v>
      </c>
      <c r="P88" s="152">
        <f t="shared" si="8"/>
        <v>100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1</v>
      </c>
      <c r="K100" s="71">
        <v>2</v>
      </c>
      <c r="L100" s="20">
        <v>60</v>
      </c>
      <c r="M100" s="64">
        <f t="shared" si="7"/>
        <v>120</v>
      </c>
      <c r="N100" s="17" t="s">
        <v>16</v>
      </c>
      <c r="O100" s="18"/>
      <c r="P100" s="152">
        <f t="shared" si="8"/>
        <v>120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52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+'3'!J136</f>
        <v>7</v>
      </c>
      <c r="F136" s="70"/>
      <c r="G136" s="46">
        <f t="shared" ref="G136:G201" si="12">E136+F136</f>
        <v>7</v>
      </c>
      <c r="H136" s="77">
        <v>0</v>
      </c>
      <c r="I136" s="75">
        <v>0</v>
      </c>
      <c r="J136" s="46">
        <f t="shared" ref="J136:J201" si="13">+G136-H136-K136-I136</f>
        <v>6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52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+'3'!J139</f>
        <v>4</v>
      </c>
      <c r="F139" s="70"/>
      <c r="G139" s="46">
        <f t="shared" si="12"/>
        <v>4</v>
      </c>
      <c r="H139" s="77">
        <v>0</v>
      </c>
      <c r="I139" s="75">
        <v>0</v>
      </c>
      <c r="J139" s="46">
        <f t="shared" si="13"/>
        <v>1</v>
      </c>
      <c r="K139" s="71">
        <v>3</v>
      </c>
      <c r="L139" s="20">
        <v>35</v>
      </c>
      <c r="M139" s="64">
        <f t="shared" si="7"/>
        <v>105</v>
      </c>
      <c r="N139" s="17" t="s">
        <v>16</v>
      </c>
      <c r="O139" s="18">
        <v>5</v>
      </c>
      <c r="P139" s="152">
        <f t="shared" si="8"/>
        <v>100</v>
      </c>
      <c r="Q139" s="89">
        <v>3.8</v>
      </c>
      <c r="R139" s="43">
        <f t="shared" si="9"/>
        <v>11.399999999999999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+'3'!J149</f>
        <v>9</v>
      </c>
      <c r="F149" s="70"/>
      <c r="G149" s="46">
        <f t="shared" si="12"/>
        <v>9</v>
      </c>
      <c r="H149" s="77">
        <v>0</v>
      </c>
      <c r="I149" s="75">
        <v>0</v>
      </c>
      <c r="J149" s="46">
        <f t="shared" si="13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+'3'!J161</f>
        <v>21</v>
      </c>
      <c r="F161" s="70"/>
      <c r="G161" s="46">
        <f t="shared" si="12"/>
        <v>21</v>
      </c>
      <c r="H161" s="77">
        <v>0</v>
      </c>
      <c r="I161" s="75">
        <v>0</v>
      </c>
      <c r="J161" s="46">
        <f t="shared" si="13"/>
        <v>21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+'3'!J189</f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+'3'!J190</f>
        <v>35</v>
      </c>
      <c r="F190" s="70"/>
      <c r="G190" s="46">
        <f t="shared" si="12"/>
        <v>35</v>
      </c>
      <c r="H190" s="77">
        <v>0</v>
      </c>
      <c r="I190" s="75">
        <v>0</v>
      </c>
      <c r="J190" s="46">
        <f t="shared" si="13"/>
        <v>35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+'3'!J197</f>
        <v>143</v>
      </c>
      <c r="F197" s="70"/>
      <c r="G197" s="46">
        <f t="shared" si="12"/>
        <v>143</v>
      </c>
      <c r="H197" s="77">
        <v>0</v>
      </c>
      <c r="I197" s="75">
        <v>0</v>
      </c>
      <c r="J197" s="46">
        <f t="shared" si="13"/>
        <v>143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+'3'!J202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+'3'!J203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+'3'!J205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/>
      <c r="H208" s="77">
        <v>0</v>
      </c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664.7700000000001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2405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405</v>
      </c>
      <c r="O213" s="2">
        <v>200</v>
      </c>
      <c r="P213" s="2">
        <v>205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695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1305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1305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160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160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48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3.36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108.64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295"/>
  <sheetViews>
    <sheetView zoomScale="80" zoomScaleNormal="80" workbookViewId="0">
      <pane xSplit="10" ySplit="4" topLeftCell="M213" activePane="bottomRight" state="frozen"/>
      <selection activeCell="A2" sqref="A2:O2"/>
      <selection pane="topRight" activeCell="A2" sqref="A2:O2"/>
      <selection pane="bottomLeft" activeCell="A2" sqref="A2:O2"/>
      <selection pane="bottomRight" activeCell="G224" sqref="G2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3</v>
      </c>
      <c r="F5" s="70"/>
      <c r="G5" s="46">
        <f t="shared" ref="G5:G68" si="0">E5+F5</f>
        <v>3</v>
      </c>
      <c r="H5" s="77">
        <v>0</v>
      </c>
      <c r="I5" s="75">
        <v>0</v>
      </c>
      <c r="J5" s="46">
        <f t="shared" ref="J5:J68" si="1">+G5-H5-K5-I5</f>
        <v>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52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52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6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>
        <v>50</v>
      </c>
      <c r="P11" s="152">
        <f t="shared" si="2"/>
        <v>100</v>
      </c>
      <c r="Q11" s="127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52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/>
      <c r="P21" s="152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38</v>
      </c>
      <c r="F22" s="70"/>
      <c r="G22" s="46">
        <f t="shared" si="0"/>
        <v>38</v>
      </c>
      <c r="H22" s="77">
        <v>0</v>
      </c>
      <c r="I22" s="75">
        <v>0</v>
      </c>
      <c r="J22" s="46">
        <f t="shared" si="1"/>
        <v>34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52">
        <f t="shared" si="2"/>
        <v>400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33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+'4'!J42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2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+'4'!J44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3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52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+'4'!J45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+'4'!J49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2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+'4'!J50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+'4'!J51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+'4'!J52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+'4'!J58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+'4'!J60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52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+'4'!J65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5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+'4'!J67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+'4'!J71</f>
        <v>4</v>
      </c>
      <c r="F71" s="70"/>
      <c r="G71" s="46">
        <f t="shared" si="5"/>
        <v>4</v>
      </c>
      <c r="H71" s="77">
        <v>0</v>
      </c>
      <c r="I71" s="75">
        <v>0</v>
      </c>
      <c r="J71" s="46">
        <f t="shared" si="6"/>
        <v>3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52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1443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+'4'!J84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9</v>
      </c>
      <c r="K84" s="71">
        <v>1</v>
      </c>
      <c r="L84" s="20">
        <v>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+'4'!J85</f>
        <v>4</v>
      </c>
      <c r="F85" s="70"/>
      <c r="G85" s="46">
        <f t="shared" si="5"/>
        <v>4</v>
      </c>
      <c r="H85" s="77">
        <v>0</v>
      </c>
      <c r="I85" s="75">
        <v>0</v>
      </c>
      <c r="J85" s="46">
        <f t="shared" si="6"/>
        <v>4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+'4'!J86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+'4'!J87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+'4'!J88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+'4'!J89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+'4'!J90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+'4'!J91</f>
        <v>3</v>
      </c>
      <c r="F91" s="70"/>
      <c r="G91" s="46">
        <f t="shared" si="5"/>
        <v>3</v>
      </c>
      <c r="H91" s="77">
        <v>2</v>
      </c>
      <c r="I91" s="75">
        <v>0</v>
      </c>
      <c r="J91" s="46">
        <f t="shared" si="6"/>
        <v>0</v>
      </c>
      <c r="K91" s="71">
        <v>1</v>
      </c>
      <c r="L91" s="20">
        <v>35</v>
      </c>
      <c r="M91" s="64">
        <f t="shared" si="10"/>
        <v>35</v>
      </c>
      <c r="N91" s="17" t="s">
        <v>1444</v>
      </c>
      <c r="O91" s="18">
        <v>5</v>
      </c>
      <c r="P91" s="152">
        <f t="shared" si="8"/>
        <v>30</v>
      </c>
      <c r="Q91" s="89">
        <v>30.25</v>
      </c>
      <c r="R91" s="43">
        <f t="shared" si="11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+'4'!J93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+'4'!J99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0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25</v>
      </c>
      <c r="P99" s="152">
        <f t="shared" si="8"/>
        <v>25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+'4'!J101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+'4'!J136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+'4'!J138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+'4'!J139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+'4'!J142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+'4'!J149</f>
        <v>9</v>
      </c>
      <c r="F149" s="70"/>
      <c r="G149" s="46">
        <f t="shared" si="12"/>
        <v>9</v>
      </c>
      <c r="H149" s="77">
        <v>0</v>
      </c>
      <c r="I149" s="75">
        <v>0</v>
      </c>
      <c r="J149" s="46">
        <f t="shared" si="13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+'4'!J150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+'4'!J151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4</v>
      </c>
      <c r="K151" s="71">
        <v>2</v>
      </c>
      <c r="L151" s="20">
        <v>60</v>
      </c>
      <c r="M151" s="64">
        <f t="shared" si="7"/>
        <v>120</v>
      </c>
      <c r="N151" s="17" t="s">
        <v>16</v>
      </c>
      <c r="O151" s="18"/>
      <c r="P151" s="152">
        <f t="shared" si="14"/>
        <v>120</v>
      </c>
      <c r="Q151" s="89">
        <v>15.28</v>
      </c>
      <c r="R151" s="43">
        <f t="shared" si="9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+'4'!J152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+'4'!J154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+'4'!J161</f>
        <v>21</v>
      </c>
      <c r="F161" s="70"/>
      <c r="G161" s="46">
        <f t="shared" si="12"/>
        <v>21</v>
      </c>
      <c r="H161" s="77">
        <v>0</v>
      </c>
      <c r="I161" s="75">
        <v>0</v>
      </c>
      <c r="J161" s="46">
        <f t="shared" si="13"/>
        <v>20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52">
        <f t="shared" si="14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+'4'!J189</f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+'4'!J190</f>
        <v>35</v>
      </c>
      <c r="F190" s="70"/>
      <c r="G190" s="46">
        <f t="shared" si="12"/>
        <v>35</v>
      </c>
      <c r="H190" s="77">
        <v>0</v>
      </c>
      <c r="I190" s="75">
        <v>0</v>
      </c>
      <c r="J190" s="46">
        <f t="shared" si="13"/>
        <v>35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+'4'!J191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+'4'!J197</f>
        <v>143</v>
      </c>
      <c r="F197" s="70"/>
      <c r="G197" s="46">
        <f t="shared" si="12"/>
        <v>143</v>
      </c>
      <c r="H197" s="77">
        <v>0</v>
      </c>
      <c r="I197" s="75">
        <v>0</v>
      </c>
      <c r="J197" s="46">
        <f t="shared" si="13"/>
        <v>143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+'4'!J202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+'4'!J203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+'4'!J204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+'4'!J205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630.99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1715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1110</v>
      </c>
      <c r="O213" s="2">
        <v>320</v>
      </c>
      <c r="P213" s="2">
        <v>200</v>
      </c>
      <c r="Q213" s="87">
        <v>175</v>
      </c>
      <c r="R213" s="2">
        <v>115</v>
      </c>
      <c r="S213" s="2">
        <v>50</v>
      </c>
      <c r="T213" s="2">
        <v>250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80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525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525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150</v>
      </c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45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3.15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101.85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295"/>
  <sheetViews>
    <sheetView zoomScale="80" zoomScaleNormal="80" workbookViewId="0">
      <pane xSplit="10" ySplit="4" topLeftCell="M209" activePane="bottomRight" state="frozen"/>
      <selection activeCell="A2" sqref="A2:O2"/>
      <selection pane="topRight" activeCell="A2" sqref="A2:O2"/>
      <selection pane="bottomLeft" activeCell="A2" sqref="A2:O2"/>
      <selection pane="bottomRight" activeCell="R220" sqref="R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3</v>
      </c>
      <c r="F5" s="70">
        <v>10</v>
      </c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52</v>
      </c>
      <c r="F6" s="70">
        <v>20</v>
      </c>
      <c r="G6" s="46">
        <f t="shared" si="0"/>
        <v>72</v>
      </c>
      <c r="H6" s="77">
        <v>0</v>
      </c>
      <c r="I6" s="75">
        <v>0</v>
      </c>
      <c r="J6" s="46">
        <f t="shared" si="1"/>
        <v>51</v>
      </c>
      <c r="K6" s="71">
        <v>21</v>
      </c>
      <c r="L6" s="20">
        <v>100</v>
      </c>
      <c r="M6" s="64">
        <f t="shared" ref="M6:M80" si="3">+L6*K6</f>
        <v>2100</v>
      </c>
      <c r="N6" s="17" t="s">
        <v>16</v>
      </c>
      <c r="O6" s="18">
        <v>900</v>
      </c>
      <c r="P6" s="152">
        <f t="shared" si="2"/>
        <v>1200</v>
      </c>
      <c r="Q6" s="127">
        <v>36.43</v>
      </c>
      <c r="R6" s="43">
        <f t="shared" ref="R6:R80" si="4">+K6*Q6</f>
        <v>765.03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3</v>
      </c>
      <c r="K11" s="71">
        <v>3</v>
      </c>
      <c r="L11" s="20">
        <v>50</v>
      </c>
      <c r="M11" s="64">
        <f t="shared" si="3"/>
        <v>150</v>
      </c>
      <c r="N11" s="17" t="s">
        <v>1440</v>
      </c>
      <c r="O11" s="18">
        <v>50</v>
      </c>
      <c r="P11" s="152">
        <f t="shared" si="2"/>
        <v>100</v>
      </c>
      <c r="Q11" s="127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52">
        <f t="shared" si="2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52">
        <f t="shared" si="2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33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3</v>
      </c>
      <c r="F32" s="70"/>
      <c r="G32" s="46">
        <f t="shared" si="0"/>
        <v>3</v>
      </c>
      <c r="H32" s="77">
        <v>0</v>
      </c>
      <c r="I32" s="75">
        <v>1</v>
      </c>
      <c r="J32" s="46">
        <f t="shared" si="1"/>
        <v>0</v>
      </c>
      <c r="K32" s="71">
        <v>2</v>
      </c>
      <c r="L32" s="20">
        <v>130</v>
      </c>
      <c r="M32" s="64">
        <f t="shared" si="3"/>
        <v>260</v>
      </c>
      <c r="N32" s="17" t="s">
        <v>1442</v>
      </c>
      <c r="O32" s="18">
        <v>60</v>
      </c>
      <c r="P32" s="152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+'5'!J42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+'5'!J44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2</v>
      </c>
      <c r="K44" s="71">
        <v>1</v>
      </c>
      <c r="L44" s="20">
        <v>0</v>
      </c>
      <c r="M44" s="64">
        <f t="shared" si="3"/>
        <v>0</v>
      </c>
      <c r="N44" s="17" t="s">
        <v>1442</v>
      </c>
      <c r="O44" s="18"/>
      <c r="P44" s="23">
        <f t="shared" si="2"/>
        <v>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+'5'!J45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+'5'!J49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+'5'!J50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+'5'!J51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+'5'!J52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+'5'!J53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+'5'!J58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+'5'!J60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+'5'!J65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+'5'!J67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1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10</v>
      </c>
      <c r="P67" s="152">
        <f t="shared" si="2"/>
        <v>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+'5'!J71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+'5'!J84</f>
        <v>9</v>
      </c>
      <c r="F84" s="70">
        <v>8</v>
      </c>
      <c r="G84" s="46">
        <f t="shared" si="5"/>
        <v>17</v>
      </c>
      <c r="H84" s="77">
        <v>2</v>
      </c>
      <c r="I84" s="75">
        <v>2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1445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+'5'!J85</f>
        <v>4</v>
      </c>
      <c r="F85" s="70">
        <v>8</v>
      </c>
      <c r="G85" s="46">
        <f t="shared" si="5"/>
        <v>12</v>
      </c>
      <c r="H85" s="77">
        <v>0</v>
      </c>
      <c r="I85" s="75">
        <v>0</v>
      </c>
      <c r="J85" s="46">
        <f t="shared" si="6"/>
        <v>12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+'5'!J86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+'5'!J87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+'5'!J88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+'5'!J89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+'5'!J90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+'5'!J93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4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52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+'5'!J100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>
        <v>10</v>
      </c>
      <c r="P100" s="152">
        <f t="shared" si="8"/>
        <v>50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+'5'!J101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10</v>
      </c>
      <c r="P101" s="152">
        <f t="shared" si="8"/>
        <v>40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+'5'!J116</f>
        <v>0</v>
      </c>
      <c r="F116" s="70">
        <v>3</v>
      </c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+'5'!J129</f>
        <v>0</v>
      </c>
      <c r="F129" s="70">
        <v>3</v>
      </c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+'5'!J130</f>
        <v>0</v>
      </c>
      <c r="F130" s="70">
        <v>3</v>
      </c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+'5'!J136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+'5'!J138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+'5'!J139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+'5'!J142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+'5'!J144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+'5'!J149</f>
        <v>9</v>
      </c>
      <c r="F149" s="70"/>
      <c r="G149" s="46">
        <f t="shared" si="12"/>
        <v>9</v>
      </c>
      <c r="H149" s="77">
        <v>0</v>
      </c>
      <c r="I149" s="75">
        <v>0</v>
      </c>
      <c r="J149" s="46">
        <f t="shared" si="13"/>
        <v>7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/>
      <c r="P149" s="152">
        <f t="shared" si="14"/>
        <v>120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+'5'!J150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+'5'!J151</f>
        <v>4</v>
      </c>
      <c r="F151" s="70"/>
      <c r="G151" s="46">
        <f t="shared" si="12"/>
        <v>4</v>
      </c>
      <c r="H151" s="77">
        <v>0</v>
      </c>
      <c r="I151" s="75">
        <v>0</v>
      </c>
      <c r="J151" s="46">
        <f t="shared" si="13"/>
        <v>3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52">
        <f t="shared" si="14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+'5'!J152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+'5'!J153</f>
        <v>0</v>
      </c>
      <c r="F153" s="70">
        <v>5</v>
      </c>
      <c r="G153" s="46">
        <f t="shared" si="12"/>
        <v>5</v>
      </c>
      <c r="H153" s="77">
        <v>0</v>
      </c>
      <c r="I153" s="75">
        <v>0</v>
      </c>
      <c r="J153" s="46">
        <f t="shared" si="13"/>
        <v>4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2">
        <f t="shared" si="14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+'5'!J154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+'5'!J161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+'5'!J189</f>
        <v>130</v>
      </c>
      <c r="F189" s="70">
        <v>300</v>
      </c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+'5'!J190</f>
        <v>35</v>
      </c>
      <c r="F190" s="70"/>
      <c r="G190" s="46">
        <f t="shared" si="12"/>
        <v>35</v>
      </c>
      <c r="H190" s="77">
        <v>0</v>
      </c>
      <c r="I190" s="75">
        <v>0</v>
      </c>
      <c r="J190" s="46">
        <f t="shared" si="13"/>
        <v>35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+'5'!J191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+'5'!J197</f>
        <v>143</v>
      </c>
      <c r="F197" s="70">
        <v>300</v>
      </c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+'5'!J202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+'5'!J203</f>
        <v>0</v>
      </c>
      <c r="F203" s="70">
        <v>3</v>
      </c>
      <c r="G203" s="46">
        <f t="shared" si="21"/>
        <v>3</v>
      </c>
      <c r="H203" s="77">
        <v>0</v>
      </c>
      <c r="I203" s="75">
        <v>0</v>
      </c>
      <c r="J203" s="46">
        <f t="shared" si="22"/>
        <v>3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+'5'!J204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+'5'!J205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+'5'!J206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+'5'!J207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1091.3500000000001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3250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920</v>
      </c>
      <c r="O213" s="2">
        <v>400</v>
      </c>
      <c r="P213" s="2">
        <v>40</v>
      </c>
      <c r="Q213" s="87">
        <v>220</v>
      </c>
      <c r="R213" s="2">
        <v>260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1090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1240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1240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200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60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4.2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135.80000000000001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20" sqref="M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8</v>
      </c>
      <c r="K5" s="71">
        <v>5</v>
      </c>
      <c r="L5" s="20">
        <v>50</v>
      </c>
      <c r="M5" s="64">
        <f>+L5*K5</f>
        <v>250</v>
      </c>
      <c r="N5" s="17" t="s">
        <v>16</v>
      </c>
      <c r="O5" s="18">
        <v>25</v>
      </c>
      <c r="P5" s="152">
        <f t="shared" ref="P5:P80" si="2">SUM(M5-O5)</f>
        <v>225</v>
      </c>
      <c r="Q5" s="127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43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>
        <v>400</v>
      </c>
      <c r="P6" s="152">
        <f t="shared" si="2"/>
        <v>400</v>
      </c>
      <c r="Q6" s="127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2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50</v>
      </c>
      <c r="P22" s="152">
        <f t="shared" si="2"/>
        <v>250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52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33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+'6'!J42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3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>
        <v>25</v>
      </c>
      <c r="P45" s="152">
        <f t="shared" si="2"/>
        <v>25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+'6'!J49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+'6'!J50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+'6'!J51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+'6'!J53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+'6'!J58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+'6'!J60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+'6'!J65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3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25</v>
      </c>
      <c r="P65" s="152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+'6'!J67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+'6'!J71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+'6'!J84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+'6'!J85</f>
        <v>12</v>
      </c>
      <c r="F85" s="70"/>
      <c r="G85" s="46">
        <f t="shared" si="5"/>
        <v>12</v>
      </c>
      <c r="H85" s="77">
        <v>0</v>
      </c>
      <c r="I85" s="75">
        <v>0</v>
      </c>
      <c r="J85" s="46">
        <f t="shared" si="6"/>
        <v>12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+'6'!J86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+'6'!J87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13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2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+'6'!J88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+'6'!J89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8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52">
        <f t="shared" si="8"/>
        <v>100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+'6'!J90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+'6'!J93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+'6'!J101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+'6'!J116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+'6'!J129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+'6'!J130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+'6'!J136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5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52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+'6'!J138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+'6'!J139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+'6'!J142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+'6'!J144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+'6'!J149</f>
        <v>7</v>
      </c>
      <c r="F149" s="70"/>
      <c r="G149" s="46">
        <f t="shared" si="12"/>
        <v>7</v>
      </c>
      <c r="H149" s="77">
        <v>0</v>
      </c>
      <c r="I149" s="75">
        <v>0</v>
      </c>
      <c r="J149" s="46">
        <f t="shared" si="13"/>
        <v>2</v>
      </c>
      <c r="K149" s="71">
        <v>5</v>
      </c>
      <c r="L149" s="20">
        <v>60</v>
      </c>
      <c r="M149" s="64">
        <f t="shared" si="7"/>
        <v>300</v>
      </c>
      <c r="N149" s="17" t="s">
        <v>16</v>
      </c>
      <c r="O149" s="18">
        <v>76</v>
      </c>
      <c r="P149" s="152">
        <f t="shared" si="14"/>
        <v>224</v>
      </c>
      <c r="Q149" s="89">
        <v>10.48</v>
      </c>
      <c r="R149" s="43">
        <f t="shared" si="9"/>
        <v>52.400000000000006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+'6'!J150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+'6'!J151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2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52">
        <f t="shared" si="14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+'6'!J152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+'6'!J153</f>
        <v>4</v>
      </c>
      <c r="F153" s="70"/>
      <c r="G153" s="46">
        <f t="shared" si="12"/>
        <v>4</v>
      </c>
      <c r="H153" s="77">
        <v>0</v>
      </c>
      <c r="I153" s="75">
        <v>0</v>
      </c>
      <c r="J153" s="46">
        <f t="shared" si="13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+'6'!J154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+'6'!J161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+'6'!J174</f>
        <v>0</v>
      </c>
      <c r="F174" s="70">
        <v>13</v>
      </c>
      <c r="G174" s="46">
        <f t="shared" ref="G174" si="15">E174+F174</f>
        <v>13</v>
      </c>
      <c r="H174" s="77">
        <v>0</v>
      </c>
      <c r="I174" s="75">
        <v>0</v>
      </c>
      <c r="J174" s="46">
        <f t="shared" ref="J174" si="16">+G174-H174-K174-I174</f>
        <v>12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52">
        <f t="shared" si="14"/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+'6'!J189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+'6'!J190</f>
        <v>35</v>
      </c>
      <c r="F190" s="70"/>
      <c r="G190" s="46">
        <f t="shared" si="12"/>
        <v>35</v>
      </c>
      <c r="H190" s="77">
        <v>0</v>
      </c>
      <c r="I190" s="75">
        <v>0</v>
      </c>
      <c r="J190" s="46">
        <f t="shared" si="13"/>
        <v>35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+'6'!J191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+'6'!J197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+'6'!J202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+'6'!J203</f>
        <v>3</v>
      </c>
      <c r="F203" s="70"/>
      <c r="G203" s="46">
        <f t="shared" si="21"/>
        <v>3</v>
      </c>
      <c r="H203" s="77">
        <v>0</v>
      </c>
      <c r="I203" s="75">
        <v>0</v>
      </c>
      <c r="J203" s="46">
        <f t="shared" si="22"/>
        <v>3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+'6'!J204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+'6'!J205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+'6'!J207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640.57999999999993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2200</v>
      </c>
    </row>
    <row r="212" spans="1:23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3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1249</v>
      </c>
      <c r="O213" s="2">
        <v>120</v>
      </c>
      <c r="P213" s="2">
        <v>35</v>
      </c>
      <c r="Q213" s="87">
        <v>200</v>
      </c>
      <c r="R213" s="2">
        <v>100</v>
      </c>
      <c r="S213" s="2">
        <v>200</v>
      </c>
      <c r="T213" s="2">
        <v>165</v>
      </c>
      <c r="U213" s="2">
        <v>125</v>
      </c>
      <c r="V213" s="2">
        <v>25</v>
      </c>
      <c r="W213" s="2">
        <v>279</v>
      </c>
    </row>
    <row r="214" spans="1:23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3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3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601</v>
      </c>
    </row>
    <row r="217" spans="1:23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350</v>
      </c>
    </row>
    <row r="218" spans="1:23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350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3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295"/>
  <sheetViews>
    <sheetView zoomScale="80" zoomScaleNormal="80" workbookViewId="0">
      <pane xSplit="10" ySplit="4" topLeftCell="M216" activePane="bottomRight" state="frozen"/>
      <selection activeCell="A2" sqref="A2:O2"/>
      <selection pane="topRight" activeCell="A2" sqref="A2:O2"/>
      <selection pane="bottomLeft" activeCell="A2" sqref="A2:O2"/>
      <selection pane="bottomRight" activeCell="R220" sqref="R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41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50</v>
      </c>
      <c r="P6" s="152">
        <f t="shared" si="2"/>
        <v>150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29</v>
      </c>
      <c r="F22" s="70">
        <v>10</v>
      </c>
      <c r="G22" s="46">
        <f t="shared" si="0"/>
        <v>39</v>
      </c>
      <c r="H22" s="77">
        <v>0</v>
      </c>
      <c r="I22" s="75">
        <v>0</v>
      </c>
      <c r="J22" s="46">
        <f t="shared" si="1"/>
        <v>38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52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33</v>
      </c>
      <c r="F31" s="70">
        <v>10</v>
      </c>
      <c r="G31" s="46">
        <f t="shared" si="0"/>
        <v>43</v>
      </c>
      <c r="H31" s="77">
        <v>0</v>
      </c>
      <c r="I31" s="75">
        <v>0</v>
      </c>
      <c r="J31" s="46">
        <f t="shared" si="1"/>
        <v>43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5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5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+'7'!J42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+'7'!J45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+'7'!J49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+'7'!J50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+'7'!J51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+'7'!J53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+'7'!J60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+'7'!J65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5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+'7'!J67</f>
        <v>1</v>
      </c>
      <c r="F67" s="70">
        <v>3</v>
      </c>
      <c r="G67" s="46">
        <f t="shared" si="0"/>
        <v>4</v>
      </c>
      <c r="H67" s="77">
        <v>0</v>
      </c>
      <c r="I67" s="75">
        <v>0</v>
      </c>
      <c r="J67" s="46">
        <f t="shared" si="1"/>
        <v>3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52">
        <f t="shared" si="2"/>
        <v>50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+'7'!J71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2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27</v>
      </c>
      <c r="P71" s="152">
        <f t="shared" si="2"/>
        <v>28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+'7'!J84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12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2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+'7'!J85</f>
        <v>12</v>
      </c>
      <c r="F85" s="70"/>
      <c r="G85" s="46">
        <f t="shared" si="5"/>
        <v>12</v>
      </c>
      <c r="H85" s="77">
        <v>0</v>
      </c>
      <c r="I85" s="75">
        <v>1</v>
      </c>
      <c r="J85" s="46">
        <f t="shared" si="6"/>
        <v>10</v>
      </c>
      <c r="K85" s="71">
        <v>1</v>
      </c>
      <c r="L85" s="20">
        <v>250</v>
      </c>
      <c r="M85" s="64">
        <f t="shared" si="10"/>
        <v>250</v>
      </c>
      <c r="N85" s="17" t="s">
        <v>1443</v>
      </c>
      <c r="O85" s="18"/>
      <c r="P85" s="152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+'7'!J86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+'7'!J87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+'7'!J88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+'7'!J89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+'7'!J90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+'7'!J93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+'7'!J99</f>
        <v>0</v>
      </c>
      <c r="F99" s="70">
        <v>5</v>
      </c>
      <c r="G99" s="46">
        <f t="shared" si="5"/>
        <v>5</v>
      </c>
      <c r="H99" s="77">
        <v>0</v>
      </c>
      <c r="I99" s="75">
        <v>0</v>
      </c>
      <c r="J99" s="46">
        <f t="shared" si="6"/>
        <v>2</v>
      </c>
      <c r="K99" s="71">
        <v>3</v>
      </c>
      <c r="L99" s="20">
        <v>50</v>
      </c>
      <c r="M99" s="64">
        <f t="shared" si="7"/>
        <v>150</v>
      </c>
      <c r="N99" s="17" t="s">
        <v>16</v>
      </c>
      <c r="O99" s="18"/>
      <c r="P99" s="152">
        <f t="shared" si="8"/>
        <v>150</v>
      </c>
      <c r="Q99" s="113">
        <v>20.350000000000001</v>
      </c>
      <c r="R99" s="43">
        <f t="shared" si="9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+'7'!J101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0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52">
        <f t="shared" si="8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+'7'!J116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+'7'!J129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+'7'!J130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+'7'!J136</f>
        <v>5</v>
      </c>
      <c r="F136" s="70"/>
      <c r="G136" s="46">
        <f t="shared" ref="G136:G201" si="12">E136+F136</f>
        <v>5</v>
      </c>
      <c r="H136" s="77">
        <v>0</v>
      </c>
      <c r="I136" s="75">
        <v>0</v>
      </c>
      <c r="J136" s="46">
        <f t="shared" ref="J136:J201" si="13">+G136-H136-K136-I136</f>
        <v>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+'7'!J138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+'7'!J139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+'7'!J142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+'7'!J144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+'7'!J145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+'7'!J149</f>
        <v>2</v>
      </c>
      <c r="F149" s="70"/>
      <c r="G149" s="46">
        <f t="shared" si="12"/>
        <v>2</v>
      </c>
      <c r="H149" s="77">
        <v>0</v>
      </c>
      <c r="I149" s="75">
        <v>0</v>
      </c>
      <c r="J149" s="46">
        <f t="shared" si="13"/>
        <v>2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+'7'!J150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+'7'!J151</f>
        <v>2</v>
      </c>
      <c r="F151" s="70"/>
      <c r="G151" s="46">
        <f t="shared" si="12"/>
        <v>2</v>
      </c>
      <c r="H151" s="77">
        <v>0</v>
      </c>
      <c r="I151" s="75">
        <v>0</v>
      </c>
      <c r="J151" s="46">
        <f t="shared" si="13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+'7'!J152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+'7'!J153</f>
        <v>4</v>
      </c>
      <c r="F153" s="70"/>
      <c r="G153" s="46">
        <f t="shared" si="12"/>
        <v>4</v>
      </c>
      <c r="H153" s="77">
        <v>0</v>
      </c>
      <c r="I153" s="75">
        <v>0</v>
      </c>
      <c r="J153" s="46">
        <f t="shared" si="13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+'7'!J154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+'7'!J161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+'7'!J174</f>
        <v>12</v>
      </c>
      <c r="F174" s="70"/>
      <c r="G174" s="46">
        <f t="shared" ref="G174" si="15">E174+F174</f>
        <v>12</v>
      </c>
      <c r="H174" s="77">
        <v>0</v>
      </c>
      <c r="I174" s="75">
        <v>0</v>
      </c>
      <c r="J174" s="46">
        <f t="shared" ref="J174" si="16">+G174-H174-K174-I174</f>
        <v>11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52">
        <f t="shared" si="14"/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+'7'!J185</f>
        <v>0</v>
      </c>
      <c r="F185" s="70">
        <v>1</v>
      </c>
      <c r="G185" s="46">
        <f t="shared" si="12"/>
        <v>1</v>
      </c>
      <c r="H185" s="77">
        <v>0</v>
      </c>
      <c r="I185" s="75">
        <v>0</v>
      </c>
      <c r="J185" s="46">
        <f t="shared" si="13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/>
      <c r="P185" s="152">
        <f t="shared" si="14"/>
        <v>40</v>
      </c>
      <c r="Q185" s="89">
        <v>63</v>
      </c>
      <c r="R185" s="43">
        <f t="shared" si="18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+'7'!J189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+'7'!J190</f>
        <v>35</v>
      </c>
      <c r="F190" s="70"/>
      <c r="G190" s="46">
        <f t="shared" si="12"/>
        <v>35</v>
      </c>
      <c r="H190" s="77">
        <v>0</v>
      </c>
      <c r="I190" s="75">
        <v>0</v>
      </c>
      <c r="J190" s="46">
        <f t="shared" si="13"/>
        <v>34</v>
      </c>
      <c r="K190" s="71">
        <v>1</v>
      </c>
      <c r="L190" s="20">
        <v>10</v>
      </c>
      <c r="M190" s="64">
        <f t="shared" ref="M190" si="19">+L190*K190</f>
        <v>10</v>
      </c>
      <c r="N190" s="17" t="s">
        <v>16</v>
      </c>
      <c r="O190" s="18"/>
      <c r="P190" s="152">
        <f t="shared" si="14"/>
        <v>10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+'7'!J191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+'7'!J197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+'7'!J202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+'7'!J203</f>
        <v>3</v>
      </c>
      <c r="F203" s="70"/>
      <c r="G203" s="46">
        <f t="shared" si="21"/>
        <v>3</v>
      </c>
      <c r="H203" s="77">
        <v>0</v>
      </c>
      <c r="I203" s="75">
        <v>0</v>
      </c>
      <c r="J203" s="46">
        <f t="shared" si="22"/>
        <v>3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+'7'!J204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+'7'!J206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+'7'!J208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442.72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1370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565</v>
      </c>
      <c r="O213" s="2">
        <v>315</v>
      </c>
      <c r="P213" s="2">
        <v>250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102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703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703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250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5.25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169.75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16" sqref="P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2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38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150</v>
      </c>
      <c r="P6" s="152">
        <f t="shared" si="2"/>
        <v>150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20">
        <v>65</v>
      </c>
      <c r="M20" s="64">
        <f t="shared" si="3"/>
        <v>195</v>
      </c>
      <c r="N20" s="17" t="s">
        <v>16</v>
      </c>
      <c r="O20" s="18">
        <v>39</v>
      </c>
      <c r="P20" s="152">
        <f t="shared" si="2"/>
        <v>156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38</v>
      </c>
      <c r="F22" s="70"/>
      <c r="G22" s="46">
        <f t="shared" si="0"/>
        <v>38</v>
      </c>
      <c r="H22" s="77">
        <v>0</v>
      </c>
      <c r="I22" s="75">
        <v>0</v>
      </c>
      <c r="J22" s="46">
        <f t="shared" si="1"/>
        <v>38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52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43</v>
      </c>
      <c r="F31" s="70"/>
      <c r="G31" s="46">
        <f t="shared" si="0"/>
        <v>43</v>
      </c>
      <c r="H31" s="77">
        <v>0</v>
      </c>
      <c r="I31" s="75">
        <v>0</v>
      </c>
      <c r="J31" s="46">
        <f t="shared" si="1"/>
        <v>37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>
        <v>20</v>
      </c>
      <c r="P31" s="152">
        <f t="shared" si="2"/>
        <v>580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60</v>
      </c>
      <c r="P32" s="152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1</v>
      </c>
      <c r="K33" s="71">
        <v>3</v>
      </c>
      <c r="L33" s="20">
        <v>130</v>
      </c>
      <c r="M33" s="64">
        <f t="shared" si="3"/>
        <v>390</v>
      </c>
      <c r="N33" s="17" t="s">
        <v>16</v>
      </c>
      <c r="O33" s="18">
        <v>30</v>
      </c>
      <c r="P33" s="152">
        <f t="shared" si="2"/>
        <v>360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5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10</v>
      </c>
      <c r="P40" s="152">
        <f t="shared" si="2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+'8'!J42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+'8'!J43</f>
        <v>2</v>
      </c>
      <c r="F43" s="70">
        <v>3</v>
      </c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+'8'!J44</f>
        <v>2</v>
      </c>
      <c r="F44" s="70">
        <v>3</v>
      </c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+'8'!J49</f>
        <v>3</v>
      </c>
      <c r="F49" s="70">
        <v>5</v>
      </c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+'8'!J50</f>
        <v>1</v>
      </c>
      <c r="F50" s="70">
        <v>2</v>
      </c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+'8'!J51</f>
        <v>1</v>
      </c>
      <c r="F51" s="70">
        <v>2</v>
      </c>
      <c r="G51" s="46">
        <f t="shared" si="0"/>
        <v>3</v>
      </c>
      <c r="H51" s="77">
        <v>0</v>
      </c>
      <c r="I51" s="75">
        <v>0</v>
      </c>
      <c r="J51" s="46">
        <f t="shared" si="1"/>
        <v>2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52">
        <f t="shared" si="2"/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+'8'!J52</f>
        <v>2</v>
      </c>
      <c r="F52" s="70">
        <v>2</v>
      </c>
      <c r="G52" s="46">
        <f t="shared" si="0"/>
        <v>4</v>
      </c>
      <c r="H52" s="77">
        <v>0</v>
      </c>
      <c r="I52" s="75">
        <v>0</v>
      </c>
      <c r="J52" s="46">
        <f t="shared" si="1"/>
        <v>4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+'8'!J53</f>
        <v>1</v>
      </c>
      <c r="F53" s="70">
        <v>2</v>
      </c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+'8'!J57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2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52">
        <f t="shared" si="2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+'8'!J58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50</v>
      </c>
      <c r="M58" s="64">
        <f t="shared" si="3"/>
        <v>50</v>
      </c>
      <c r="N58" s="17" t="s">
        <v>1446</v>
      </c>
      <c r="O58" s="18">
        <v>50</v>
      </c>
      <c r="P58" s="23">
        <f t="shared" si="2"/>
        <v>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+'8'!J60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+'8'!J65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+'8'!J67</f>
        <v>3</v>
      </c>
      <c r="F67" s="70">
        <v>3</v>
      </c>
      <c r="G67" s="46">
        <f t="shared" si="0"/>
        <v>6</v>
      </c>
      <c r="H67" s="77">
        <v>1</v>
      </c>
      <c r="I67" s="75">
        <v>0</v>
      </c>
      <c r="J67" s="46">
        <f t="shared" si="1"/>
        <v>4</v>
      </c>
      <c r="K67" s="71">
        <v>1</v>
      </c>
      <c r="L67" s="20">
        <v>50</v>
      </c>
      <c r="M67" s="64">
        <f t="shared" si="3"/>
        <v>50</v>
      </c>
      <c r="N67" s="17" t="s">
        <v>1444</v>
      </c>
      <c r="O67" s="18">
        <v>10</v>
      </c>
      <c r="P67" s="152">
        <f t="shared" si="2"/>
        <v>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+'8'!J71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2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+'8'!J84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12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+'8'!J85</f>
        <v>10</v>
      </c>
      <c r="F85" s="70"/>
      <c r="G85" s="46">
        <f t="shared" si="5"/>
        <v>10</v>
      </c>
      <c r="H85" s="77">
        <v>0</v>
      </c>
      <c r="I85" s="75">
        <v>0</v>
      </c>
      <c r="J85" s="46">
        <f t="shared" si="6"/>
        <v>10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+'8'!J86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+'8'!J87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+'8'!J88</f>
        <v>4</v>
      </c>
      <c r="F88" s="70">
        <v>5</v>
      </c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+'8'!J89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+'8'!J90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+'8'!J93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+'8'!J99</f>
        <v>2</v>
      </c>
      <c r="F99" s="70">
        <v>5</v>
      </c>
      <c r="G99" s="46">
        <f t="shared" si="5"/>
        <v>7</v>
      </c>
      <c r="H99" s="77">
        <v>0</v>
      </c>
      <c r="I99" s="75">
        <v>0</v>
      </c>
      <c r="J99" s="46">
        <f t="shared" si="6"/>
        <v>7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+'8'!J116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1</v>
      </c>
      <c r="K116" s="71">
        <v>2</v>
      </c>
      <c r="L116" s="20">
        <v>25</v>
      </c>
      <c r="M116" s="64">
        <f t="shared" si="7"/>
        <v>50</v>
      </c>
      <c r="N116" s="17" t="s">
        <v>16</v>
      </c>
      <c r="O116" s="18"/>
      <c r="P116" s="152">
        <f t="shared" si="8"/>
        <v>50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+'8'!J129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2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>
        <v>13</v>
      </c>
      <c r="P129" s="152">
        <f t="shared" si="8"/>
        <v>22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+'8'!J130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+'8'!J136</f>
        <v>5</v>
      </c>
      <c r="F136" s="70"/>
      <c r="G136" s="46">
        <f t="shared" ref="G136:G201" si="12">E136+F136</f>
        <v>5</v>
      </c>
      <c r="H136" s="77">
        <v>0</v>
      </c>
      <c r="I136" s="75">
        <v>0</v>
      </c>
      <c r="J136" s="46">
        <f t="shared" ref="J136:J202" si="13">+G136-H136-K136-I136</f>
        <v>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+'8'!J138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+'8'!J139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+'8'!J142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7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/>
      <c r="P142" s="152">
        <f t="shared" si="8"/>
        <v>80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+'8'!J144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+'8'!J145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6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+'8'!J147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+'8'!J149</f>
        <v>2</v>
      </c>
      <c r="F149" s="70">
        <v>5</v>
      </c>
      <c r="G149" s="46">
        <f t="shared" si="12"/>
        <v>7</v>
      </c>
      <c r="H149" s="77">
        <v>0</v>
      </c>
      <c r="I149" s="75">
        <v>0</v>
      </c>
      <c r="J149" s="46">
        <f t="shared" si="13"/>
        <v>6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2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+'8'!J150</f>
        <v>4</v>
      </c>
      <c r="F150" s="70">
        <v>5</v>
      </c>
      <c r="G150" s="46">
        <f t="shared" si="12"/>
        <v>9</v>
      </c>
      <c r="H150" s="77">
        <v>0</v>
      </c>
      <c r="I150" s="75">
        <v>0</v>
      </c>
      <c r="J150" s="46">
        <f t="shared" si="13"/>
        <v>8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52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+'8'!J151</f>
        <v>2</v>
      </c>
      <c r="F151" s="70">
        <v>5</v>
      </c>
      <c r="G151" s="46">
        <f t="shared" si="12"/>
        <v>7</v>
      </c>
      <c r="H151" s="77">
        <v>0</v>
      </c>
      <c r="I151" s="75">
        <v>0</v>
      </c>
      <c r="J151" s="46">
        <f t="shared" si="13"/>
        <v>6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52">
        <f t="shared" si="14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+'8'!J152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3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2">
        <f t="shared" si="14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+'8'!J153</f>
        <v>4</v>
      </c>
      <c r="F153" s="70"/>
      <c r="G153" s="46">
        <f t="shared" si="12"/>
        <v>4</v>
      </c>
      <c r="H153" s="77">
        <v>0</v>
      </c>
      <c r="I153" s="75">
        <v>0</v>
      </c>
      <c r="J153" s="46">
        <f t="shared" si="13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+'8'!J154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+'8'!J156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+'8'!J161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+'8'!J166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ref="P169:P172" si="15">SUM(M169-O169)</f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+'8'!J174</f>
        <v>11</v>
      </c>
      <c r="F174" s="70"/>
      <c r="G174" s="46">
        <f t="shared" ref="G174" si="16">E174+F174</f>
        <v>11</v>
      </c>
      <c r="H174" s="77">
        <v>0</v>
      </c>
      <c r="I174" s="75">
        <v>0</v>
      </c>
      <c r="J174" s="46">
        <f t="shared" ref="J174" si="17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8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+'8'!J179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+'8'!J180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+'8'!J185</f>
        <v>0</v>
      </c>
      <c r="F185" s="70">
        <v>1</v>
      </c>
      <c r="G185" s="46">
        <f t="shared" si="12"/>
        <v>1</v>
      </c>
      <c r="H185" s="77">
        <v>0</v>
      </c>
      <c r="I185" s="75">
        <v>0</v>
      </c>
      <c r="J185" s="46">
        <f t="shared" si="13"/>
        <v>0</v>
      </c>
      <c r="K185" s="71">
        <v>1</v>
      </c>
      <c r="L185" s="20">
        <v>40</v>
      </c>
      <c r="M185" s="64">
        <f t="shared" si="18"/>
        <v>40</v>
      </c>
      <c r="N185" s="17" t="s">
        <v>16</v>
      </c>
      <c r="O185" s="18">
        <v>3</v>
      </c>
      <c r="P185" s="152">
        <f t="shared" si="19"/>
        <v>37</v>
      </c>
      <c r="Q185" s="89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+'8'!J189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+'8'!J190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+'8'!J191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+'8'!J197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+'8'!J202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+'8'!J203</f>
        <v>3</v>
      </c>
      <c r="F203" s="70"/>
      <c r="G203" s="46">
        <f t="shared" si="23"/>
        <v>3</v>
      </c>
      <c r="H203" s="77">
        <v>0</v>
      </c>
      <c r="I203" s="75">
        <v>0</v>
      </c>
      <c r="J203" s="46">
        <f t="shared" ref="J203:J208" si="24">+G203-H203-K203-I203</f>
        <v>3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/>
      <c r="C205" s="19"/>
      <c r="D205" s="10"/>
      <c r="E205" s="63">
        <f>+'8'!J205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901.07999999999993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2850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1036</v>
      </c>
      <c r="O213" s="2">
        <v>170</v>
      </c>
      <c r="P213" s="2">
        <v>170</v>
      </c>
      <c r="Q213" s="87">
        <v>80</v>
      </c>
      <c r="R213" s="2">
        <v>616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455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1359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1359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60" sqref="P60:P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6</v>
      </c>
      <c r="K5" s="71">
        <v>2</v>
      </c>
      <c r="L5" s="20">
        <v>50</v>
      </c>
      <c r="M5" s="64">
        <f>+L5*K5</f>
        <v>100</v>
      </c>
      <c r="N5" s="17" t="s">
        <v>1440</v>
      </c>
      <c r="O5" s="18">
        <v>50</v>
      </c>
      <c r="P5" s="152">
        <f t="shared" ref="P5:P80" si="2">SUM(M5-O5)</f>
        <v>50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38</v>
      </c>
      <c r="F6" s="70">
        <v>20</v>
      </c>
      <c r="G6" s="46">
        <f t="shared" si="0"/>
        <v>58</v>
      </c>
      <c r="H6" s="77">
        <v>0</v>
      </c>
      <c r="I6" s="75">
        <v>0</v>
      </c>
      <c r="J6" s="46">
        <f t="shared" si="1"/>
        <v>36</v>
      </c>
      <c r="K6" s="71">
        <v>22</v>
      </c>
      <c r="L6" s="20">
        <v>100</v>
      </c>
      <c r="M6" s="64">
        <f t="shared" ref="M6:M80" si="3">+L6*K6</f>
        <v>2200</v>
      </c>
      <c r="N6" s="17" t="s">
        <v>16</v>
      </c>
      <c r="O6" s="18">
        <v>120</v>
      </c>
      <c r="P6" s="152">
        <f t="shared" si="2"/>
        <v>2080</v>
      </c>
      <c r="Q6" s="127">
        <v>36.43</v>
      </c>
      <c r="R6" s="43">
        <f t="shared" ref="R6:R80" si="4">+K6*Q6</f>
        <v>801.46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38</v>
      </c>
      <c r="F22" s="70">
        <v>10</v>
      </c>
      <c r="G22" s="46">
        <f t="shared" si="0"/>
        <v>48</v>
      </c>
      <c r="H22" s="77">
        <v>0</v>
      </c>
      <c r="I22" s="75">
        <v>0</v>
      </c>
      <c r="J22" s="46">
        <f t="shared" si="1"/>
        <v>48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37</v>
      </c>
      <c r="F31" s="70">
        <v>10</v>
      </c>
      <c r="G31" s="46">
        <f t="shared" si="0"/>
        <v>47</v>
      </c>
      <c r="H31" s="77">
        <v>0</v>
      </c>
      <c r="I31" s="75">
        <v>0</v>
      </c>
      <c r="J31" s="46">
        <f t="shared" si="1"/>
        <v>30</v>
      </c>
      <c r="K31" s="71">
        <v>17</v>
      </c>
      <c r="L31" s="20">
        <v>100</v>
      </c>
      <c r="M31" s="64">
        <f t="shared" si="3"/>
        <v>1700</v>
      </c>
      <c r="N31" s="17" t="s">
        <v>16</v>
      </c>
      <c r="O31" s="18">
        <v>130</v>
      </c>
      <c r="P31" s="152">
        <f t="shared" si="2"/>
        <v>1570</v>
      </c>
      <c r="Q31" s="127">
        <v>34.64</v>
      </c>
      <c r="R31" s="43">
        <f t="shared" si="4"/>
        <v>588.88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2</v>
      </c>
      <c r="F39" s="70">
        <v>3</v>
      </c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1</v>
      </c>
      <c r="F40" s="70">
        <v>3</v>
      </c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52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+'9'!J42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+'9'!J43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+'9'!J44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+'9'!J49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+'9'!J50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+'9'!J52</f>
        <v>4</v>
      </c>
      <c r="F52" s="70"/>
      <c r="G52" s="46">
        <f t="shared" si="0"/>
        <v>4</v>
      </c>
      <c r="H52" s="77">
        <v>0</v>
      </c>
      <c r="I52" s="75">
        <v>0</v>
      </c>
      <c r="J52" s="46">
        <f t="shared" si="1"/>
        <v>4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+'9'!J53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+'9'!J57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0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70</v>
      </c>
      <c r="P57" s="152">
        <f t="shared" si="2"/>
        <v>170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+'9'!J58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+'9'!J59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+'9'!J60</f>
        <v>1</v>
      </c>
      <c r="F60" s="70">
        <v>3</v>
      </c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10</v>
      </c>
      <c r="P60" s="152">
        <f t="shared" si="2"/>
        <v>40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+'9'!J65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1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25</v>
      </c>
      <c r="P65" s="152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+'9'!J67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+'9'!J71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1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27</v>
      </c>
      <c r="P71" s="152">
        <f t="shared" si="2"/>
        <v>28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+'9'!J84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11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52">
        <f t="shared" si="8"/>
        <v>108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+'9'!J85</f>
        <v>10</v>
      </c>
      <c r="F85" s="70"/>
      <c r="G85" s="46">
        <f t="shared" si="5"/>
        <v>10</v>
      </c>
      <c r="H85" s="77">
        <v>0</v>
      </c>
      <c r="I85" s="75">
        <v>0</v>
      </c>
      <c r="J85" s="46">
        <f t="shared" si="6"/>
        <v>9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25</v>
      </c>
      <c r="P85" s="152">
        <f t="shared" si="8"/>
        <v>225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+'9'!J86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+'9'!J87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+'9'!J88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+'9'!J89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+'9'!J90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+'9'!J91</f>
        <v>0</v>
      </c>
      <c r="F91" s="70">
        <v>5</v>
      </c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+'9'!J92</f>
        <v>0</v>
      </c>
      <c r="F92" s="70">
        <v>6</v>
      </c>
      <c r="G92" s="46">
        <f t="shared" si="5"/>
        <v>6</v>
      </c>
      <c r="H92" s="77">
        <v>0</v>
      </c>
      <c r="I92" s="75">
        <v>0</v>
      </c>
      <c r="J92" s="46">
        <f t="shared" si="6"/>
        <v>6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+'9'!J93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+'9'!J99</f>
        <v>7</v>
      </c>
      <c r="F99" s="70"/>
      <c r="G99" s="46">
        <f t="shared" si="5"/>
        <v>7</v>
      </c>
      <c r="H99" s="77">
        <v>0</v>
      </c>
      <c r="I99" s="75">
        <v>0</v>
      </c>
      <c r="J99" s="46">
        <f t="shared" si="6"/>
        <v>6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52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+'9'!J100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+'9'!J101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+'9'!J116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+'9'!J129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+'9'!J130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+'9'!J136</f>
        <v>5</v>
      </c>
      <c r="F136" s="70"/>
      <c r="G136" s="46">
        <f t="shared" ref="G136:G201" si="12">E136+F136</f>
        <v>5</v>
      </c>
      <c r="H136" s="77">
        <v>0</v>
      </c>
      <c r="I136" s="75">
        <v>0</v>
      </c>
      <c r="J136" s="46">
        <f t="shared" ref="J136:J201" si="13">+G136-H136-K136-I136</f>
        <v>2</v>
      </c>
      <c r="K136" s="71">
        <v>3</v>
      </c>
      <c r="L136" s="20">
        <v>50</v>
      </c>
      <c r="M136" s="64">
        <f t="shared" si="7"/>
        <v>150</v>
      </c>
      <c r="N136" s="17" t="s">
        <v>1440</v>
      </c>
      <c r="O136" s="18">
        <v>150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+'9'!J137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+'9'!J138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+'9'!J139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+'9'!J140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+'9'!J141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+'9'!J142</f>
        <v>7</v>
      </c>
      <c r="F142" s="70"/>
      <c r="G142" s="46">
        <f t="shared" si="12"/>
        <v>7</v>
      </c>
      <c r="H142" s="77">
        <v>0</v>
      </c>
      <c r="I142" s="75">
        <v>0</v>
      </c>
      <c r="J142" s="46">
        <f t="shared" si="13"/>
        <v>7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+'9'!J143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+'9'!J144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+'9'!J145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0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+'9'!J146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+'9'!J147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+'9'!J148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+'9'!J149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+'9'!J150</f>
        <v>8</v>
      </c>
      <c r="F150" s="70"/>
      <c r="G150" s="46">
        <f t="shared" si="12"/>
        <v>8</v>
      </c>
      <c r="H150" s="77">
        <v>0</v>
      </c>
      <c r="I150" s="75">
        <v>0</v>
      </c>
      <c r="J150" s="46">
        <f t="shared" si="13"/>
        <v>8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+'9'!J151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5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52">
        <f t="shared" ref="P151:P208" si="15">SUM(M151-O151)</f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+'9'!J152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+'9'!J153</f>
        <v>4</v>
      </c>
      <c r="F153" s="70"/>
      <c r="G153" s="46">
        <f t="shared" si="12"/>
        <v>4</v>
      </c>
      <c r="H153" s="77">
        <v>0</v>
      </c>
      <c r="I153" s="75">
        <v>0</v>
      </c>
      <c r="J153" s="46">
        <f t="shared" si="13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+'9'!J154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5</v>
      </c>
      <c r="K154" s="71">
        <v>3</v>
      </c>
      <c r="L154" s="20">
        <v>150</v>
      </c>
      <c r="M154" s="64">
        <f>+L154*K154</f>
        <v>450</v>
      </c>
      <c r="N154" s="17" t="s">
        <v>16</v>
      </c>
      <c r="O154" s="18">
        <v>60</v>
      </c>
      <c r="P154" s="152">
        <f t="shared" si="15"/>
        <v>390</v>
      </c>
      <c r="Q154" s="89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+'9'!J155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+'9'!J156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+'9'!J157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+'9'!J158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+'9'!J159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+'9'!J160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+'9'!J161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+'9'!J162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+'9'!J163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+'9'!J164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+'9'!J165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+'9'!J166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+'9'!J167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+'9'!J168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+'9'!J169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+'9'!J170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+'9'!J171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+'9'!J172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+'9'!J174</f>
        <v>11</v>
      </c>
      <c r="F174" s="70"/>
      <c r="G174" s="46">
        <f t="shared" ref="G174" si="16">E174+F174</f>
        <v>11</v>
      </c>
      <c r="H174" s="77">
        <v>0</v>
      </c>
      <c r="I174" s="75">
        <v>0</v>
      </c>
      <c r="J174" s="46">
        <f t="shared" ref="J174" si="17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+'9'!J175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+'9'!J176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+'9'!J177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+'9'!J178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+'9'!J179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+'9'!J180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+'9'!J181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+'9'!J182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+'9'!J183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+'9'!J184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+'9'!J185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+'9'!J186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+'9'!J189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+'9'!J190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+'9'!J191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18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+'9'!J192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+'9'!J193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+'9'!J194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+'9'!J195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+'9'!J196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+'9'!J197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+'9'!J198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+'9'!J199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+'9'!J200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+'9'!J201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+'9'!J202</f>
        <v>0</v>
      </c>
      <c r="F202" s="70"/>
      <c r="G202" s="46">
        <f t="shared" ref="G202:G206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+'9'!J203</f>
        <v>3</v>
      </c>
      <c r="F203" s="70"/>
      <c r="G203" s="46">
        <f t="shared" si="22"/>
        <v>3</v>
      </c>
      <c r="H203" s="77">
        <v>0</v>
      </c>
      <c r="I203" s="75">
        <v>0</v>
      </c>
      <c r="J203" s="46">
        <f t="shared" si="23"/>
        <v>3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+'9'!J204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+'9'!J205</f>
        <v>0</v>
      </c>
      <c r="F205" s="70"/>
      <c r="G205" s="46">
        <f t="shared" ref="G205" si="24">E205+F205</f>
        <v>0</v>
      </c>
      <c r="H205" s="77">
        <v>0</v>
      </c>
      <c r="I205" s="75">
        <v>0</v>
      </c>
      <c r="J205" s="46">
        <f t="shared" ref="J205" si="25">+G205-H205-K205-I205</f>
        <v>0</v>
      </c>
      <c r="K205" s="71"/>
      <c r="L205" s="20">
        <v>25</v>
      </c>
      <c r="M205" s="64">
        <f t="shared" ref="M205" si="26">+L205*K205</f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+'9'!J206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+'9'!J207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1731.75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5525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1451</v>
      </c>
      <c r="O213" s="2">
        <v>225</v>
      </c>
      <c r="P213" s="2">
        <v>250</v>
      </c>
      <c r="Q213" s="87">
        <v>333</v>
      </c>
      <c r="R213" s="2">
        <v>53</v>
      </c>
      <c r="S213" s="2">
        <v>240</v>
      </c>
      <c r="T213" s="2">
        <v>350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210</v>
      </c>
      <c r="O215" s="2" t="s">
        <v>1447</v>
      </c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704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3160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3160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295"/>
  <sheetViews>
    <sheetView zoomScale="80" zoomScaleNormal="80" workbookViewId="0">
      <pane xSplit="10" ySplit="4" topLeftCell="M218" activePane="bottomRight" state="frozen"/>
      <selection activeCell="A2" sqref="A2:O2"/>
      <selection pane="topRight" activeCell="A2" sqref="A2:O2"/>
      <selection pane="bottomLeft" activeCell="A2" sqref="A2:O2"/>
      <selection pane="bottomRight" activeCell="R220" sqref="R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6</v>
      </c>
      <c r="F5" s="70">
        <v>10</v>
      </c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36</v>
      </c>
      <c r="F6" s="70">
        <v>20</v>
      </c>
      <c r="G6" s="46">
        <f t="shared" si="0"/>
        <v>56</v>
      </c>
      <c r="H6" s="77">
        <v>0</v>
      </c>
      <c r="I6" s="75">
        <v>0</v>
      </c>
      <c r="J6" s="46">
        <f t="shared" si="1"/>
        <v>52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100</v>
      </c>
      <c r="P6" s="152">
        <f t="shared" si="2"/>
        <v>300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48</v>
      </c>
      <c r="F22" s="70">
        <v>10</v>
      </c>
      <c r="G22" s="46">
        <f t="shared" si="0"/>
        <v>58</v>
      </c>
      <c r="H22" s="77">
        <v>0</v>
      </c>
      <c r="I22" s="75">
        <v>0</v>
      </c>
      <c r="J22" s="46">
        <f t="shared" si="1"/>
        <v>54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80</v>
      </c>
      <c r="P22" s="152">
        <f t="shared" si="2"/>
        <v>320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40</v>
      </c>
      <c r="P24" s="152">
        <f t="shared" si="2"/>
        <v>160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0</v>
      </c>
      <c r="K26" s="71">
        <v>2</v>
      </c>
      <c r="L26" s="20">
        <v>100</v>
      </c>
      <c r="M26" s="64">
        <f t="shared" si="3"/>
        <v>200</v>
      </c>
      <c r="N26" s="17" t="s">
        <v>16</v>
      </c>
      <c r="O26" s="18">
        <v>40</v>
      </c>
      <c r="P26" s="152">
        <f t="shared" si="2"/>
        <v>160</v>
      </c>
      <c r="Q26" s="127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30</v>
      </c>
      <c r="F31" s="70"/>
      <c r="G31" s="46">
        <f t="shared" si="0"/>
        <v>30</v>
      </c>
      <c r="H31" s="77">
        <v>0</v>
      </c>
      <c r="I31" s="75">
        <v>0</v>
      </c>
      <c r="J31" s="46">
        <f t="shared" si="1"/>
        <v>26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40</v>
      </c>
      <c r="P31" s="152">
        <f t="shared" si="2"/>
        <v>360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+'10'!J42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2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52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+'10'!J43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2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+'10'!J44</f>
        <v>5</v>
      </c>
      <c r="F44" s="70"/>
      <c r="G44" s="46">
        <f t="shared" si="0"/>
        <v>5</v>
      </c>
      <c r="H44" s="77">
        <v>0</v>
      </c>
      <c r="I44" s="75">
        <v>2</v>
      </c>
      <c r="J44" s="46">
        <f t="shared" si="1"/>
        <v>2</v>
      </c>
      <c r="K44" s="71">
        <v>1</v>
      </c>
      <c r="L44" s="20">
        <v>50</v>
      </c>
      <c r="M44" s="64">
        <f t="shared" si="3"/>
        <v>50</v>
      </c>
      <c r="N44" s="17" t="s">
        <v>1448</v>
      </c>
      <c r="O44" s="18"/>
      <c r="P44" s="152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+'10'!J46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+'10'!J49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7</v>
      </c>
      <c r="K49" s="71">
        <v>1</v>
      </c>
      <c r="L49" s="20">
        <v>0</v>
      </c>
      <c r="M49" s="64">
        <f>+L49*K49</f>
        <v>0</v>
      </c>
      <c r="N49" s="17" t="s">
        <v>1448</v>
      </c>
      <c r="O49" s="18"/>
      <c r="P49" s="23">
        <f t="shared" si="2"/>
        <v>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+'10'!J50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+'10'!J51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+'10'!J52</f>
        <v>4</v>
      </c>
      <c r="F52" s="70"/>
      <c r="G52" s="46">
        <f t="shared" si="0"/>
        <v>4</v>
      </c>
      <c r="H52" s="77">
        <v>0</v>
      </c>
      <c r="I52" s="75">
        <v>0</v>
      </c>
      <c r="J52" s="46">
        <f t="shared" si="1"/>
        <v>3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52">
        <f t="shared" si="2"/>
        <v>85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+'10'!J53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35</v>
      </c>
      <c r="P54" s="152">
        <f t="shared" si="2"/>
        <v>85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+'10'!J58</f>
        <v>3</v>
      </c>
      <c r="F58" s="70">
        <v>3</v>
      </c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20">
        <v>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+'10'!J59</f>
        <v>3</v>
      </c>
      <c r="F59" s="70">
        <v>3</v>
      </c>
      <c r="G59" s="46">
        <f t="shared" si="0"/>
        <v>6</v>
      </c>
      <c r="H59" s="77">
        <v>0</v>
      </c>
      <c r="I59" s="75">
        <v>0</v>
      </c>
      <c r="J59" s="46">
        <f t="shared" si="1"/>
        <v>6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+'10'!J60</f>
        <v>3</v>
      </c>
      <c r="F60" s="70">
        <v>3</v>
      </c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+'10'!J65</f>
        <v>1</v>
      </c>
      <c r="F65" s="70">
        <v>3</v>
      </c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+'10'!J67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3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52">
        <f t="shared" si="2"/>
        <v>50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+'10'!J71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+'10'!J84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10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2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+'10'!J85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50</v>
      </c>
      <c r="P85" s="152">
        <f t="shared" si="8"/>
        <v>200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+'10'!J86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+'10'!J87</f>
        <v>13</v>
      </c>
      <c r="F87" s="70">
        <v>10</v>
      </c>
      <c r="G87" s="46">
        <f t="shared" si="5"/>
        <v>23</v>
      </c>
      <c r="H87" s="77">
        <v>0</v>
      </c>
      <c r="I87" s="75">
        <v>0</v>
      </c>
      <c r="J87" s="46">
        <f t="shared" si="6"/>
        <v>23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+'10'!J88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8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2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+'10'!J89</f>
        <v>8</v>
      </c>
      <c r="F89" s="70">
        <v>5</v>
      </c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+'10'!J90</f>
        <v>3</v>
      </c>
      <c r="F90" s="70">
        <v>5</v>
      </c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+'10'!J91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+'10'!J92</f>
        <v>6</v>
      </c>
      <c r="F92" s="70"/>
      <c r="G92" s="46">
        <f t="shared" si="5"/>
        <v>6</v>
      </c>
      <c r="H92" s="77">
        <v>0</v>
      </c>
      <c r="I92" s="75">
        <v>0</v>
      </c>
      <c r="J92" s="46">
        <f t="shared" si="6"/>
        <v>6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+'10'!J93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+'10'!J99</f>
        <v>6</v>
      </c>
      <c r="F99" s="70">
        <v>5</v>
      </c>
      <c r="G99" s="46">
        <f t="shared" si="5"/>
        <v>11</v>
      </c>
      <c r="H99" s="77">
        <v>0</v>
      </c>
      <c r="I99" s="75">
        <v>0</v>
      </c>
      <c r="J99" s="46">
        <f t="shared" si="6"/>
        <v>11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+'10'!J100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2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52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+'10'!J101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1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/>
      <c r="P101" s="152">
        <f t="shared" si="8"/>
        <v>100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+'10'!J116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+'10'!J121</f>
        <v>0</v>
      </c>
      <c r="F121" s="70">
        <v>10</v>
      </c>
      <c r="G121" s="46">
        <f t="shared" si="5"/>
        <v>10</v>
      </c>
      <c r="H121" s="77">
        <v>0</v>
      </c>
      <c r="I121" s="75">
        <v>0</v>
      </c>
      <c r="J121" s="46">
        <f t="shared" si="6"/>
        <v>4</v>
      </c>
      <c r="K121" s="71">
        <v>6</v>
      </c>
      <c r="L121" s="20">
        <v>17</v>
      </c>
      <c r="M121" s="64">
        <f>+L121*K121</f>
        <v>102</v>
      </c>
      <c r="N121" s="17" t="s">
        <v>16</v>
      </c>
      <c r="O121" s="18"/>
      <c r="P121" s="152">
        <f t="shared" si="8"/>
        <v>102</v>
      </c>
      <c r="Q121" s="89">
        <v>30</v>
      </c>
      <c r="R121" s="43">
        <f>+K121*Q121</f>
        <v>180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+'10'!J129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1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52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+'10'!J130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+'10'!J136</f>
        <v>2</v>
      </c>
      <c r="F136" s="70"/>
      <c r="G136" s="46">
        <f t="shared" ref="G136:G201" si="12">E136+F136</f>
        <v>2</v>
      </c>
      <c r="H136" s="77">
        <v>0</v>
      </c>
      <c r="I136" s="75">
        <v>0</v>
      </c>
      <c r="J136" s="46">
        <f t="shared" ref="J136:J201" si="13">+G136-H136-K136-I136</f>
        <v>2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+'10'!J138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+'10'!J139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+'10'!J142</f>
        <v>7</v>
      </c>
      <c r="F142" s="70"/>
      <c r="G142" s="46">
        <f t="shared" si="12"/>
        <v>7</v>
      </c>
      <c r="H142" s="77">
        <v>0</v>
      </c>
      <c r="I142" s="75">
        <v>0</v>
      </c>
      <c r="J142" s="46">
        <f t="shared" si="13"/>
        <v>7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+'10'!J144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6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45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+'10'!J149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+'10'!J150</f>
        <v>8</v>
      </c>
      <c r="F150" s="70"/>
      <c r="G150" s="46">
        <f t="shared" si="12"/>
        <v>8</v>
      </c>
      <c r="H150" s="77">
        <v>0</v>
      </c>
      <c r="I150" s="75">
        <v>0</v>
      </c>
      <c r="J150" s="46">
        <f t="shared" si="13"/>
        <v>7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52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+'10'!J151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+'10'!J152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+'10'!J153</f>
        <v>4</v>
      </c>
      <c r="F153" s="70"/>
      <c r="G153" s="46">
        <f t="shared" si="12"/>
        <v>4</v>
      </c>
      <c r="H153" s="77">
        <v>0</v>
      </c>
      <c r="I153" s="75">
        <v>0</v>
      </c>
      <c r="J153" s="46">
        <f t="shared" si="13"/>
        <v>3</v>
      </c>
      <c r="K153" s="71">
        <v>1</v>
      </c>
      <c r="L153" s="20">
        <v>0</v>
      </c>
      <c r="M153" s="64">
        <f t="shared" si="7"/>
        <v>0</v>
      </c>
      <c r="N153" s="17" t="s">
        <v>1448</v>
      </c>
      <c r="O153" s="18"/>
      <c r="P153" s="23">
        <f t="shared" si="14"/>
        <v>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+'10'!J154</f>
        <v>5</v>
      </c>
      <c r="F154" s="70"/>
      <c r="G154" s="46">
        <f t="shared" si="12"/>
        <v>5</v>
      </c>
      <c r="H154" s="77">
        <v>0</v>
      </c>
      <c r="I154" s="75">
        <v>0</v>
      </c>
      <c r="J154" s="46">
        <f t="shared" si="13"/>
        <v>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+'10'!J155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+'10'!J161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+'10'!J162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+'10'!J164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+'10'!J171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+'10'!J174</f>
        <v>11</v>
      </c>
      <c r="F174" s="70"/>
      <c r="G174" s="46">
        <f t="shared" ref="G174" si="15">E174+F174</f>
        <v>11</v>
      </c>
      <c r="H174" s="77">
        <v>0</v>
      </c>
      <c r="I174" s="75">
        <v>0</v>
      </c>
      <c r="J174" s="46">
        <f t="shared" ref="J174" si="16">+G174-H174-K174-I174</f>
        <v>11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+'10'!J175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+'10'!J189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+'10'!J190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+'10'!J191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17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52">
        <f t="shared" si="14"/>
        <v>20</v>
      </c>
      <c r="Q191" s="89">
        <v>40.28</v>
      </c>
      <c r="R191" s="43">
        <f t="shared" si="18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+'10'!J197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+'10'!J199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+'10'!J200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+'10'!J201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+'10'!J202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+'10'!J203</f>
        <v>3</v>
      </c>
      <c r="F203" s="70"/>
      <c r="G203" s="46">
        <f t="shared" si="21"/>
        <v>3</v>
      </c>
      <c r="H203" s="77">
        <v>0</v>
      </c>
      <c r="I203" s="75">
        <v>0</v>
      </c>
      <c r="J203" s="46">
        <f t="shared" si="22"/>
        <v>2</v>
      </c>
      <c r="K203" s="71">
        <v>1</v>
      </c>
      <c r="L203" s="20">
        <v>27</v>
      </c>
      <c r="M203" s="64">
        <f t="shared" si="17"/>
        <v>27</v>
      </c>
      <c r="N203" s="17" t="s">
        <v>16</v>
      </c>
      <c r="O203" s="18"/>
      <c r="P203" s="152">
        <f t="shared" si="14"/>
        <v>27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+'10'!J204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+'10'!J205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+'10'!J206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+'10'!J207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ref="P207:P208" si="23">SUM(M207-O207)</f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>
        <f t="shared" ref="G208" si="24">E208+F208</f>
        <v>0</v>
      </c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23"/>
        <v>0</v>
      </c>
      <c r="Q208" s="89"/>
      <c r="R208" s="43">
        <f t="shared" si="18"/>
        <v>0</v>
      </c>
    </row>
    <row r="209" spans="1:22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907.30999999999983</v>
      </c>
      <c r="S209" s="74"/>
    </row>
    <row r="210" spans="1:22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2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2934</v>
      </c>
    </row>
    <row r="212" spans="1:22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2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1962</v>
      </c>
      <c r="O213" s="2">
        <v>200</v>
      </c>
      <c r="P213" s="2">
        <v>110</v>
      </c>
      <c r="Q213" s="87">
        <v>150</v>
      </c>
      <c r="R213" s="2">
        <v>477</v>
      </c>
      <c r="S213" s="2">
        <v>85</v>
      </c>
      <c r="T213" s="2">
        <v>100</v>
      </c>
      <c r="U213" s="2">
        <v>200</v>
      </c>
      <c r="V213" s="2">
        <v>640</v>
      </c>
    </row>
    <row r="214" spans="1:22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2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2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420</v>
      </c>
    </row>
    <row r="217" spans="1:22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552</v>
      </c>
    </row>
    <row r="218" spans="1:22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552</v>
      </c>
      <c r="P218" s="114" t="s">
        <v>1390</v>
      </c>
      <c r="Q218" s="115" t="s">
        <v>1391</v>
      </c>
      <c r="R218" s="116" t="s">
        <v>1392</v>
      </c>
    </row>
    <row r="219" spans="1:22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260</v>
      </c>
    </row>
    <row r="220" spans="1:22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2" x14ac:dyDescent="0.5">
      <c r="J221" s="2"/>
      <c r="L221" s="2"/>
      <c r="P221" s="117"/>
      <c r="Q221" s="117"/>
      <c r="R221" s="117"/>
    </row>
    <row r="222" spans="1:22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2" x14ac:dyDescent="0.5">
      <c r="J223" s="2"/>
      <c r="L223" s="2"/>
      <c r="P223" s="118"/>
      <c r="Q223" s="118"/>
      <c r="R223" s="118"/>
    </row>
    <row r="224" spans="1:22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260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78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5.46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176.54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295"/>
  <sheetViews>
    <sheetView zoomScale="80" zoomScaleNormal="80" workbookViewId="0">
      <pane xSplit="10" ySplit="4" topLeftCell="M212" activePane="bottomRight" state="frozen"/>
      <selection activeCell="A2" sqref="A2:O2"/>
      <selection pane="topRight" activeCell="A2" sqref="A2:O2"/>
      <selection pane="bottomLeft" activeCell="A2" sqref="A2:O2"/>
      <selection pane="bottomRight" activeCell="F221" sqref="F2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52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54</v>
      </c>
      <c r="F22" s="70"/>
      <c r="G22" s="46">
        <f t="shared" si="0"/>
        <v>54</v>
      </c>
      <c r="H22" s="77">
        <v>0</v>
      </c>
      <c r="I22" s="75">
        <v>0</v>
      </c>
      <c r="J22" s="46">
        <f t="shared" si="1"/>
        <v>50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60</v>
      </c>
      <c r="P22" s="152">
        <f t="shared" si="2"/>
        <v>340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24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20</v>
      </c>
      <c r="P31" s="152">
        <f t="shared" si="2"/>
        <v>180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0</v>
      </c>
      <c r="K32" s="71">
        <v>2</v>
      </c>
      <c r="L32" s="20">
        <v>0</v>
      </c>
      <c r="M32" s="64">
        <f t="shared" si="3"/>
        <v>0</v>
      </c>
      <c r="N32" s="17" t="s">
        <v>1449</v>
      </c>
      <c r="O32" s="18"/>
      <c r="P32" s="23">
        <f t="shared" si="2"/>
        <v>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5</v>
      </c>
      <c r="F39" s="70"/>
      <c r="G39" s="46">
        <f t="shared" si="0"/>
        <v>5</v>
      </c>
      <c r="H39" s="77">
        <v>2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1444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+'11'!J42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+'11'!J43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2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+'11'!J44</f>
        <v>2</v>
      </c>
      <c r="F44" s="70"/>
      <c r="G44" s="46">
        <f t="shared" si="0"/>
        <v>2</v>
      </c>
      <c r="H44" s="77">
        <v>0</v>
      </c>
      <c r="I44" s="75">
        <v>1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1449</v>
      </c>
      <c r="O44" s="18"/>
      <c r="P44" s="152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+'11'!J49</f>
        <v>7</v>
      </c>
      <c r="F49" s="70"/>
      <c r="G49" s="46">
        <f t="shared" si="0"/>
        <v>7</v>
      </c>
      <c r="H49" s="77">
        <v>0</v>
      </c>
      <c r="I49" s="75">
        <v>1</v>
      </c>
      <c r="J49" s="46">
        <f t="shared" si="1"/>
        <v>3</v>
      </c>
      <c r="K49" s="71">
        <v>3</v>
      </c>
      <c r="L49" s="20">
        <v>50</v>
      </c>
      <c r="M49" s="64">
        <f>+L49*K49</f>
        <v>150</v>
      </c>
      <c r="N49" s="17" t="s">
        <v>1449</v>
      </c>
      <c r="O49" s="18"/>
      <c r="P49" s="152">
        <f t="shared" si="2"/>
        <v>150</v>
      </c>
      <c r="Q49" s="127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+'11'!J50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+'11'!J52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+'11'!J53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+'11'!J54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+'11'!J58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4</v>
      </c>
      <c r="K58" s="71">
        <v>2</v>
      </c>
      <c r="L58" s="20">
        <v>50</v>
      </c>
      <c r="M58" s="64">
        <f t="shared" si="3"/>
        <v>100</v>
      </c>
      <c r="N58" s="17" t="s">
        <v>16</v>
      </c>
      <c r="O58" s="18"/>
      <c r="P58" s="152">
        <f t="shared" si="2"/>
        <v>100</v>
      </c>
      <c r="Q58" s="127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+'11'!J59</f>
        <v>6</v>
      </c>
      <c r="F59" s="70"/>
      <c r="G59" s="46">
        <f t="shared" si="0"/>
        <v>6</v>
      </c>
      <c r="H59" s="77">
        <v>0</v>
      </c>
      <c r="I59" s="75">
        <v>0</v>
      </c>
      <c r="J59" s="46">
        <f t="shared" si="1"/>
        <v>6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+'11'!J60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+'11'!J65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+'11'!J67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+'11'!J71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+'11'!J84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10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+'11'!J85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+'11'!J86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1</v>
      </c>
      <c r="K86" s="71">
        <v>4</v>
      </c>
      <c r="L86" s="20">
        <v>100</v>
      </c>
      <c r="M86" s="64">
        <f t="shared" si="10"/>
        <v>400</v>
      </c>
      <c r="N86" s="17" t="s">
        <v>16</v>
      </c>
      <c r="O86" s="18"/>
      <c r="P86" s="152">
        <f t="shared" si="8"/>
        <v>400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+'11'!J87</f>
        <v>23</v>
      </c>
      <c r="F87" s="70"/>
      <c r="G87" s="46">
        <f t="shared" si="5"/>
        <v>23</v>
      </c>
      <c r="H87" s="77">
        <v>0</v>
      </c>
      <c r="I87" s="75">
        <v>0</v>
      </c>
      <c r="J87" s="46">
        <f t="shared" si="6"/>
        <v>23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+'11'!J88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+'11'!J89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+'11'!J90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+'11'!J91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+'11'!J92</f>
        <v>6</v>
      </c>
      <c r="F92" s="70"/>
      <c r="G92" s="46">
        <f t="shared" si="5"/>
        <v>6</v>
      </c>
      <c r="H92" s="77">
        <v>0</v>
      </c>
      <c r="I92" s="75">
        <v>0</v>
      </c>
      <c r="J92" s="46">
        <f t="shared" si="6"/>
        <v>6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+'11'!J93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+'11'!J99</f>
        <v>11</v>
      </c>
      <c r="F99" s="70"/>
      <c r="G99" s="46">
        <f t="shared" si="5"/>
        <v>11</v>
      </c>
      <c r="H99" s="77">
        <v>0</v>
      </c>
      <c r="I99" s="75">
        <v>0</v>
      </c>
      <c r="J99" s="46">
        <f t="shared" si="6"/>
        <v>9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/>
      <c r="P99" s="152">
        <f t="shared" si="8"/>
        <v>100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+'11'!J100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+'11'!J101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+'11'!J116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+'11'!J121</f>
        <v>4</v>
      </c>
      <c r="F121" s="70"/>
      <c r="G121" s="46">
        <f t="shared" si="5"/>
        <v>4</v>
      </c>
      <c r="H121" s="77">
        <v>0</v>
      </c>
      <c r="I121" s="75">
        <v>0</v>
      </c>
      <c r="J121" s="46">
        <f t="shared" si="6"/>
        <v>2</v>
      </c>
      <c r="K121" s="71">
        <v>2</v>
      </c>
      <c r="L121" s="20">
        <v>17</v>
      </c>
      <c r="M121" s="64">
        <f>+L121*K121</f>
        <v>34</v>
      </c>
      <c r="N121" s="17" t="s">
        <v>1440</v>
      </c>
      <c r="O121" s="18">
        <v>17</v>
      </c>
      <c r="P121" s="152">
        <f t="shared" si="8"/>
        <v>17</v>
      </c>
      <c r="Q121" s="89">
        <v>30</v>
      </c>
      <c r="R121" s="43">
        <f>+K121*Q121</f>
        <v>60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+'11'!J129</f>
        <v>1</v>
      </c>
      <c r="F129" s="70"/>
      <c r="G129" s="46">
        <f t="shared" si="5"/>
        <v>1</v>
      </c>
      <c r="H129" s="77">
        <v>0</v>
      </c>
      <c r="I129" s="75">
        <v>0</v>
      </c>
      <c r="J129" s="46">
        <f t="shared" si="6"/>
        <v>1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+'11'!J130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+'11'!J136</f>
        <v>2</v>
      </c>
      <c r="F136" s="70"/>
      <c r="G136" s="46">
        <f t="shared" ref="G136:G201" si="12">E136+F136</f>
        <v>2</v>
      </c>
      <c r="H136" s="77">
        <v>0</v>
      </c>
      <c r="I136" s="75">
        <v>0</v>
      </c>
      <c r="J136" s="46">
        <f t="shared" ref="J136:J201" si="13">+G136-H136-K136-I136</f>
        <v>2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+'11'!J138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+'11'!J139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+'11'!J142</f>
        <v>7</v>
      </c>
      <c r="F142" s="70"/>
      <c r="G142" s="46">
        <f t="shared" si="12"/>
        <v>7</v>
      </c>
      <c r="H142" s="77">
        <v>0</v>
      </c>
      <c r="I142" s="75">
        <v>0</v>
      </c>
      <c r="J142" s="46">
        <f t="shared" si="13"/>
        <v>6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/>
      <c r="P142" s="152">
        <f t="shared" si="8"/>
        <v>80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+'11'!J144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+'11'!J149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+'11'!J150</f>
        <v>7</v>
      </c>
      <c r="F150" s="70"/>
      <c r="G150" s="46">
        <f t="shared" si="12"/>
        <v>7</v>
      </c>
      <c r="H150" s="77">
        <v>0</v>
      </c>
      <c r="I150" s="75">
        <v>0</v>
      </c>
      <c r="J150" s="46">
        <f t="shared" si="13"/>
        <v>7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+'11'!J151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+'11'!J152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+'11'!J153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+'11'!J154</f>
        <v>5</v>
      </c>
      <c r="F154" s="70"/>
      <c r="G154" s="46">
        <f t="shared" si="12"/>
        <v>5</v>
      </c>
      <c r="H154" s="77">
        <v>0</v>
      </c>
      <c r="I154" s="75">
        <v>0</v>
      </c>
      <c r="J154" s="46">
        <f t="shared" si="13"/>
        <v>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+'11'!J161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+'11'!J164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+'11'!J174</f>
        <v>11</v>
      </c>
      <c r="F174" s="70"/>
      <c r="G174" s="46">
        <f t="shared" ref="G174" si="15">E174+F174</f>
        <v>11</v>
      </c>
      <c r="H174" s="77">
        <v>0</v>
      </c>
      <c r="I174" s="75">
        <v>0</v>
      </c>
      <c r="J174" s="46">
        <f t="shared" ref="J174" si="16">+G174-H174-K174-I174</f>
        <v>10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>
        <v>5</v>
      </c>
      <c r="P174" s="152">
        <f t="shared" si="14"/>
        <v>30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+'11'!J189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+'11'!J190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+'11'!J191</f>
        <v>17</v>
      </c>
      <c r="F191" s="70"/>
      <c r="G191" s="46">
        <f t="shared" si="12"/>
        <v>17</v>
      </c>
      <c r="H191" s="77">
        <v>0</v>
      </c>
      <c r="I191" s="75">
        <v>0</v>
      </c>
      <c r="J191" s="46">
        <f t="shared" si="13"/>
        <v>17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+'11'!J197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+'11'!J199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+'11'!J202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+'11'!J203</f>
        <v>2</v>
      </c>
      <c r="F203" s="70"/>
      <c r="G203" s="46">
        <f t="shared" si="21"/>
        <v>2</v>
      </c>
      <c r="H203" s="77">
        <v>0</v>
      </c>
      <c r="I203" s="75">
        <v>0</v>
      </c>
      <c r="J203" s="46">
        <f t="shared" si="22"/>
        <v>2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+'11'!J204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+'11'!J205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+'11'!J206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+'11'!J207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559.70999999999992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1599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600</v>
      </c>
      <c r="O213" s="2">
        <v>320</v>
      </c>
      <c r="P213" s="2">
        <v>180</v>
      </c>
      <c r="Q213" s="87">
        <v>100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102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897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897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400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400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120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8.4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271.60000000000002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295"/>
  <sheetViews>
    <sheetView zoomScale="80" zoomScaleNormal="80" workbookViewId="0">
      <pane xSplit="10" ySplit="4" topLeftCell="M206" activePane="bottomRight" state="frozen"/>
      <selection activeCell="A2" sqref="A2:O2"/>
      <selection pane="topRight" activeCell="A2" sqref="A2:O2"/>
      <selection pane="bottomLeft" activeCell="A2" sqref="A2:O2"/>
      <selection pane="bottomRight" activeCell="R220" sqref="R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50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52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20">
        <v>85</v>
      </c>
      <c r="M21" s="64">
        <f t="shared" si="3"/>
        <v>255</v>
      </c>
      <c r="N21" s="17" t="s">
        <v>16</v>
      </c>
      <c r="O21" s="18"/>
      <c r="P21" s="152">
        <f t="shared" si="2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50</v>
      </c>
      <c r="F22" s="70"/>
      <c r="G22" s="46">
        <f t="shared" si="0"/>
        <v>50</v>
      </c>
      <c r="H22" s="77">
        <v>0</v>
      </c>
      <c r="I22" s="75">
        <v>0</v>
      </c>
      <c r="J22" s="46">
        <f t="shared" si="1"/>
        <v>45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40</v>
      </c>
      <c r="P22" s="152">
        <f t="shared" si="2"/>
        <v>460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20</v>
      </c>
      <c r="P24" s="152">
        <f t="shared" si="2"/>
        <v>180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24</v>
      </c>
      <c r="F31" s="70"/>
      <c r="G31" s="46">
        <f t="shared" si="0"/>
        <v>24</v>
      </c>
      <c r="H31" s="77">
        <v>0</v>
      </c>
      <c r="I31" s="75">
        <v>0</v>
      </c>
      <c r="J31" s="46">
        <f t="shared" si="1"/>
        <v>21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20</v>
      </c>
      <c r="P31" s="152">
        <f t="shared" si="2"/>
        <v>280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0</v>
      </c>
      <c r="M33" s="64">
        <f t="shared" si="3"/>
        <v>0</v>
      </c>
      <c r="N33" s="17" t="s">
        <v>1449</v>
      </c>
      <c r="O33" s="18"/>
      <c r="P33" s="23">
        <f t="shared" si="2"/>
        <v>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+'12'!J42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+'12'!J49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2</v>
      </c>
      <c r="K49" s="71">
        <v>1</v>
      </c>
      <c r="L49" s="20">
        <v>0</v>
      </c>
      <c r="M49" s="64">
        <f>+L49*K49</f>
        <v>0</v>
      </c>
      <c r="N49" s="17" t="s">
        <v>1449</v>
      </c>
      <c r="O49" s="18"/>
      <c r="P49" s="23">
        <f t="shared" si="2"/>
        <v>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+'12'!J50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+'12'!J52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+'12'!J53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2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52">
        <f t="shared" si="2"/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+'12'!J54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35</v>
      </c>
      <c r="P54" s="152">
        <f t="shared" si="2"/>
        <v>85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+'12'!J58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+'12'!J59</f>
        <v>6</v>
      </c>
      <c r="F59" s="70"/>
      <c r="G59" s="46">
        <f t="shared" si="0"/>
        <v>6</v>
      </c>
      <c r="H59" s="77">
        <v>0</v>
      </c>
      <c r="I59" s="75">
        <v>0</v>
      </c>
      <c r="J59" s="46">
        <f t="shared" si="1"/>
        <v>6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+'12'!J60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4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/>
      <c r="P60" s="152">
        <f t="shared" si="2"/>
        <v>100</v>
      </c>
      <c r="Q60" s="127">
        <v>27.06</v>
      </c>
      <c r="R60" s="43">
        <f t="shared" si="4"/>
        <v>54.12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+'12'!J65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+'12'!J67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+'12'!J71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+'12'!J84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10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+'12'!J85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+'12'!J86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+'12'!J87</f>
        <v>23</v>
      </c>
      <c r="F87" s="70"/>
      <c r="G87" s="46">
        <f t="shared" si="5"/>
        <v>23</v>
      </c>
      <c r="H87" s="77">
        <v>0</v>
      </c>
      <c r="I87" s="75">
        <v>0</v>
      </c>
      <c r="J87" s="46">
        <f t="shared" si="6"/>
        <v>23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+'12'!J88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6</v>
      </c>
      <c r="K88" s="71">
        <v>2</v>
      </c>
      <c r="L88" s="20">
        <v>60</v>
      </c>
      <c r="M88" s="64">
        <f t="shared" si="10"/>
        <v>120</v>
      </c>
      <c r="N88" s="17" t="s">
        <v>16</v>
      </c>
      <c r="O88" s="18"/>
      <c r="P88" s="152">
        <f t="shared" si="8"/>
        <v>120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+'12'!J89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+'12'!J90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+'12'!J91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+'12'!J92</f>
        <v>6</v>
      </c>
      <c r="F92" s="70"/>
      <c r="G92" s="46">
        <f t="shared" si="5"/>
        <v>6</v>
      </c>
      <c r="H92" s="77">
        <v>0</v>
      </c>
      <c r="I92" s="75">
        <v>0</v>
      </c>
      <c r="J92" s="46">
        <f t="shared" si="6"/>
        <v>4</v>
      </c>
      <c r="K92" s="71">
        <v>2</v>
      </c>
      <c r="L92" s="20">
        <v>50</v>
      </c>
      <c r="M92" s="64">
        <f t="shared" si="7"/>
        <v>100</v>
      </c>
      <c r="N92" s="17" t="s">
        <v>16</v>
      </c>
      <c r="O92" s="18"/>
      <c r="P92" s="152">
        <f t="shared" si="8"/>
        <v>100</v>
      </c>
      <c r="Q92" s="89">
        <v>18.28</v>
      </c>
      <c r="R92" s="43">
        <f t="shared" si="9"/>
        <v>36.56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+'12'!J93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+'12'!J99</f>
        <v>9</v>
      </c>
      <c r="F99" s="70"/>
      <c r="G99" s="46">
        <f t="shared" si="5"/>
        <v>9</v>
      </c>
      <c r="H99" s="77">
        <v>0</v>
      </c>
      <c r="I99" s="75">
        <v>0</v>
      </c>
      <c r="J99" s="46">
        <f t="shared" si="6"/>
        <v>9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+'12'!J100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+'12'!J101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+'12'!J116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0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>
        <v>12</v>
      </c>
      <c r="P116" s="152">
        <f t="shared" si="8"/>
        <v>13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+'12'!J121</f>
        <v>2</v>
      </c>
      <c r="F121" s="70"/>
      <c r="G121" s="46">
        <f t="shared" si="5"/>
        <v>2</v>
      </c>
      <c r="H121" s="77">
        <v>0</v>
      </c>
      <c r="I121" s="75">
        <v>0</v>
      </c>
      <c r="J121" s="46">
        <f t="shared" si="6"/>
        <v>0</v>
      </c>
      <c r="K121" s="71">
        <v>2</v>
      </c>
      <c r="L121" s="20">
        <v>17</v>
      </c>
      <c r="M121" s="64">
        <f>+L121*K121</f>
        <v>34</v>
      </c>
      <c r="N121" s="17" t="s">
        <v>16</v>
      </c>
      <c r="O121" s="18"/>
      <c r="P121" s="152">
        <f t="shared" si="8"/>
        <v>34</v>
      </c>
      <c r="Q121" s="89">
        <v>30</v>
      </c>
      <c r="R121" s="43">
        <f>+K121*Q121</f>
        <v>60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+'12'!J129</f>
        <v>1</v>
      </c>
      <c r="F129" s="70"/>
      <c r="G129" s="46">
        <f t="shared" si="5"/>
        <v>1</v>
      </c>
      <c r="H129" s="77">
        <v>0</v>
      </c>
      <c r="I129" s="75">
        <v>0</v>
      </c>
      <c r="J129" s="46">
        <f t="shared" si="6"/>
        <v>1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+'12'!J130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+'12'!J136</f>
        <v>2</v>
      </c>
      <c r="F136" s="70"/>
      <c r="G136" s="46">
        <f t="shared" ref="G136:G201" si="12">E136+F136</f>
        <v>2</v>
      </c>
      <c r="H136" s="77">
        <v>0</v>
      </c>
      <c r="I136" s="75">
        <v>0</v>
      </c>
      <c r="J136" s="46">
        <f t="shared" ref="J136:J201" si="13">+G136-H136-K136-I136</f>
        <v>0</v>
      </c>
      <c r="K136" s="71">
        <v>2</v>
      </c>
      <c r="L136" s="20">
        <v>50</v>
      </c>
      <c r="M136" s="64">
        <f t="shared" si="7"/>
        <v>100</v>
      </c>
      <c r="N136" s="17" t="s">
        <v>16</v>
      </c>
      <c r="O136" s="18">
        <v>50</v>
      </c>
      <c r="P136" s="152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+'12'!J138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+'12'!J139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+'12'!J142</f>
        <v>6</v>
      </c>
      <c r="F142" s="70"/>
      <c r="G142" s="46">
        <f t="shared" si="12"/>
        <v>6</v>
      </c>
      <c r="H142" s="77">
        <v>0</v>
      </c>
      <c r="I142" s="75">
        <v>0</v>
      </c>
      <c r="J142" s="46">
        <f t="shared" si="13"/>
        <v>5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/>
      <c r="P142" s="152">
        <f t="shared" si="8"/>
        <v>80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+'12'!J144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5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+'12'!J149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4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/>
      <c r="P149" s="152">
        <f t="shared" si="14"/>
        <v>120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+'12'!J150</f>
        <v>7</v>
      </c>
      <c r="F150" s="70"/>
      <c r="G150" s="46">
        <f t="shared" si="12"/>
        <v>7</v>
      </c>
      <c r="H150" s="77">
        <v>0</v>
      </c>
      <c r="I150" s="75">
        <v>0</v>
      </c>
      <c r="J150" s="46">
        <f t="shared" si="13"/>
        <v>7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+'12'!J151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4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52">
        <f t="shared" si="14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+'12'!J152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+'12'!J153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+'12'!J154</f>
        <v>5</v>
      </c>
      <c r="F154" s="70"/>
      <c r="G154" s="46">
        <f t="shared" si="12"/>
        <v>5</v>
      </c>
      <c r="H154" s="77">
        <v>0</v>
      </c>
      <c r="I154" s="75">
        <v>0</v>
      </c>
      <c r="J154" s="46">
        <f t="shared" si="13"/>
        <v>4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50</v>
      </c>
      <c r="P154" s="152">
        <f t="shared" si="14"/>
        <v>100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ref="P156:P208" si="15">SUM(M156-O156)</f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+'12'!J161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20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+'12'!J174</f>
        <v>10</v>
      </c>
      <c r="F174" s="70"/>
      <c r="G174" s="46">
        <f t="shared" ref="G174" si="16">E174+F174</f>
        <v>10</v>
      </c>
      <c r="H174" s="77">
        <v>0</v>
      </c>
      <c r="I174" s="75">
        <v>0</v>
      </c>
      <c r="J174" s="46">
        <f t="shared" ref="J174" si="17">+G174-H174-K174-I174</f>
        <v>9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52">
        <f t="shared" si="15"/>
        <v>35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+'12'!J189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+'12'!J190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+'12'!J191</f>
        <v>17</v>
      </c>
      <c r="F191" s="70"/>
      <c r="G191" s="46">
        <f t="shared" si="12"/>
        <v>17</v>
      </c>
      <c r="H191" s="77">
        <v>0</v>
      </c>
      <c r="I191" s="75">
        <v>0</v>
      </c>
      <c r="J191" s="46">
        <f t="shared" si="13"/>
        <v>17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+'12'!J197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+'12'!J202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+'12'!J203</f>
        <v>2</v>
      </c>
      <c r="F203" s="70"/>
      <c r="G203" s="46">
        <f t="shared" si="22"/>
        <v>2</v>
      </c>
      <c r="H203" s="77">
        <v>0</v>
      </c>
      <c r="I203" s="75">
        <v>0</v>
      </c>
      <c r="J203" s="46">
        <f t="shared" si="23"/>
        <v>2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+'12'!J204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+'12'!J207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802.61999999999989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2619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1507</v>
      </c>
      <c r="O213" s="2">
        <v>50</v>
      </c>
      <c r="P213" s="2">
        <v>280</v>
      </c>
      <c r="Q213" s="87">
        <v>300</v>
      </c>
      <c r="R213" s="2">
        <v>302</v>
      </c>
      <c r="S213" s="2">
        <v>405</v>
      </c>
      <c r="T213" s="2">
        <v>170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260</v>
      </c>
      <c r="O215" s="2" t="s">
        <v>1450</v>
      </c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262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590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590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430</v>
      </c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430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129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9.0299999999999994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291.97000000000003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295"/>
  <sheetViews>
    <sheetView zoomScale="80" zoomScaleNormal="80" workbookViewId="0">
      <pane xSplit="10" ySplit="4" topLeftCell="M210" activePane="bottomRight" state="frozen"/>
      <selection activeCell="A2" sqref="A2:O2"/>
      <selection pane="topRight" activeCell="A2" sqref="A2:O2"/>
      <selection pane="bottomLeft" activeCell="A2" sqref="A2:O2"/>
      <selection pane="bottomRight" activeCell="J225" sqref="J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16</v>
      </c>
      <c r="F5" s="70"/>
      <c r="G5" s="46">
        <f t="shared" ref="G5:G68" si="0">E5+F5</f>
        <v>16</v>
      </c>
      <c r="H5" s="77">
        <v>3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1444</v>
      </c>
      <c r="O5" s="18"/>
      <c r="P5" s="23">
        <f t="shared" ref="P5:P82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50</v>
      </c>
      <c r="F6" s="70"/>
      <c r="G6" s="46">
        <f t="shared" si="0"/>
        <v>50</v>
      </c>
      <c r="H6" s="77">
        <v>2</v>
      </c>
      <c r="I6" s="75">
        <v>0</v>
      </c>
      <c r="J6" s="46">
        <f t="shared" si="1"/>
        <v>46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</v>
      </c>
      <c r="P6" s="152">
        <f t="shared" si="2"/>
        <v>190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20">
        <v>50</v>
      </c>
      <c r="M11" s="64">
        <f t="shared" si="3"/>
        <v>50</v>
      </c>
      <c r="N11" s="17" t="s">
        <v>1440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45</v>
      </c>
      <c r="F22" s="70"/>
      <c r="G22" s="46">
        <f t="shared" si="0"/>
        <v>45</v>
      </c>
      <c r="H22" s="77">
        <v>6</v>
      </c>
      <c r="I22" s="75">
        <v>0</v>
      </c>
      <c r="J22" s="46">
        <f t="shared" si="1"/>
        <v>37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40</v>
      </c>
      <c r="P22" s="152">
        <f t="shared" si="2"/>
        <v>160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14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/>
      <c r="P31" s="152">
        <f t="shared" si="2"/>
        <v>700</v>
      </c>
      <c r="Q31" s="127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+'13'!J42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3"/>
        <v>50</v>
      </c>
      <c r="N45" s="17" t="s">
        <v>1440</v>
      </c>
      <c r="O45" s="18">
        <v>50</v>
      </c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+'13'!J49</f>
        <v>2</v>
      </c>
      <c r="F49" s="70"/>
      <c r="G49" s="46">
        <f t="shared" si="0"/>
        <v>2</v>
      </c>
      <c r="H49" s="77">
        <v>0</v>
      </c>
      <c r="I49" s="75"/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+'13'!J50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0</v>
      </c>
      <c r="K50" s="71">
        <v>3</v>
      </c>
      <c r="L50" s="20">
        <v>120</v>
      </c>
      <c r="M50" s="64">
        <f t="shared" si="3"/>
        <v>360</v>
      </c>
      <c r="N50" s="17" t="s">
        <v>16</v>
      </c>
      <c r="O50" s="18">
        <v>105</v>
      </c>
      <c r="P50" s="152">
        <f t="shared" si="2"/>
        <v>255</v>
      </c>
      <c r="Q50" s="127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0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70</v>
      </c>
      <c r="P51" s="152">
        <f t="shared" si="2"/>
        <v>170</v>
      </c>
      <c r="Q51" s="127">
        <v>16.760000000000002</v>
      </c>
      <c r="R51" s="43">
        <f>+K51*Q51</f>
        <v>33.520000000000003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+'13'!J52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0</v>
      </c>
      <c r="K52" s="71">
        <v>3</v>
      </c>
      <c r="L52" s="20">
        <v>120</v>
      </c>
      <c r="M52" s="64">
        <f>+L52*K52</f>
        <v>360</v>
      </c>
      <c r="N52" s="17" t="s">
        <v>16</v>
      </c>
      <c r="O52" s="18">
        <v>105</v>
      </c>
      <c r="P52" s="152">
        <f t="shared" si="2"/>
        <v>255</v>
      </c>
      <c r="Q52" s="127">
        <v>18.12</v>
      </c>
      <c r="R52" s="43">
        <f>+K52*Q52</f>
        <v>54.36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+'13'!J58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+'13'!J59</f>
        <v>6</v>
      </c>
      <c r="F59" s="70"/>
      <c r="G59" s="46">
        <f t="shared" si="0"/>
        <v>6</v>
      </c>
      <c r="H59" s="77">
        <v>0</v>
      </c>
      <c r="I59" s="75">
        <v>0</v>
      </c>
      <c r="J59" s="46">
        <f t="shared" si="1"/>
        <v>5</v>
      </c>
      <c r="K59" s="71">
        <v>1</v>
      </c>
      <c r="L59" s="20">
        <v>0</v>
      </c>
      <c r="M59" s="64">
        <f t="shared" si="3"/>
        <v>0</v>
      </c>
      <c r="N59" s="17" t="s">
        <v>1448</v>
      </c>
      <c r="O59" s="18"/>
      <c r="P59" s="23">
        <f t="shared" si="2"/>
        <v>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+'13'!J60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+'13'!J65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+'13'!J67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25</v>
      </c>
      <c r="P67" s="152">
        <f t="shared" si="2"/>
        <v>25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+'13'!J71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2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+'13'!J84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9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2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+'13'!J85</f>
        <v>8</v>
      </c>
      <c r="F85" s="70"/>
      <c r="G85" s="46">
        <f t="shared" si="5"/>
        <v>8</v>
      </c>
      <c r="H85" s="77">
        <v>1</v>
      </c>
      <c r="I85" s="75">
        <v>0</v>
      </c>
      <c r="J85" s="46">
        <f t="shared" si="6"/>
        <v>6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2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+'13'!J86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0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52">
        <f t="shared" si="8"/>
        <v>100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+'13'!J87</f>
        <v>23</v>
      </c>
      <c r="F87" s="70"/>
      <c r="G87" s="46">
        <f t="shared" si="5"/>
        <v>23</v>
      </c>
      <c r="H87" s="77">
        <v>0</v>
      </c>
      <c r="I87" s="75">
        <v>0</v>
      </c>
      <c r="J87" s="46">
        <f t="shared" si="6"/>
        <v>22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2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+'13'!J88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+'13'!J89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+'13'!J90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+'13'!J91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+'13'!J92</f>
        <v>4</v>
      </c>
      <c r="F92" s="70"/>
      <c r="G92" s="46">
        <f t="shared" si="5"/>
        <v>4</v>
      </c>
      <c r="H92" s="77">
        <v>0</v>
      </c>
      <c r="I92" s="75">
        <v>0</v>
      </c>
      <c r="J92" s="46">
        <f t="shared" si="6"/>
        <v>4</v>
      </c>
      <c r="K92" s="71"/>
      <c r="L92" s="20">
        <v>72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+'13'!J93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0</v>
      </c>
      <c r="K93" s="71">
        <v>4</v>
      </c>
      <c r="L93" s="20">
        <v>50</v>
      </c>
      <c r="M93" s="64">
        <f t="shared" si="7"/>
        <v>200</v>
      </c>
      <c r="N93" s="17" t="s">
        <v>16</v>
      </c>
      <c r="O93" s="18"/>
      <c r="P93" s="152">
        <f t="shared" si="8"/>
        <v>200</v>
      </c>
      <c r="Q93" s="89">
        <v>18.63</v>
      </c>
      <c r="R93" s="43">
        <f t="shared" si="9"/>
        <v>74.52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+'13'!J99</f>
        <v>9</v>
      </c>
      <c r="F99" s="70"/>
      <c r="G99" s="46">
        <f t="shared" si="5"/>
        <v>9</v>
      </c>
      <c r="H99" s="77">
        <v>0</v>
      </c>
      <c r="I99" s="75">
        <v>0</v>
      </c>
      <c r="J99" s="46">
        <f t="shared" si="6"/>
        <v>9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+'13'!J100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+'13'!J101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+'13'!J129</f>
        <v>1</v>
      </c>
      <c r="F129" s="70"/>
      <c r="G129" s="46">
        <f t="shared" si="5"/>
        <v>1</v>
      </c>
      <c r="H129" s="77">
        <v>0</v>
      </c>
      <c r="I129" s="75">
        <v>0</v>
      </c>
      <c r="J129" s="46">
        <f t="shared" si="6"/>
        <v>0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>
        <v>17</v>
      </c>
      <c r="P129" s="152">
        <f t="shared" si="8"/>
        <v>18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+'13'!J130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+'13'!J136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+'13'!J138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+'13'!J139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+'13'!J142</f>
        <v>5</v>
      </c>
      <c r="F142" s="70"/>
      <c r="G142" s="46">
        <f t="shared" si="12"/>
        <v>5</v>
      </c>
      <c r="H142" s="77">
        <v>0</v>
      </c>
      <c r="I142" s="75">
        <v>0</v>
      </c>
      <c r="J142" s="46">
        <f t="shared" si="13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+'13'!J144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+'13'!J149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+'13'!J150</f>
        <v>7</v>
      </c>
      <c r="F150" s="70"/>
      <c r="G150" s="46">
        <f t="shared" si="12"/>
        <v>7</v>
      </c>
      <c r="H150" s="77">
        <v>0</v>
      </c>
      <c r="I150" s="75">
        <v>0</v>
      </c>
      <c r="J150" s="46">
        <f t="shared" si="13"/>
        <v>7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+'13'!J151</f>
        <v>4</v>
      </c>
      <c r="F151" s="70"/>
      <c r="G151" s="46">
        <f t="shared" si="12"/>
        <v>4</v>
      </c>
      <c r="H151" s="77">
        <v>0</v>
      </c>
      <c r="I151" s="75">
        <v>0</v>
      </c>
      <c r="J151" s="46">
        <f t="shared" si="13"/>
        <v>4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+'13'!J152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+'13'!J153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+'13'!J154</f>
        <v>4</v>
      </c>
      <c r="F154" s="70"/>
      <c r="G154" s="46">
        <f t="shared" si="12"/>
        <v>4</v>
      </c>
      <c r="H154" s="77">
        <v>0</v>
      </c>
      <c r="I154" s="75">
        <v>0</v>
      </c>
      <c r="J154" s="46">
        <f t="shared" si="13"/>
        <v>4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+'13'!J161</f>
        <v>20</v>
      </c>
      <c r="F161" s="70"/>
      <c r="G161" s="46">
        <f t="shared" si="12"/>
        <v>20</v>
      </c>
      <c r="H161" s="77">
        <v>0</v>
      </c>
      <c r="I161" s="75">
        <v>0</v>
      </c>
      <c r="J161" s="46">
        <f t="shared" si="13"/>
        <v>19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>
        <v>5</v>
      </c>
      <c r="P161" s="152">
        <f t="shared" si="14"/>
        <v>50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+'13'!J174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+'13'!J189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+'13'!J190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+'13'!J191</f>
        <v>17</v>
      </c>
      <c r="F191" s="70"/>
      <c r="G191" s="46">
        <f t="shared" si="12"/>
        <v>17</v>
      </c>
      <c r="H191" s="77">
        <v>0</v>
      </c>
      <c r="I191" s="75">
        <v>0</v>
      </c>
      <c r="J191" s="46">
        <f t="shared" si="13"/>
        <v>15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52">
        <f t="shared" si="14"/>
        <v>40</v>
      </c>
      <c r="Q191" s="89">
        <v>40.28</v>
      </c>
      <c r="R191" s="43">
        <f t="shared" si="18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+'13'!J197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+'13'!J202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+'13'!J203</f>
        <v>2</v>
      </c>
      <c r="F203" s="70"/>
      <c r="G203" s="46">
        <f t="shared" si="21"/>
        <v>2</v>
      </c>
      <c r="H203" s="77">
        <v>0</v>
      </c>
      <c r="I203" s="75">
        <v>0</v>
      </c>
      <c r="J203" s="46">
        <f t="shared" si="22"/>
        <v>0</v>
      </c>
      <c r="K203" s="71">
        <v>2</v>
      </c>
      <c r="L203" s="20">
        <v>27</v>
      </c>
      <c r="M203" s="64">
        <f t="shared" si="17"/>
        <v>54</v>
      </c>
      <c r="N203" s="17" t="s">
        <v>16</v>
      </c>
      <c r="O203" s="18">
        <v>27</v>
      </c>
      <c r="P203" s="152">
        <f t="shared" si="14"/>
        <v>27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+'13'!J204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+'13'!J205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+'13'!J206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+'13'!J207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737.35000000000014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3119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1092</v>
      </c>
      <c r="O213" s="2">
        <v>27</v>
      </c>
      <c r="P213" s="2">
        <v>90</v>
      </c>
      <c r="Q213" s="87">
        <v>680</v>
      </c>
      <c r="R213" s="2">
        <v>155</v>
      </c>
      <c r="S213" s="2">
        <v>140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504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1523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1523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60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60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18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1.26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40.74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G229" sqref="G22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11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52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41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52">
        <f t="shared" si="2"/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2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13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10</v>
      </c>
      <c r="P31" s="152">
        <f t="shared" si="2"/>
        <v>90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+'14'!J42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1</v>
      </c>
      <c r="K42" s="71">
        <v>1</v>
      </c>
      <c r="L42" s="20">
        <v>0</v>
      </c>
      <c r="M42" s="64">
        <f t="shared" si="3"/>
        <v>0</v>
      </c>
      <c r="N42" s="17" t="s">
        <v>1448</v>
      </c>
      <c r="O42" s="18"/>
      <c r="P42" s="23">
        <f t="shared" si="2"/>
        <v>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0</v>
      </c>
      <c r="M43" s="64">
        <f>+L43*K43</f>
        <v>0</v>
      </c>
      <c r="N43" s="17" t="s">
        <v>1448</v>
      </c>
      <c r="O43" s="18"/>
      <c r="P43" s="23">
        <f t="shared" si="2"/>
        <v>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+'14'!J45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52">
        <f t="shared" si="2"/>
        <v>25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+'14'!J49</f>
        <v>2</v>
      </c>
      <c r="F49" s="70"/>
      <c r="G49" s="46">
        <f t="shared" si="0"/>
        <v>2</v>
      </c>
      <c r="H49" s="77">
        <v>0</v>
      </c>
      <c r="I49" s="75"/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+'14'!J50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+'14'!J58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+'14'!J59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+'14'!J60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+'14'!J65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+'14'!J67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+'14'!J71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+'14'!J84</f>
        <v>9</v>
      </c>
      <c r="F84" s="70"/>
      <c r="G84" s="46">
        <f t="shared" si="5"/>
        <v>9</v>
      </c>
      <c r="H84" s="77">
        <v>0</v>
      </c>
      <c r="I84" s="75">
        <v>0</v>
      </c>
      <c r="J84" s="46">
        <f t="shared" si="6"/>
        <v>9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+'14'!J85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6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+'14'!J87</f>
        <v>22</v>
      </c>
      <c r="F87" s="70"/>
      <c r="G87" s="46">
        <f t="shared" si="5"/>
        <v>22</v>
      </c>
      <c r="H87" s="77">
        <v>0</v>
      </c>
      <c r="I87" s="75">
        <v>0</v>
      </c>
      <c r="J87" s="46">
        <f t="shared" si="6"/>
        <v>21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2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+'14'!J88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+'14'!J89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+'14'!J90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+'14'!J91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+'14'!J92</f>
        <v>4</v>
      </c>
      <c r="F92" s="70"/>
      <c r="G92" s="46">
        <f t="shared" si="5"/>
        <v>4</v>
      </c>
      <c r="H92" s="77">
        <v>0</v>
      </c>
      <c r="I92" s="75">
        <v>0</v>
      </c>
      <c r="J92" s="46">
        <f t="shared" si="6"/>
        <v>4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+'14'!J99</f>
        <v>9</v>
      </c>
      <c r="F99" s="70"/>
      <c r="G99" s="46">
        <f t="shared" si="5"/>
        <v>9</v>
      </c>
      <c r="H99" s="77">
        <v>0</v>
      </c>
      <c r="I99" s="75">
        <v>0</v>
      </c>
      <c r="J99" s="46">
        <f t="shared" si="6"/>
        <v>8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5</v>
      </c>
      <c r="P99" s="152">
        <f t="shared" si="8"/>
        <v>45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+'14'!J100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+'14'!J101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+'14'!J130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+'14'!J136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+'14'!J138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+'14'!J139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+'14'!J142</f>
        <v>5</v>
      </c>
      <c r="F142" s="70"/>
      <c r="G142" s="46">
        <f t="shared" si="12"/>
        <v>5</v>
      </c>
      <c r="H142" s="77">
        <v>0</v>
      </c>
      <c r="I142" s="75">
        <v>0</v>
      </c>
      <c r="J142" s="46">
        <f t="shared" si="13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+'14'!J149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+'14'!J150</f>
        <v>7</v>
      </c>
      <c r="F150" s="70"/>
      <c r="G150" s="46">
        <f t="shared" si="12"/>
        <v>7</v>
      </c>
      <c r="H150" s="77">
        <v>0</v>
      </c>
      <c r="I150" s="75">
        <v>0</v>
      </c>
      <c r="J150" s="46">
        <f t="shared" si="13"/>
        <v>7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+'14'!J151</f>
        <v>4</v>
      </c>
      <c r="F151" s="70"/>
      <c r="G151" s="46">
        <f t="shared" si="12"/>
        <v>4</v>
      </c>
      <c r="H151" s="77">
        <v>0</v>
      </c>
      <c r="I151" s="75">
        <v>0</v>
      </c>
      <c r="J151" s="46">
        <f t="shared" si="13"/>
        <v>3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52">
        <f t="shared" si="14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+'14'!J152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+'14'!J153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+'14'!J154</f>
        <v>4</v>
      </c>
      <c r="F154" s="70"/>
      <c r="G154" s="46">
        <f t="shared" si="12"/>
        <v>4</v>
      </c>
      <c r="H154" s="77">
        <v>0</v>
      </c>
      <c r="I154" s="75">
        <v>0</v>
      </c>
      <c r="J154" s="46">
        <f t="shared" si="13"/>
        <v>4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+'14'!J161</f>
        <v>19</v>
      </c>
      <c r="F161" s="70"/>
      <c r="G161" s="46">
        <f t="shared" si="12"/>
        <v>19</v>
      </c>
      <c r="H161" s="77">
        <v>0</v>
      </c>
      <c r="I161" s="75">
        <v>0</v>
      </c>
      <c r="J161" s="46">
        <f t="shared" si="13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+'14'!J174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+'14'!J189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+'14'!J190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+'14'!J191</f>
        <v>15</v>
      </c>
      <c r="F191" s="70"/>
      <c r="G191" s="46">
        <f t="shared" si="12"/>
        <v>15</v>
      </c>
      <c r="H191" s="77">
        <v>0</v>
      </c>
      <c r="I191" s="75">
        <v>0</v>
      </c>
      <c r="J191" s="46">
        <f t="shared" si="13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+'14'!J197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+'14'!J202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+'14'!J203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+'14'!J204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+'14'!J205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358.36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965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925</v>
      </c>
      <c r="O213" s="2">
        <v>70</v>
      </c>
      <c r="P213" s="2">
        <v>350</v>
      </c>
      <c r="Q213" s="87">
        <v>205</v>
      </c>
      <c r="R213" s="2">
        <v>300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140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140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42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2.94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95.06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9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52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41</v>
      </c>
      <c r="F6" s="70">
        <v>20</v>
      </c>
      <c r="G6" s="46">
        <f t="shared" si="0"/>
        <v>61</v>
      </c>
      <c r="H6" s="77">
        <v>0</v>
      </c>
      <c r="I6" s="75">
        <v>0</v>
      </c>
      <c r="J6" s="46">
        <f t="shared" si="1"/>
        <v>60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52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37</v>
      </c>
      <c r="F22" s="70"/>
      <c r="G22" s="46">
        <f t="shared" si="0"/>
        <v>37</v>
      </c>
      <c r="H22" s="77">
        <v>0</v>
      </c>
      <c r="I22" s="75">
        <v>2</v>
      </c>
      <c r="J22" s="46">
        <f t="shared" si="1"/>
        <v>34</v>
      </c>
      <c r="K22" s="71">
        <v>1</v>
      </c>
      <c r="L22" s="20">
        <v>100</v>
      </c>
      <c r="M22" s="64">
        <f t="shared" si="3"/>
        <v>100</v>
      </c>
      <c r="N22" s="17" t="s">
        <v>1448</v>
      </c>
      <c r="O22" s="18">
        <v>20</v>
      </c>
      <c r="P22" s="152">
        <f t="shared" si="2"/>
        <v>80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52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10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30</v>
      </c>
      <c r="P31" s="152">
        <f t="shared" si="2"/>
        <v>270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+'15'!J42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0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52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0</v>
      </c>
      <c r="M43" s="64">
        <f>+L43*K43</f>
        <v>0</v>
      </c>
      <c r="N43" s="17" t="s">
        <v>1448</v>
      </c>
      <c r="O43" s="18"/>
      <c r="P43" s="23">
        <f t="shared" si="2"/>
        <v>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+'15'!J45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1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52">
        <f t="shared" si="2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52">
        <f t="shared" si="2"/>
        <v>25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+'15'!J49</f>
        <v>2</v>
      </c>
      <c r="F49" s="70"/>
      <c r="G49" s="46">
        <f t="shared" si="0"/>
        <v>2</v>
      </c>
      <c r="H49" s="77">
        <v>0</v>
      </c>
      <c r="I49" s="75"/>
      <c r="J49" s="46">
        <f t="shared" si="1"/>
        <v>1</v>
      </c>
      <c r="K49" s="71">
        <v>1</v>
      </c>
      <c r="L49" s="20">
        <v>0</v>
      </c>
      <c r="M49" s="64">
        <f>+L49*K49</f>
        <v>0</v>
      </c>
      <c r="N49" s="17" t="s">
        <v>1448</v>
      </c>
      <c r="O49" s="18"/>
      <c r="P49" s="23">
        <f t="shared" si="2"/>
        <v>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+'15'!J50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+'15'!J57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+'15'!J58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+'15'!J59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+'15'!J60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+'15'!J65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+'15'!J67</f>
        <v>2</v>
      </c>
      <c r="F67" s="70"/>
      <c r="G67" s="46">
        <f t="shared" si="0"/>
        <v>2</v>
      </c>
      <c r="H67" s="77">
        <v>2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1444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+'15'!J71</f>
        <v>1</v>
      </c>
      <c r="F71" s="70">
        <v>3</v>
      </c>
      <c r="G71" s="46">
        <f t="shared" si="5"/>
        <v>4</v>
      </c>
      <c r="H71" s="77">
        <v>0</v>
      </c>
      <c r="I71" s="75">
        <v>0</v>
      </c>
      <c r="J71" s="46">
        <f t="shared" si="6"/>
        <v>3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27</v>
      </c>
      <c r="P71" s="152">
        <f t="shared" si="2"/>
        <v>28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+'15'!J84</f>
        <v>9</v>
      </c>
      <c r="F84" s="70"/>
      <c r="G84" s="46">
        <f t="shared" si="5"/>
        <v>9</v>
      </c>
      <c r="H84" s="77">
        <v>0</v>
      </c>
      <c r="I84" s="75">
        <v>0</v>
      </c>
      <c r="J84" s="46">
        <f t="shared" si="6"/>
        <v>8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60</v>
      </c>
      <c r="P84" s="152">
        <f t="shared" si="8"/>
        <v>60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+'15'!J85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5</v>
      </c>
      <c r="K85" s="71">
        <v>1</v>
      </c>
      <c r="L85" s="20">
        <v>0</v>
      </c>
      <c r="M85" s="64">
        <f t="shared" si="10"/>
        <v>0</v>
      </c>
      <c r="N85" s="17" t="s">
        <v>1451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+'15'!J87</f>
        <v>21</v>
      </c>
      <c r="F87" s="70"/>
      <c r="G87" s="46">
        <f t="shared" si="5"/>
        <v>21</v>
      </c>
      <c r="H87" s="77">
        <v>0</v>
      </c>
      <c r="I87" s="75">
        <v>0</v>
      </c>
      <c r="J87" s="46">
        <f t="shared" si="6"/>
        <v>20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2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+'15'!J88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+'15'!J89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+'15'!J90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+'15'!J91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3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>
        <v>35</v>
      </c>
      <c r="P91" s="152">
        <f t="shared" si="8"/>
        <v>35</v>
      </c>
      <c r="Q91" s="89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+'15'!J92</f>
        <v>4</v>
      </c>
      <c r="F92" s="70"/>
      <c r="G92" s="46">
        <f t="shared" si="5"/>
        <v>4</v>
      </c>
      <c r="H92" s="77">
        <v>0</v>
      </c>
      <c r="I92" s="75">
        <v>0</v>
      </c>
      <c r="J92" s="46">
        <f t="shared" si="6"/>
        <v>4</v>
      </c>
      <c r="K92" s="71"/>
      <c r="L92" s="20">
        <v>90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+'15'!J99</f>
        <v>8</v>
      </c>
      <c r="F99" s="70"/>
      <c r="G99" s="46">
        <f t="shared" si="5"/>
        <v>8</v>
      </c>
      <c r="H99" s="77">
        <v>0</v>
      </c>
      <c r="I99" s="75">
        <v>0</v>
      </c>
      <c r="J99" s="46">
        <f t="shared" si="6"/>
        <v>8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+'15'!J100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+'15'!J101</f>
        <v>1</v>
      </c>
      <c r="F101" s="70">
        <v>3</v>
      </c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+'15'!J113</f>
        <v>0</v>
      </c>
      <c r="F113" s="70">
        <v>7</v>
      </c>
      <c r="G113" s="46">
        <f t="shared" si="5"/>
        <v>7</v>
      </c>
      <c r="H113" s="77">
        <v>0</v>
      </c>
      <c r="I113" s="75">
        <v>0</v>
      </c>
      <c r="J113" s="46">
        <f t="shared" si="6"/>
        <v>6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>
        <v>35</v>
      </c>
      <c r="P113" s="152">
        <f t="shared" si="8"/>
        <v>20</v>
      </c>
      <c r="Q113" s="12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+'15'!J116</f>
        <v>0</v>
      </c>
      <c r="F116" s="70">
        <v>5</v>
      </c>
      <c r="G116" s="46">
        <f t="shared" si="5"/>
        <v>5</v>
      </c>
      <c r="H116" s="77">
        <v>0</v>
      </c>
      <c r="I116" s="75">
        <v>0</v>
      </c>
      <c r="J116" s="46">
        <f t="shared" si="6"/>
        <v>5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+'15'!J130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+'15'!J136</f>
        <v>0</v>
      </c>
      <c r="F136" s="70">
        <v>10</v>
      </c>
      <c r="G136" s="46">
        <f t="shared" ref="G136:G201" si="12">E136+F136</f>
        <v>10</v>
      </c>
      <c r="H136" s="77">
        <v>0</v>
      </c>
      <c r="I136" s="75">
        <v>0</v>
      </c>
      <c r="J136" s="46">
        <f t="shared" ref="J136:J201" si="13">+G136-H136-K136-I136</f>
        <v>10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+'15'!J138</f>
        <v>9</v>
      </c>
      <c r="F138" s="70"/>
      <c r="G138" s="46">
        <f t="shared" si="12"/>
        <v>9</v>
      </c>
      <c r="H138" s="77">
        <v>0</v>
      </c>
      <c r="I138" s="75">
        <v>0</v>
      </c>
      <c r="J138" s="46">
        <f t="shared" si="13"/>
        <v>8</v>
      </c>
      <c r="K138" s="71">
        <v>1</v>
      </c>
      <c r="L138" s="20">
        <v>55</v>
      </c>
      <c r="M138" s="64">
        <f t="shared" si="7"/>
        <v>55</v>
      </c>
      <c r="N138" s="17" t="s">
        <v>16</v>
      </c>
      <c r="O138" s="18">
        <v>27</v>
      </c>
      <c r="P138" s="152">
        <f t="shared" si="8"/>
        <v>28</v>
      </c>
      <c r="Q138" s="89">
        <v>22.91</v>
      </c>
      <c r="R138" s="43">
        <f t="shared" si="9"/>
        <v>22.91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+'15'!J139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+'15'!J142</f>
        <v>5</v>
      </c>
      <c r="F142" s="70"/>
      <c r="G142" s="46">
        <f t="shared" si="12"/>
        <v>5</v>
      </c>
      <c r="H142" s="77">
        <v>0</v>
      </c>
      <c r="I142" s="75">
        <v>0</v>
      </c>
      <c r="J142" s="46">
        <f t="shared" si="13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+'15'!J144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+'15'!J149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+'15'!J150</f>
        <v>7</v>
      </c>
      <c r="F150" s="70"/>
      <c r="G150" s="46">
        <f t="shared" si="12"/>
        <v>7</v>
      </c>
      <c r="H150" s="77">
        <v>0</v>
      </c>
      <c r="I150" s="75">
        <v>0</v>
      </c>
      <c r="J150" s="46">
        <f t="shared" si="13"/>
        <v>5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52">
        <f t="shared" si="14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+'15'!J151</f>
        <v>3</v>
      </c>
      <c r="F151" s="70"/>
      <c r="G151" s="46">
        <f t="shared" si="12"/>
        <v>3</v>
      </c>
      <c r="H151" s="77">
        <v>1</v>
      </c>
      <c r="I151" s="75">
        <v>0</v>
      </c>
      <c r="J151" s="46">
        <f t="shared" si="13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+'15'!J152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+'15'!J153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+'15'!J154</f>
        <v>4</v>
      </c>
      <c r="F154" s="70">
        <v>10</v>
      </c>
      <c r="G154" s="46">
        <f t="shared" si="12"/>
        <v>14</v>
      </c>
      <c r="H154" s="77">
        <v>0</v>
      </c>
      <c r="I154" s="75">
        <v>0</v>
      </c>
      <c r="J154" s="46">
        <f t="shared" si="13"/>
        <v>13</v>
      </c>
      <c r="K154" s="71">
        <v>1</v>
      </c>
      <c r="L154" s="20">
        <v>0</v>
      </c>
      <c r="M154" s="64">
        <f>+L154*K154</f>
        <v>0</v>
      </c>
      <c r="N154" s="17" t="s">
        <v>1448</v>
      </c>
      <c r="O154" s="18"/>
      <c r="P154" s="23">
        <f t="shared" si="14"/>
        <v>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+'15'!J161</f>
        <v>19</v>
      </c>
      <c r="F161" s="70"/>
      <c r="G161" s="46">
        <f t="shared" si="12"/>
        <v>19</v>
      </c>
      <c r="H161" s="77">
        <v>0</v>
      </c>
      <c r="I161" s="75">
        <v>0</v>
      </c>
      <c r="J161" s="46">
        <f t="shared" si="13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+'15'!J174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0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+'15'!J189</f>
        <v>430</v>
      </c>
      <c r="F189" s="70"/>
      <c r="G189" s="46">
        <f>E189+F189</f>
        <v>430</v>
      </c>
      <c r="H189" s="77">
        <v>0</v>
      </c>
      <c r="I189" s="75">
        <v>0</v>
      </c>
      <c r="J189" s="46">
        <f>+G189-H189-K189-I189</f>
        <v>429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52">
        <f t="shared" si="14"/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+'15'!J190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+'15'!J191</f>
        <v>15</v>
      </c>
      <c r="F191" s="70"/>
      <c r="G191" s="46">
        <f t="shared" si="12"/>
        <v>15</v>
      </c>
      <c r="H191" s="77">
        <v>0</v>
      </c>
      <c r="I191" s="75">
        <v>0</v>
      </c>
      <c r="J191" s="46">
        <f t="shared" si="13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+'15'!J197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+'15'!J202</f>
        <v>0</v>
      </c>
      <c r="F202" s="70">
        <v>5</v>
      </c>
      <c r="G202" s="46">
        <f t="shared" ref="G202:G207" si="21">E202+F202</f>
        <v>5</v>
      </c>
      <c r="H202" s="77">
        <v>0</v>
      </c>
      <c r="I202" s="75">
        <v>0</v>
      </c>
      <c r="J202" s="46">
        <f t="shared" ref="J202:J208" si="22">+G202-H202-K202-I202</f>
        <v>5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+'15'!J203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+'15'!J204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+'15'!J205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+'15'!J206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+'15'!J207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549.92000000000007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1510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296</v>
      </c>
      <c r="O213" s="2">
        <v>56</v>
      </c>
      <c r="P213" s="2">
        <v>35</v>
      </c>
      <c r="Q213" s="87">
        <v>25</v>
      </c>
      <c r="R213" s="2">
        <v>180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259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955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955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295"/>
  <sheetViews>
    <sheetView zoomScale="80" zoomScaleNormal="8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T223" sqref="T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59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52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2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>
        <v>10</v>
      </c>
      <c r="P18" s="152">
        <f t="shared" si="2"/>
        <v>40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52">
        <f t="shared" si="2"/>
        <v>80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52">
        <f t="shared" si="2"/>
        <v>50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52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6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52">
        <f t="shared" si="2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5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5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5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+'16'!J43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+'16'!J45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52">
        <f t="shared" si="2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+'16'!J46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+'16'!J49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+'16'!J50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+'16'!J57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+'16'!J58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+'16'!J59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1448</v>
      </c>
      <c r="O59" s="18">
        <v>50</v>
      </c>
      <c r="P59" s="23">
        <f t="shared" si="2"/>
        <v>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+'16'!J60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10</v>
      </c>
      <c r="P60" s="152">
        <f t="shared" si="2"/>
        <v>40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+'16'!J65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3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5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+'16'!J71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2</v>
      </c>
      <c r="K71" s="71">
        <v>1</v>
      </c>
      <c r="L71" s="20">
        <v>0</v>
      </c>
      <c r="M71" s="64">
        <f t="shared" si="3"/>
        <v>0</v>
      </c>
      <c r="N71" s="17" t="s">
        <v>1448</v>
      </c>
      <c r="O71" s="18"/>
      <c r="P71" s="23">
        <f t="shared" si="2"/>
        <v>0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+'16'!J84</f>
        <v>8</v>
      </c>
      <c r="F84" s="70"/>
      <c r="G84" s="46">
        <f t="shared" si="5"/>
        <v>8</v>
      </c>
      <c r="H84" s="77">
        <v>0</v>
      </c>
      <c r="I84" s="75">
        <v>0</v>
      </c>
      <c r="J84" s="46">
        <f t="shared" si="6"/>
        <v>7</v>
      </c>
      <c r="K84" s="71">
        <v>1</v>
      </c>
      <c r="L84" s="20">
        <v>0</v>
      </c>
      <c r="M84" s="64">
        <f t="shared" si="10"/>
        <v>0</v>
      </c>
      <c r="N84" s="17" t="s">
        <v>1451</v>
      </c>
      <c r="O84" s="18"/>
      <c r="P84" s="23">
        <f t="shared" si="8"/>
        <v>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+'16'!J85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5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+'16'!J87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20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+'16'!J88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+'16'!J89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+'16'!J90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+'16'!J91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1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>
        <v>35</v>
      </c>
      <c r="P91" s="152">
        <f t="shared" si="8"/>
        <v>35</v>
      </c>
      <c r="Q91" s="89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+'16'!J92</f>
        <v>4</v>
      </c>
      <c r="F92" s="70"/>
      <c r="G92" s="46">
        <f t="shared" si="5"/>
        <v>4</v>
      </c>
      <c r="H92" s="77">
        <v>0</v>
      </c>
      <c r="I92" s="75">
        <v>0</v>
      </c>
      <c r="J92" s="46">
        <f t="shared" si="6"/>
        <v>4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+'16'!J99</f>
        <v>8</v>
      </c>
      <c r="F99" s="70"/>
      <c r="G99" s="46">
        <f t="shared" si="5"/>
        <v>8</v>
      </c>
      <c r="H99" s="77">
        <v>0</v>
      </c>
      <c r="I99" s="75">
        <v>0</v>
      </c>
      <c r="J99" s="46">
        <f t="shared" si="6"/>
        <v>8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+'16'!J100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+'16'!J101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+'16'!J113</f>
        <v>6</v>
      </c>
      <c r="F113" s="70"/>
      <c r="G113" s="46">
        <f t="shared" si="5"/>
        <v>6</v>
      </c>
      <c r="H113" s="77">
        <v>0</v>
      </c>
      <c r="I113" s="75">
        <v>0</v>
      </c>
      <c r="J113" s="46">
        <f t="shared" si="6"/>
        <v>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>
        <v>33</v>
      </c>
      <c r="P113" s="152">
        <f t="shared" si="8"/>
        <v>22</v>
      </c>
      <c r="Q113" s="127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+'16'!J116</f>
        <v>5</v>
      </c>
      <c r="F116" s="70"/>
      <c r="G116" s="46">
        <f t="shared" si="5"/>
        <v>5</v>
      </c>
      <c r="H116" s="77">
        <v>0</v>
      </c>
      <c r="I116" s="75">
        <v>0</v>
      </c>
      <c r="J116" s="46">
        <f t="shared" si="6"/>
        <v>4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>
        <v>3</v>
      </c>
      <c r="P116" s="152">
        <f t="shared" si="8"/>
        <v>22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+'16'!J130</f>
        <v>3</v>
      </c>
      <c r="F130" s="70"/>
      <c r="G130" s="46">
        <f t="shared" si="5"/>
        <v>3</v>
      </c>
      <c r="H130" s="77">
        <v>3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1444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+'16'!J136</f>
        <v>10</v>
      </c>
      <c r="F136" s="70"/>
      <c r="G136" s="46">
        <f t="shared" ref="G136:G201" si="12">E136+F136</f>
        <v>10</v>
      </c>
      <c r="H136" s="77">
        <v>0</v>
      </c>
      <c r="I136" s="75">
        <v>0</v>
      </c>
      <c r="J136" s="46">
        <f t="shared" ref="J136:J201" si="13">+G136-H136-K136-I136</f>
        <v>6</v>
      </c>
      <c r="K136" s="71">
        <v>4</v>
      </c>
      <c r="L136" s="20">
        <v>50</v>
      </c>
      <c r="M136" s="64">
        <f t="shared" si="7"/>
        <v>200</v>
      </c>
      <c r="N136" s="17" t="s">
        <v>16</v>
      </c>
      <c r="O136" s="18"/>
      <c r="P136" s="152">
        <f t="shared" si="8"/>
        <v>200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+'16'!J138</f>
        <v>8</v>
      </c>
      <c r="F138" s="70"/>
      <c r="G138" s="46">
        <f t="shared" si="12"/>
        <v>8</v>
      </c>
      <c r="H138" s="77">
        <v>0</v>
      </c>
      <c r="I138" s="75">
        <v>0</v>
      </c>
      <c r="J138" s="46">
        <f t="shared" si="13"/>
        <v>8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+'16'!J139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+'16'!J142</f>
        <v>5</v>
      </c>
      <c r="F142" s="70"/>
      <c r="G142" s="46">
        <f t="shared" si="12"/>
        <v>5</v>
      </c>
      <c r="H142" s="77">
        <v>0</v>
      </c>
      <c r="I142" s="75">
        <v>0</v>
      </c>
      <c r="J142" s="46">
        <f t="shared" si="13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+'16'!J144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+'16'!J149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+'16'!J150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60</v>
      </c>
      <c r="P150" s="152">
        <f t="shared" si="14"/>
        <v>60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+'16'!J151</f>
        <v>2</v>
      </c>
      <c r="F151" s="70"/>
      <c r="G151" s="46">
        <f t="shared" si="12"/>
        <v>2</v>
      </c>
      <c r="H151" s="77">
        <v>0</v>
      </c>
      <c r="I151" s="75">
        <v>0</v>
      </c>
      <c r="J151" s="46">
        <f t="shared" si="13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+'16'!J152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2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2">
        <f t="shared" si="14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+'16'!J153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2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2">
        <f t="shared" si="14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+'16'!J154</f>
        <v>13</v>
      </c>
      <c r="F154" s="70"/>
      <c r="G154" s="46">
        <f t="shared" si="12"/>
        <v>13</v>
      </c>
      <c r="H154" s="77">
        <v>0</v>
      </c>
      <c r="I154" s="75">
        <v>0</v>
      </c>
      <c r="J154" s="46">
        <f t="shared" si="13"/>
        <v>13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+'16'!J161</f>
        <v>19</v>
      </c>
      <c r="F161" s="70"/>
      <c r="G161" s="46">
        <f t="shared" si="12"/>
        <v>19</v>
      </c>
      <c r="H161" s="77">
        <v>0</v>
      </c>
      <c r="I161" s="75">
        <v>0</v>
      </c>
      <c r="J161" s="46">
        <f t="shared" si="13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+'16'!J174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+'16'!J184</f>
        <v>0</v>
      </c>
      <c r="F184" s="70">
        <v>2</v>
      </c>
      <c r="G184" s="46">
        <f t="shared" si="12"/>
        <v>2</v>
      </c>
      <c r="H184" s="77">
        <v>0</v>
      </c>
      <c r="I184" s="75">
        <v>0</v>
      </c>
      <c r="J184" s="46">
        <f t="shared" si="13"/>
        <v>0</v>
      </c>
      <c r="K184" s="71">
        <v>2</v>
      </c>
      <c r="L184" s="20">
        <v>40</v>
      </c>
      <c r="M184" s="64">
        <f t="shared" si="17"/>
        <v>80</v>
      </c>
      <c r="N184" s="17" t="s">
        <v>16</v>
      </c>
      <c r="O184" s="18">
        <v>6</v>
      </c>
      <c r="P184" s="152">
        <f t="shared" si="14"/>
        <v>74</v>
      </c>
      <c r="Q184" s="89">
        <v>24.99</v>
      </c>
      <c r="R184" s="43">
        <f t="shared" si="18"/>
        <v>49.98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+'16'!J189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+'16'!J190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+'16'!J191</f>
        <v>15</v>
      </c>
      <c r="F191" s="70"/>
      <c r="G191" s="46">
        <f t="shared" si="12"/>
        <v>15</v>
      </c>
      <c r="H191" s="77">
        <v>0</v>
      </c>
      <c r="I191" s="75">
        <v>0</v>
      </c>
      <c r="J191" s="46">
        <f t="shared" si="13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+'16'!J197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+'16'!J202</f>
        <v>5</v>
      </c>
      <c r="F202" s="70"/>
      <c r="G202" s="46">
        <f t="shared" ref="G202:G207" si="21">E202+F202</f>
        <v>5</v>
      </c>
      <c r="H202" s="77">
        <v>0</v>
      </c>
      <c r="I202" s="75">
        <v>0</v>
      </c>
      <c r="J202" s="46">
        <f t="shared" ref="J202:J208" si="22">+G202-H202-K202-I202</f>
        <v>5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+'16'!J203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+'16'!J204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+'16'!J205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+'16'!J207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776.06999999999994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2130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834</v>
      </c>
      <c r="O213" s="2">
        <v>100</v>
      </c>
      <c r="P213" s="2">
        <v>230</v>
      </c>
      <c r="Q213" s="87">
        <v>145</v>
      </c>
      <c r="R213" s="2">
        <v>59</v>
      </c>
      <c r="S213" s="2">
        <v>300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277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1019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1019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270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270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81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5.67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183.33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24" sqref="K1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1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58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52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+'17'!J9</f>
        <v>0</v>
      </c>
      <c r="F9" s="70">
        <v>5</v>
      </c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20">
        <v>50</v>
      </c>
      <c r="M11" s="64">
        <f t="shared" si="3"/>
        <v>50</v>
      </c>
      <c r="N11" s="17" t="s">
        <v>1440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26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>
        <v>20</v>
      </c>
      <c r="P22" s="152">
        <f t="shared" si="2"/>
        <v>680</v>
      </c>
      <c r="Q22" s="127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0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52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1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52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+'17'!J43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+'17'!J46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+'17'!J49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+'17'!J50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+'17'!J57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+'17'!J58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+'17'!J59</f>
        <v>4</v>
      </c>
      <c r="F59" s="70"/>
      <c r="G59" s="46">
        <f t="shared" si="0"/>
        <v>4</v>
      </c>
      <c r="H59" s="77">
        <v>0</v>
      </c>
      <c r="I59" s="75">
        <v>2</v>
      </c>
      <c r="J59" s="46">
        <f t="shared" si="1"/>
        <v>0</v>
      </c>
      <c r="K59" s="71">
        <v>2</v>
      </c>
      <c r="L59" s="20">
        <v>50</v>
      </c>
      <c r="M59" s="64">
        <f t="shared" si="3"/>
        <v>100</v>
      </c>
      <c r="N59" s="17" t="s">
        <v>1449</v>
      </c>
      <c r="O59" s="18">
        <v>50</v>
      </c>
      <c r="P59" s="152">
        <f t="shared" si="2"/>
        <v>50</v>
      </c>
      <c r="Q59" s="127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+'17'!J60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0</v>
      </c>
      <c r="K60" s="71">
        <v>3</v>
      </c>
      <c r="L60" s="20">
        <v>50</v>
      </c>
      <c r="M60" s="64">
        <f t="shared" si="3"/>
        <v>150</v>
      </c>
      <c r="N60" s="17" t="s">
        <v>1440</v>
      </c>
      <c r="O60" s="18">
        <v>100</v>
      </c>
      <c r="P60" s="152">
        <f t="shared" si="2"/>
        <v>50</v>
      </c>
      <c r="Q60" s="127">
        <v>27.06</v>
      </c>
      <c r="R60" s="43">
        <f t="shared" si="4"/>
        <v>81.179999999999993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+'17'!J65</f>
        <v>3</v>
      </c>
      <c r="F65" s="70">
        <v>3</v>
      </c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+'17'!J71</f>
        <v>2</v>
      </c>
      <c r="F71" s="70">
        <v>3</v>
      </c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ref="P82:P97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+'17'!J84</f>
        <v>7</v>
      </c>
      <c r="F84" s="70">
        <v>8</v>
      </c>
      <c r="G84" s="46">
        <f t="shared" si="5"/>
        <v>15</v>
      </c>
      <c r="H84" s="77">
        <v>0</v>
      </c>
      <c r="I84" s="75">
        <v>0</v>
      </c>
      <c r="J84" s="46">
        <f t="shared" si="6"/>
        <v>14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2">
        <f t="shared" si="9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+'17'!J85</f>
        <v>5</v>
      </c>
      <c r="F85" s="70">
        <v>3</v>
      </c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+'17'!J87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20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+'17'!J88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9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+'17'!J89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9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+'17'!J90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9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+'17'!J91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+'17'!J92</f>
        <v>4</v>
      </c>
      <c r="F92" s="70"/>
      <c r="G92" s="46">
        <f t="shared" si="5"/>
        <v>4</v>
      </c>
      <c r="H92" s="77">
        <v>2</v>
      </c>
      <c r="I92" s="75">
        <v>0</v>
      </c>
      <c r="J92" s="46">
        <f t="shared" si="6"/>
        <v>0</v>
      </c>
      <c r="K92" s="71">
        <v>2</v>
      </c>
      <c r="L92" s="20">
        <v>50</v>
      </c>
      <c r="M92" s="64">
        <f t="shared" si="7"/>
        <v>100</v>
      </c>
      <c r="N92" s="17" t="s">
        <v>1452</v>
      </c>
      <c r="O92" s="18"/>
      <c r="P92" s="152">
        <f t="shared" si="9"/>
        <v>100</v>
      </c>
      <c r="Q92" s="89">
        <v>18.28</v>
      </c>
      <c r="R92" s="43">
        <f t="shared" si="8"/>
        <v>36.56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9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9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ref="P98:P144" si="12">SUM(M98-O98)</f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+'17'!J99</f>
        <v>8</v>
      </c>
      <c r="F99" s="70"/>
      <c r="G99" s="46">
        <f t="shared" si="5"/>
        <v>8</v>
      </c>
      <c r="H99" s="77">
        <v>0</v>
      </c>
      <c r="I99" s="75">
        <v>0</v>
      </c>
      <c r="J99" s="46">
        <f t="shared" si="6"/>
        <v>8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+'17'!J100</f>
        <v>2</v>
      </c>
      <c r="F100" s="70">
        <v>3</v>
      </c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+'17'!J101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+'17'!J113</f>
        <v>5</v>
      </c>
      <c r="F113" s="70"/>
      <c r="G113" s="46">
        <f t="shared" si="5"/>
        <v>5</v>
      </c>
      <c r="H113" s="77">
        <v>0</v>
      </c>
      <c r="I113" s="75">
        <v>0</v>
      </c>
      <c r="J113" s="46">
        <f t="shared" si="6"/>
        <v>4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>
        <v>35</v>
      </c>
      <c r="P113" s="152">
        <f t="shared" si="12"/>
        <v>20</v>
      </c>
      <c r="Q113" s="127">
        <v>22.55</v>
      </c>
      <c r="R113" s="43">
        <f t="shared" si="8"/>
        <v>22.55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+'17'!J116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4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+'17'!J136</f>
        <v>6</v>
      </c>
      <c r="F136" s="70"/>
      <c r="G136" s="46">
        <f t="shared" ref="G136:G201" si="13">E136+F136</f>
        <v>6</v>
      </c>
      <c r="H136" s="77">
        <v>0</v>
      </c>
      <c r="I136" s="75">
        <v>0</v>
      </c>
      <c r="J136" s="46">
        <f t="shared" ref="J136:J201" si="14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+'17'!J138</f>
        <v>8</v>
      </c>
      <c r="F138" s="70"/>
      <c r="G138" s="46">
        <f t="shared" si="13"/>
        <v>8</v>
      </c>
      <c r="H138" s="77">
        <v>0</v>
      </c>
      <c r="I138" s="75">
        <v>0</v>
      </c>
      <c r="J138" s="46">
        <f t="shared" si="14"/>
        <v>8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+'17'!J139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+'17'!J142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62" si="15">SUM(M145-O145)</f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+'17'!J149</f>
        <v>4</v>
      </c>
      <c r="F149" s="70"/>
      <c r="G149" s="46">
        <f t="shared" si="13"/>
        <v>4</v>
      </c>
      <c r="H149" s="77">
        <v>0</v>
      </c>
      <c r="I149" s="75">
        <v>0</v>
      </c>
      <c r="J149" s="46">
        <f t="shared" si="14"/>
        <v>3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2">
        <f t="shared" si="15"/>
        <v>60</v>
      </c>
      <c r="Q149" s="89">
        <v>10.48</v>
      </c>
      <c r="R149" s="43">
        <f t="shared" si="8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+'17'!J150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+'17'!J151</f>
        <v>2</v>
      </c>
      <c r="F151" s="70"/>
      <c r="G151" s="46">
        <f t="shared" si="13"/>
        <v>2</v>
      </c>
      <c r="H151" s="77">
        <v>0</v>
      </c>
      <c r="I151" s="75">
        <v>0</v>
      </c>
      <c r="J151" s="46">
        <f t="shared" si="14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+'17'!J152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+'17'!J153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+'17'!J154</f>
        <v>13</v>
      </c>
      <c r="F154" s="70"/>
      <c r="G154" s="46">
        <f t="shared" si="13"/>
        <v>13</v>
      </c>
      <c r="H154" s="77">
        <v>0</v>
      </c>
      <c r="I154" s="75">
        <v>0</v>
      </c>
      <c r="J154" s="46">
        <f t="shared" si="14"/>
        <v>13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+'17'!J161</f>
        <v>19</v>
      </c>
      <c r="F161" s="70"/>
      <c r="G161" s="46">
        <f t="shared" si="13"/>
        <v>19</v>
      </c>
      <c r="H161" s="77">
        <v>0</v>
      </c>
      <c r="I161" s="75">
        <v>0</v>
      </c>
      <c r="J161" s="46">
        <f t="shared" si="14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ref="P163:P208" si="16">SUM(M163-O163)</f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+'17'!J174</f>
        <v>9</v>
      </c>
      <c r="F174" s="70"/>
      <c r="G174" s="46">
        <f t="shared" ref="G174" si="17">E174+F174</f>
        <v>9</v>
      </c>
      <c r="H174" s="77">
        <v>0</v>
      </c>
      <c r="I174" s="75">
        <v>0</v>
      </c>
      <c r="J174" s="46">
        <f t="shared" ref="J174" si="18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+'17'!J187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>
        <v>5</v>
      </c>
      <c r="P187" s="152">
        <f t="shared" si="16"/>
        <v>35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+'17'!J189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+'17'!J190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+'17'!J191</f>
        <v>15</v>
      </c>
      <c r="F191" s="70"/>
      <c r="G191" s="46">
        <f t="shared" si="13"/>
        <v>15</v>
      </c>
      <c r="H191" s="77">
        <v>0</v>
      </c>
      <c r="I191" s="75">
        <v>0</v>
      </c>
      <c r="J191" s="46">
        <f t="shared" si="14"/>
        <v>15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+'17'!J197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+'17'!J202</f>
        <v>5</v>
      </c>
      <c r="F202" s="70"/>
      <c r="G202" s="46">
        <f t="shared" ref="G202:G207" si="23">E202+F202</f>
        <v>5</v>
      </c>
      <c r="H202" s="77">
        <v>0</v>
      </c>
      <c r="I202" s="75">
        <v>0</v>
      </c>
      <c r="J202" s="46">
        <f t="shared" ref="J202:J208" si="24">+G202-H202-K202-I202</f>
        <v>4</v>
      </c>
      <c r="K202" s="71">
        <v>1</v>
      </c>
      <c r="L202" s="20">
        <v>29</v>
      </c>
      <c r="M202" s="64">
        <f t="shared" si="19"/>
        <v>29</v>
      </c>
      <c r="N202" s="17" t="s">
        <v>16</v>
      </c>
      <c r="O202" s="18">
        <v>5</v>
      </c>
      <c r="P202" s="152">
        <f t="shared" si="16"/>
        <v>24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+'17'!J203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+'17'!J204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+'17'!J207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684.69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2104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500</v>
      </c>
      <c r="O213" s="2">
        <v>25</v>
      </c>
      <c r="P213" s="2">
        <v>475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48</v>
      </c>
      <c r="O215" s="2" t="s">
        <v>1453</v>
      </c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265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1291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1291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60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60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18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1.26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40.74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64" sqref="H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58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+'18'!J9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20">
        <v>50</v>
      </c>
      <c r="M11" s="64">
        <f t="shared" si="3"/>
        <v>50</v>
      </c>
      <c r="N11" s="17" t="s">
        <v>1440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52">
        <f t="shared" si="2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/>
      <c r="P21" s="152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17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>
        <v>230</v>
      </c>
      <c r="P22" s="152">
        <f t="shared" si="2"/>
        <v>670</v>
      </c>
      <c r="Q22" s="127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5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150</v>
      </c>
      <c r="P24" s="152">
        <f t="shared" si="2"/>
        <v>150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8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40</v>
      </c>
      <c r="P31" s="152">
        <f t="shared" si="2"/>
        <v>260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5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+'18'!J43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+'18'!J46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52">
        <f t="shared" si="2"/>
        <v>25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+'18'!J49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+'18'!J50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+'18'!J57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+'18'!J58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+'18'!J65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6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+'18'!J71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+'18'!J84</f>
        <v>14</v>
      </c>
      <c r="F84" s="70"/>
      <c r="G84" s="46">
        <f t="shared" si="5"/>
        <v>14</v>
      </c>
      <c r="H84" s="77">
        <v>0</v>
      </c>
      <c r="I84" s="75">
        <v>0</v>
      </c>
      <c r="J84" s="46">
        <f t="shared" si="6"/>
        <v>14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+'18'!J85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+'18'!J87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20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+'18'!J88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+'18'!J89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+'18'!J90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+'18'!J91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+'18'!J99</f>
        <v>8</v>
      </c>
      <c r="F99" s="70"/>
      <c r="G99" s="46">
        <f t="shared" si="5"/>
        <v>8</v>
      </c>
      <c r="H99" s="77">
        <v>0</v>
      </c>
      <c r="I99" s="75">
        <v>0</v>
      </c>
      <c r="J99" s="46">
        <f t="shared" si="6"/>
        <v>8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+'18'!J100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+'18'!J101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+'18'!J113</f>
        <v>4</v>
      </c>
      <c r="F113" s="70"/>
      <c r="G113" s="46">
        <f t="shared" si="5"/>
        <v>4</v>
      </c>
      <c r="H113" s="77">
        <v>0</v>
      </c>
      <c r="I113" s="75">
        <v>0</v>
      </c>
      <c r="J113" s="46">
        <f t="shared" si="6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+'18'!J116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4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+'18'!J136</f>
        <v>6</v>
      </c>
      <c r="F136" s="70"/>
      <c r="G136" s="46">
        <f t="shared" ref="G136:G201" si="13">E136+F136</f>
        <v>6</v>
      </c>
      <c r="H136" s="77">
        <v>0</v>
      </c>
      <c r="I136" s="75">
        <v>0</v>
      </c>
      <c r="J136" s="46">
        <f t="shared" ref="J136:J201" si="14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+'18'!J138</f>
        <v>8</v>
      </c>
      <c r="F138" s="70"/>
      <c r="G138" s="46">
        <f t="shared" si="13"/>
        <v>8</v>
      </c>
      <c r="H138" s="77">
        <v>0</v>
      </c>
      <c r="I138" s="75">
        <v>0</v>
      </c>
      <c r="J138" s="46">
        <f t="shared" si="14"/>
        <v>8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+'18'!J139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+'18'!J142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+'18'!J149</f>
        <v>3</v>
      </c>
      <c r="F149" s="70"/>
      <c r="G149" s="46">
        <f t="shared" si="13"/>
        <v>3</v>
      </c>
      <c r="H149" s="77">
        <v>0</v>
      </c>
      <c r="I149" s="75">
        <v>0</v>
      </c>
      <c r="J149" s="46">
        <f t="shared" si="14"/>
        <v>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+'18'!J150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+'18'!J151</f>
        <v>2</v>
      </c>
      <c r="F151" s="70"/>
      <c r="G151" s="46">
        <f t="shared" si="13"/>
        <v>2</v>
      </c>
      <c r="H151" s="77">
        <v>0</v>
      </c>
      <c r="I151" s="75">
        <v>0</v>
      </c>
      <c r="J151" s="46">
        <f t="shared" si="14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+'18'!J152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+'18'!J153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1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2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+'18'!J154</f>
        <v>13</v>
      </c>
      <c r="F154" s="70"/>
      <c r="G154" s="46">
        <f t="shared" si="13"/>
        <v>13</v>
      </c>
      <c r="H154" s="77">
        <v>0</v>
      </c>
      <c r="I154" s="75">
        <v>0</v>
      </c>
      <c r="J154" s="46">
        <f t="shared" si="14"/>
        <v>9</v>
      </c>
      <c r="K154" s="71">
        <v>4</v>
      </c>
      <c r="L154" s="20">
        <v>150</v>
      </c>
      <c r="M154" s="64">
        <f>+L154*K154</f>
        <v>600</v>
      </c>
      <c r="N154" s="17" t="s">
        <v>16</v>
      </c>
      <c r="O154" s="18"/>
      <c r="P154" s="152">
        <f>SUM(M154-O154)</f>
        <v>600</v>
      </c>
      <c r="Q154" s="89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+'18'!J161</f>
        <v>19</v>
      </c>
      <c r="F161" s="70"/>
      <c r="G161" s="46">
        <f t="shared" si="13"/>
        <v>19</v>
      </c>
      <c r="H161" s="77">
        <v>0</v>
      </c>
      <c r="I161" s="75">
        <v>0</v>
      </c>
      <c r="J161" s="46">
        <f t="shared" si="14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+'18'!J174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+'18'!J189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ref="P189:P192" si="20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+'18'!J190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+'18'!J191</f>
        <v>15</v>
      </c>
      <c r="F191" s="70"/>
      <c r="G191" s="46">
        <f t="shared" si="13"/>
        <v>15</v>
      </c>
      <c r="H191" s="77">
        <v>0</v>
      </c>
      <c r="I191" s="75">
        <v>0</v>
      </c>
      <c r="J191" s="46">
        <f t="shared" si="14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+'18'!J197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+'18'!J202</f>
        <v>4</v>
      </c>
      <c r="F202" s="70"/>
      <c r="G202" s="46">
        <f t="shared" ref="G202:G207" si="23">E202+F202</f>
        <v>4</v>
      </c>
      <c r="H202" s="77">
        <v>0</v>
      </c>
      <c r="I202" s="75">
        <v>0</v>
      </c>
      <c r="J202" s="46">
        <f t="shared" ref="J202:J208" si="24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703.18999999999994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2600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495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2105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2105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13" sqref="T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58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+'19'!J9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2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>
        <v>75</v>
      </c>
      <c r="P11" s="152">
        <f t="shared" si="2"/>
        <v>175</v>
      </c>
      <c r="Q11" s="127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20">
        <v>50</v>
      </c>
      <c r="M18" s="64">
        <f t="shared" si="3"/>
        <v>50</v>
      </c>
      <c r="N18" s="17" t="s">
        <v>1440</v>
      </c>
      <c r="O18" s="18">
        <v>50</v>
      </c>
      <c r="P18" s="23">
        <f t="shared" si="2"/>
        <v>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17</v>
      </c>
      <c r="F22" s="70">
        <v>10</v>
      </c>
      <c r="G22" s="46">
        <f t="shared" si="0"/>
        <v>27</v>
      </c>
      <c r="H22" s="77">
        <v>0</v>
      </c>
      <c r="I22" s="75">
        <v>0</v>
      </c>
      <c r="J22" s="46">
        <f t="shared" si="1"/>
        <v>27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8</v>
      </c>
      <c r="F31" s="70">
        <v>10</v>
      </c>
      <c r="G31" s="46">
        <f t="shared" si="0"/>
        <v>18</v>
      </c>
      <c r="H31" s="77">
        <v>0</v>
      </c>
      <c r="I31" s="75">
        <v>0</v>
      </c>
      <c r="J31" s="46">
        <f t="shared" si="1"/>
        <v>18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52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0</v>
      </c>
      <c r="K33" s="71">
        <v>4</v>
      </c>
      <c r="L33" s="20">
        <v>130</v>
      </c>
      <c r="M33" s="64">
        <f t="shared" si="3"/>
        <v>520</v>
      </c>
      <c r="N33" s="17" t="s">
        <v>16</v>
      </c>
      <c r="O33" s="18"/>
      <c r="P33" s="152">
        <f t="shared" si="2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0</v>
      </c>
      <c r="K40" s="71">
        <v>3</v>
      </c>
      <c r="L40" s="20">
        <v>50</v>
      </c>
      <c r="M40" s="64">
        <f t="shared" si="3"/>
        <v>150</v>
      </c>
      <c r="N40" s="17" t="s">
        <v>16</v>
      </c>
      <c r="O40" s="18">
        <v>75</v>
      </c>
      <c r="P40" s="152">
        <f t="shared" si="2"/>
        <v>75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+'19'!J43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+'19'!J46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+'19'!J49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+'19'!J50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+'19'!J57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+'19'!J58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+'19'!J65</f>
        <v>6</v>
      </c>
      <c r="F65" s="70"/>
      <c r="G65" s="46">
        <f t="shared" si="0"/>
        <v>6</v>
      </c>
      <c r="H65" s="77">
        <v>0</v>
      </c>
      <c r="I65" s="75">
        <v>0</v>
      </c>
      <c r="J65" s="46">
        <f t="shared" si="1"/>
        <v>5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25</v>
      </c>
      <c r="P65" s="152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+'19'!J71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+'19'!J84</f>
        <v>14</v>
      </c>
      <c r="F84" s="70"/>
      <c r="G84" s="46">
        <f t="shared" si="5"/>
        <v>14</v>
      </c>
      <c r="H84" s="77">
        <v>0</v>
      </c>
      <c r="I84" s="75">
        <v>0</v>
      </c>
      <c r="J84" s="46">
        <f t="shared" si="6"/>
        <v>14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+'19'!J85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+'19'!J87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20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+'19'!J88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+'19'!J89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+'19'!J90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+'19'!J91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+'19'!J99</f>
        <v>8</v>
      </c>
      <c r="F99" s="70"/>
      <c r="G99" s="46">
        <f t="shared" si="5"/>
        <v>8</v>
      </c>
      <c r="H99" s="77">
        <v>0</v>
      </c>
      <c r="I99" s="75">
        <v>0</v>
      </c>
      <c r="J99" s="46">
        <f t="shared" si="6"/>
        <v>7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25</v>
      </c>
      <c r="P99" s="152">
        <f t="shared" si="8"/>
        <v>25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+'19'!J100</f>
        <v>5</v>
      </c>
      <c r="F100" s="70"/>
      <c r="G100" s="46">
        <f t="shared" si="5"/>
        <v>5</v>
      </c>
      <c r="H100" s="77">
        <v>2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1444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+'19'!J101</f>
        <v>4</v>
      </c>
      <c r="F101" s="70"/>
      <c r="G101" s="46">
        <f t="shared" si="5"/>
        <v>4</v>
      </c>
      <c r="H101" s="77">
        <v>1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1444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+'19'!J113</f>
        <v>4</v>
      </c>
      <c r="F113" s="70"/>
      <c r="G113" s="46">
        <f t="shared" si="5"/>
        <v>4</v>
      </c>
      <c r="H113" s="77">
        <v>0</v>
      </c>
      <c r="I113" s="75">
        <v>0</v>
      </c>
      <c r="J113" s="46">
        <f t="shared" si="6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+'19'!J116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4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+'19'!J136</f>
        <v>6</v>
      </c>
      <c r="F136" s="70"/>
      <c r="G136" s="46">
        <f t="shared" ref="G136:G201" si="13">E136+F136</f>
        <v>6</v>
      </c>
      <c r="H136" s="77">
        <v>0</v>
      </c>
      <c r="I136" s="75">
        <v>0</v>
      </c>
      <c r="J136" s="46">
        <f t="shared" ref="J136:J201" si="14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+'19'!J138</f>
        <v>8</v>
      </c>
      <c r="F138" s="70"/>
      <c r="G138" s="46">
        <f t="shared" si="13"/>
        <v>8</v>
      </c>
      <c r="H138" s="77">
        <v>0</v>
      </c>
      <c r="I138" s="75">
        <v>0</v>
      </c>
      <c r="J138" s="46">
        <f t="shared" si="14"/>
        <v>8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+'19'!J139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+'19'!J142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+'19'!J149</f>
        <v>3</v>
      </c>
      <c r="F149" s="70"/>
      <c r="G149" s="46">
        <f t="shared" si="13"/>
        <v>3</v>
      </c>
      <c r="H149" s="77">
        <v>0</v>
      </c>
      <c r="I149" s="75">
        <v>0</v>
      </c>
      <c r="J149" s="46">
        <f t="shared" si="14"/>
        <v>1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/>
      <c r="P149" s="152">
        <f t="shared" si="8"/>
        <v>120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+'19'!J150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+'19'!J151</f>
        <v>2</v>
      </c>
      <c r="F151" s="70"/>
      <c r="G151" s="46">
        <f t="shared" si="13"/>
        <v>2</v>
      </c>
      <c r="H151" s="77">
        <v>0</v>
      </c>
      <c r="I151" s="75">
        <v>0</v>
      </c>
      <c r="J151" s="46">
        <f t="shared" si="14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+'19'!J152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+'19'!J153</f>
        <v>1</v>
      </c>
      <c r="F153" s="70"/>
      <c r="G153" s="46">
        <f t="shared" si="13"/>
        <v>1</v>
      </c>
      <c r="H153" s="77">
        <v>0</v>
      </c>
      <c r="I153" s="75">
        <v>0</v>
      </c>
      <c r="J153" s="46">
        <f t="shared" si="14"/>
        <v>1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+'19'!J154</f>
        <v>9</v>
      </c>
      <c r="F154" s="70"/>
      <c r="G154" s="46">
        <f t="shared" si="13"/>
        <v>9</v>
      </c>
      <c r="H154" s="77">
        <v>0</v>
      </c>
      <c r="I154" s="75">
        <v>0</v>
      </c>
      <c r="J154" s="46">
        <f t="shared" si="14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+'19'!J161</f>
        <v>19</v>
      </c>
      <c r="F161" s="70"/>
      <c r="G161" s="46">
        <f t="shared" si="13"/>
        <v>19</v>
      </c>
      <c r="H161" s="77">
        <v>0</v>
      </c>
      <c r="I161" s="75">
        <v>0</v>
      </c>
      <c r="J161" s="46">
        <f t="shared" si="14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+'19'!J174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+'19'!J189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+'19'!J190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+'19'!J191</f>
        <v>15</v>
      </c>
      <c r="F191" s="70"/>
      <c r="G191" s="46">
        <f t="shared" si="13"/>
        <v>15</v>
      </c>
      <c r="H191" s="77">
        <v>0</v>
      </c>
      <c r="I191" s="75">
        <v>0</v>
      </c>
      <c r="J191" s="46">
        <f t="shared" si="14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+'19'!J197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+'19'!J202</f>
        <v>4</v>
      </c>
      <c r="F202" s="70"/>
      <c r="G202" s="46">
        <f t="shared" ref="G202:G207" si="22">E202+F202</f>
        <v>4</v>
      </c>
      <c r="H202" s="77">
        <v>0</v>
      </c>
      <c r="I202" s="75">
        <v>0</v>
      </c>
      <c r="J202" s="46">
        <f t="shared" ref="J202:J208" si="23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+'19'!J203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+'19'!J204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+'19'!J205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+'19'!J206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+'19'!J207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463.05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1320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870</v>
      </c>
      <c r="O213" s="2">
        <v>220</v>
      </c>
      <c r="P213" s="2">
        <v>650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250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200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200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R19" sqref="R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7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52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57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52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+'20'!J9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52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24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52">
        <f t="shared" si="2"/>
        <v>200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52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0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50</v>
      </c>
      <c r="P39" s="152">
        <f t="shared" ref="P39:P60" si="5">SUM(M39-O39)</f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+'20'!J43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+'20'!J46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+'20'!J49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+'20'!J50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+'20'!J57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+'20'!J58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3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>
        <v>25</v>
      </c>
      <c r="P58" s="152">
        <f t="shared" si="5"/>
        <v>25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+'20'!J65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+'20'!J69</f>
        <v>0</v>
      </c>
      <c r="F69" s="70"/>
      <c r="G69" s="46">
        <f t="shared" ref="G69:G76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+'20'!J71</f>
        <v>5</v>
      </c>
      <c r="F71" s="70"/>
      <c r="G71" s="46">
        <f t="shared" si="6"/>
        <v>5</v>
      </c>
      <c r="H71" s="77">
        <v>0</v>
      </c>
      <c r="I71" s="75">
        <v>0</v>
      </c>
      <c r="J71" s="46">
        <f t="shared" si="7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+'20'!J76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+'20'!J77</f>
        <v>0</v>
      </c>
      <c r="F77" s="70"/>
      <c r="G77" s="46">
        <f t="shared" ref="G77:G135" si="8">E77+F77</f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+'20'!J78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+'20'!J79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+'20'!J80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+'20'!J81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+'20'!J83</f>
        <v>0</v>
      </c>
      <c r="F83" s="70"/>
      <c r="G83" s="46">
        <f t="shared" si="8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2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+'20'!J84</f>
        <v>14</v>
      </c>
      <c r="F84" s="70"/>
      <c r="G84" s="46">
        <f t="shared" si="8"/>
        <v>14</v>
      </c>
      <c r="H84" s="77">
        <v>0</v>
      </c>
      <c r="I84" s="75">
        <v>0</v>
      </c>
      <c r="J84" s="46">
        <f t="shared" si="7"/>
        <v>11</v>
      </c>
      <c r="K84" s="71">
        <v>3</v>
      </c>
      <c r="L84" s="20">
        <v>120</v>
      </c>
      <c r="M84" s="64">
        <f t="shared" si="12"/>
        <v>360</v>
      </c>
      <c r="N84" s="17" t="s">
        <v>16</v>
      </c>
      <c r="O84" s="18"/>
      <c r="P84" s="152">
        <f t="shared" si="10"/>
        <v>360</v>
      </c>
      <c r="Q84" s="89">
        <v>12.94</v>
      </c>
      <c r="R84" s="43">
        <f t="shared" si="13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+'20'!J85</f>
        <v>8</v>
      </c>
      <c r="F85" s="70"/>
      <c r="G85" s="46">
        <f t="shared" si="8"/>
        <v>8</v>
      </c>
      <c r="H85" s="77">
        <v>0</v>
      </c>
      <c r="I85" s="75">
        <v>0</v>
      </c>
      <c r="J85" s="46">
        <f t="shared" si="7"/>
        <v>7</v>
      </c>
      <c r="K85" s="71">
        <v>1</v>
      </c>
      <c r="L85" s="20">
        <v>250</v>
      </c>
      <c r="M85" s="64">
        <f t="shared" si="12"/>
        <v>250</v>
      </c>
      <c r="N85" s="17" t="s">
        <v>16</v>
      </c>
      <c r="O85" s="18">
        <v>25</v>
      </c>
      <c r="P85" s="152">
        <f t="shared" si="10"/>
        <v>225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+'20'!J86</f>
        <v>0</v>
      </c>
      <c r="F86" s="70"/>
      <c r="G86" s="46">
        <f t="shared" si="8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0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+'20'!J87</f>
        <v>20</v>
      </c>
      <c r="F87" s="70"/>
      <c r="G87" s="46">
        <f t="shared" si="8"/>
        <v>20</v>
      </c>
      <c r="H87" s="77">
        <v>0</v>
      </c>
      <c r="I87" s="75">
        <v>0</v>
      </c>
      <c r="J87" s="46">
        <f t="shared" si="7"/>
        <v>20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+'20'!J88</f>
        <v>6</v>
      </c>
      <c r="F88" s="70"/>
      <c r="G88" s="46">
        <f t="shared" si="8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+'20'!J89</f>
        <v>13</v>
      </c>
      <c r="F89" s="70"/>
      <c r="G89" s="46">
        <f t="shared" si="8"/>
        <v>13</v>
      </c>
      <c r="H89" s="77">
        <v>0</v>
      </c>
      <c r="I89" s="75">
        <v>0</v>
      </c>
      <c r="J89" s="46">
        <f t="shared" si="7"/>
        <v>13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ref="P89:P91" si="14">SUM(M89-O89)</f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+'20'!J90</f>
        <v>8</v>
      </c>
      <c r="F90" s="70"/>
      <c r="G90" s="46">
        <f t="shared" si="8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4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+'20'!J91</f>
        <v>1</v>
      </c>
      <c r="F91" s="70"/>
      <c r="G91" s="46">
        <f t="shared" si="8"/>
        <v>1</v>
      </c>
      <c r="H91" s="77">
        <v>0</v>
      </c>
      <c r="I91" s="75">
        <v>0</v>
      </c>
      <c r="J91" s="46">
        <f t="shared" si="7"/>
        <v>0</v>
      </c>
      <c r="K91" s="71">
        <v>1</v>
      </c>
      <c r="L91" s="20">
        <v>35</v>
      </c>
      <c r="M91" s="64">
        <f t="shared" si="12"/>
        <v>35</v>
      </c>
      <c r="N91" s="17" t="s">
        <v>16</v>
      </c>
      <c r="O91" s="18">
        <v>15</v>
      </c>
      <c r="P91" s="152">
        <f t="shared" si="14"/>
        <v>20</v>
      </c>
      <c r="Q91" s="89">
        <v>30.25</v>
      </c>
      <c r="R91" s="43">
        <f t="shared" si="13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+'20'!J92</f>
        <v>0</v>
      </c>
      <c r="F92" s="70"/>
      <c r="G92" s="46">
        <f t="shared" si="8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+'20'!J93</f>
        <v>0</v>
      </c>
      <c r="F93" s="70"/>
      <c r="G93" s="46">
        <f t="shared" si="8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+'20'!J94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+'20'!J95</f>
        <v>0</v>
      </c>
      <c r="F95" s="70"/>
      <c r="G95" s="46">
        <f t="shared" si="8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+'20'!J96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+'20'!J97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+'20'!J98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+'20'!J99</f>
        <v>7</v>
      </c>
      <c r="F99" s="70"/>
      <c r="G99" s="46">
        <f t="shared" si="8"/>
        <v>7</v>
      </c>
      <c r="H99" s="77">
        <v>0</v>
      </c>
      <c r="I99" s="75">
        <v>0</v>
      </c>
      <c r="J99" s="46">
        <f t="shared" si="7"/>
        <v>4</v>
      </c>
      <c r="K99" s="71">
        <v>3</v>
      </c>
      <c r="L99" s="20">
        <v>50</v>
      </c>
      <c r="M99" s="64">
        <f t="shared" si="9"/>
        <v>150</v>
      </c>
      <c r="N99" s="17" t="s">
        <v>16</v>
      </c>
      <c r="O99" s="18">
        <v>75</v>
      </c>
      <c r="P99" s="152">
        <f t="shared" si="10"/>
        <v>75</v>
      </c>
      <c r="Q99" s="113">
        <v>20.350000000000001</v>
      </c>
      <c r="R99" s="43">
        <f t="shared" si="11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+'20'!J100</f>
        <v>3</v>
      </c>
      <c r="F100" s="70"/>
      <c r="G100" s="46">
        <f t="shared" si="8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60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3"/>
      <c r="R100" s="43">
        <f t="shared" si="11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+'20'!J101</f>
        <v>3</v>
      </c>
      <c r="F101" s="70"/>
      <c r="G101" s="46">
        <f t="shared" si="8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3"/>
      <c r="R101" s="43">
        <f t="shared" si="11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+'20'!J102</f>
        <v>0</v>
      </c>
      <c r="F102" s="70"/>
      <c r="G102" s="46">
        <f t="shared" si="8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3"/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+'20'!J106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+'20'!J107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+'20'!J108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+'20'!J109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+'20'!J110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+'20'!J111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+'20'!J112</f>
        <v>0</v>
      </c>
      <c r="F112" s="70"/>
      <c r="G112" s="46">
        <f t="shared" si="8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+'20'!J113</f>
        <v>4</v>
      </c>
      <c r="F113" s="70"/>
      <c r="G113" s="46">
        <f t="shared" si="8"/>
        <v>4</v>
      </c>
      <c r="H113" s="77">
        <v>0</v>
      </c>
      <c r="I113" s="75">
        <v>0</v>
      </c>
      <c r="J113" s="46">
        <f t="shared" si="7"/>
        <v>4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7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+'20'!J114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+'20'!J115</f>
        <v>0</v>
      </c>
      <c r="F115" s="70"/>
      <c r="G115" s="46">
        <f t="shared" si="8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+'20'!J116</f>
        <v>4</v>
      </c>
      <c r="F116" s="70"/>
      <c r="G116" s="46">
        <f t="shared" si="8"/>
        <v>4</v>
      </c>
      <c r="H116" s="77">
        <v>0</v>
      </c>
      <c r="I116" s="75">
        <v>0</v>
      </c>
      <c r="J116" s="46">
        <f t="shared" si="7"/>
        <v>4</v>
      </c>
      <c r="K116" s="71"/>
      <c r="L116" s="20">
        <v>25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+'20'!J117</f>
        <v>0</v>
      </c>
      <c r="F117" s="70"/>
      <c r="G117" s="46">
        <f t="shared" si="8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+'20'!J118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+'20'!J119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+'20'!J120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+'20'!J121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+'20'!J122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+'20'!J123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+'20'!J124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+'20'!J125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+'20'!J126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+'20'!J127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+'20'!J128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+'20'!J129</f>
        <v>0</v>
      </c>
      <c r="F129" s="70"/>
      <c r="G129" s="46">
        <f t="shared" si="8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+'20'!J130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+'20'!J131</f>
        <v>0</v>
      </c>
      <c r="F131" s="70"/>
      <c r="G131" s="46">
        <f t="shared" si="8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+'20'!J132</f>
        <v>0</v>
      </c>
      <c r="F132" s="70"/>
      <c r="G132" s="46">
        <f t="shared" si="8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+'20'!J133</f>
        <v>0</v>
      </c>
      <c r="F133" s="70">
        <v>10</v>
      </c>
      <c r="G133" s="46">
        <f t="shared" si="8"/>
        <v>10</v>
      </c>
      <c r="H133" s="77">
        <v>0</v>
      </c>
      <c r="I133" s="75">
        <v>0</v>
      </c>
      <c r="J133" s="46">
        <f t="shared" si="7"/>
        <v>9</v>
      </c>
      <c r="K133" s="71">
        <v>1</v>
      </c>
      <c r="L133" s="20">
        <v>0</v>
      </c>
      <c r="M133" s="64">
        <f t="shared" si="9"/>
        <v>0</v>
      </c>
      <c r="N133" s="17" t="s">
        <v>1454</v>
      </c>
      <c r="O133" s="18"/>
      <c r="P133" s="23">
        <f t="shared" si="10"/>
        <v>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+'20'!J134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+'20'!J135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+'20'!J136</f>
        <v>6</v>
      </c>
      <c r="F136" s="70"/>
      <c r="G136" s="46">
        <f t="shared" ref="G136:G201" si="15">E136+F136</f>
        <v>6</v>
      </c>
      <c r="H136" s="77">
        <v>0</v>
      </c>
      <c r="I136" s="75">
        <v>0</v>
      </c>
      <c r="J136" s="46">
        <f t="shared" ref="J136:J201" si="16">+G136-H136-K136-I136</f>
        <v>6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+'20'!J138</f>
        <v>8</v>
      </c>
      <c r="F138" s="70"/>
      <c r="G138" s="46">
        <f t="shared" si="15"/>
        <v>8</v>
      </c>
      <c r="H138" s="77">
        <v>0</v>
      </c>
      <c r="I138" s="75">
        <v>0</v>
      </c>
      <c r="J138" s="46">
        <f t="shared" si="16"/>
        <v>8</v>
      </c>
      <c r="K138" s="71"/>
      <c r="L138" s="20">
        <v>55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+'20'!J139</f>
        <v>1</v>
      </c>
      <c r="F139" s="70"/>
      <c r="G139" s="46">
        <f t="shared" si="15"/>
        <v>1</v>
      </c>
      <c r="H139" s="77">
        <v>0</v>
      </c>
      <c r="I139" s="75">
        <v>0</v>
      </c>
      <c r="J139" s="46">
        <f t="shared" si="16"/>
        <v>1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+'20'!J140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+'20'!J141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+'20'!J142</f>
        <v>5</v>
      </c>
      <c r="F142" s="70"/>
      <c r="G142" s="46">
        <f t="shared" si="15"/>
        <v>5</v>
      </c>
      <c r="H142" s="77">
        <v>0</v>
      </c>
      <c r="I142" s="75">
        <v>0</v>
      </c>
      <c r="J142" s="46">
        <f t="shared" si="16"/>
        <v>5</v>
      </c>
      <c r="K142" s="71"/>
      <c r="L142" s="20">
        <v>80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+'20'!J144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+'20'!J145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+'20'!J149</f>
        <v>1</v>
      </c>
      <c r="F149" s="70"/>
      <c r="G149" s="46">
        <f t="shared" si="15"/>
        <v>1</v>
      </c>
      <c r="H149" s="77">
        <v>0</v>
      </c>
      <c r="I149" s="75">
        <v>0</v>
      </c>
      <c r="J149" s="46">
        <f t="shared" si="16"/>
        <v>1</v>
      </c>
      <c r="K149" s="71"/>
      <c r="L149" s="20">
        <v>60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+'20'!J150</f>
        <v>4</v>
      </c>
      <c r="F150" s="70"/>
      <c r="G150" s="46">
        <f t="shared" si="15"/>
        <v>4</v>
      </c>
      <c r="H150" s="77">
        <v>0</v>
      </c>
      <c r="I150" s="75">
        <v>0</v>
      </c>
      <c r="J150" s="46">
        <f t="shared" si="16"/>
        <v>4</v>
      </c>
      <c r="K150" s="71"/>
      <c r="L150" s="20">
        <v>120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+'20'!J151</f>
        <v>2</v>
      </c>
      <c r="F151" s="70"/>
      <c r="G151" s="46">
        <f t="shared" si="15"/>
        <v>2</v>
      </c>
      <c r="H151" s="77">
        <v>0</v>
      </c>
      <c r="I151" s="75">
        <v>0</v>
      </c>
      <c r="J151" s="46">
        <f t="shared" si="16"/>
        <v>2</v>
      </c>
      <c r="K151" s="71"/>
      <c r="L151" s="20">
        <v>60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+'20'!J152</f>
        <v>2</v>
      </c>
      <c r="F152" s="70"/>
      <c r="G152" s="46">
        <f t="shared" si="15"/>
        <v>2</v>
      </c>
      <c r="H152" s="77">
        <v>0</v>
      </c>
      <c r="I152" s="75">
        <v>0</v>
      </c>
      <c r="J152" s="46">
        <f t="shared" si="16"/>
        <v>2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+'20'!J153</f>
        <v>1</v>
      </c>
      <c r="F153" s="70"/>
      <c r="G153" s="46">
        <f t="shared" si="15"/>
        <v>1</v>
      </c>
      <c r="H153" s="77">
        <v>0</v>
      </c>
      <c r="I153" s="75">
        <v>0</v>
      </c>
      <c r="J153" s="46">
        <f t="shared" si="16"/>
        <v>1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+'20'!J154</f>
        <v>9</v>
      </c>
      <c r="F154" s="70"/>
      <c r="G154" s="46">
        <f t="shared" si="15"/>
        <v>9</v>
      </c>
      <c r="H154" s="77">
        <v>0</v>
      </c>
      <c r="I154" s="75">
        <v>0</v>
      </c>
      <c r="J154" s="46">
        <f t="shared" si="16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+'20'!J156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+'20'!J161</f>
        <v>19</v>
      </c>
      <c r="F161" s="70"/>
      <c r="G161" s="46">
        <f t="shared" si="15"/>
        <v>19</v>
      </c>
      <c r="H161" s="77">
        <v>0</v>
      </c>
      <c r="I161" s="75">
        <v>0</v>
      </c>
      <c r="J161" s="46">
        <f t="shared" si="16"/>
        <v>19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7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+'20'!J166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+'20'!J174</f>
        <v>9</v>
      </c>
      <c r="F174" s="70"/>
      <c r="G174" s="46">
        <f t="shared" ref="G174" si="17">E174+F174</f>
        <v>9</v>
      </c>
      <c r="H174" s="77">
        <v>0</v>
      </c>
      <c r="I174" s="75">
        <v>0</v>
      </c>
      <c r="J174" s="46">
        <f t="shared" ref="J174" si="18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+'20'!J175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+'20'!J178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+'20'!J180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2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+'20'!J185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+'20'!J189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+'20'!J190</f>
        <v>34</v>
      </c>
      <c r="F190" s="70"/>
      <c r="G190" s="46">
        <f t="shared" si="15"/>
        <v>34</v>
      </c>
      <c r="H190" s="77">
        <v>0</v>
      </c>
      <c r="I190" s="75">
        <v>0</v>
      </c>
      <c r="J190" s="46">
        <f t="shared" si="16"/>
        <v>34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+'20'!J191</f>
        <v>15</v>
      </c>
      <c r="F191" s="70"/>
      <c r="G191" s="46">
        <f t="shared" si="15"/>
        <v>15</v>
      </c>
      <c r="H191" s="77">
        <v>0</v>
      </c>
      <c r="I191" s="75">
        <v>0</v>
      </c>
      <c r="J191" s="46">
        <f t="shared" si="16"/>
        <v>14</v>
      </c>
      <c r="K191" s="71">
        <v>1</v>
      </c>
      <c r="L191" s="20">
        <v>20</v>
      </c>
      <c r="M191" s="64">
        <f t="shared" si="19"/>
        <v>20</v>
      </c>
      <c r="N191" s="17" t="s">
        <v>16</v>
      </c>
      <c r="O191" s="18"/>
      <c r="P191" s="152">
        <f t="shared" si="20"/>
        <v>20</v>
      </c>
      <c r="Q191" s="89">
        <v>40.28</v>
      </c>
      <c r="R191" s="43">
        <f t="shared" si="21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+'20'!J193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+'20'!J194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+'20'!J197</f>
        <v>443</v>
      </c>
      <c r="F197" s="70"/>
      <c r="G197" s="46">
        <f t="shared" si="15"/>
        <v>443</v>
      </c>
      <c r="H197" s="77">
        <v>0</v>
      </c>
      <c r="I197" s="75">
        <v>0</v>
      </c>
      <c r="J197" s="46">
        <f t="shared" si="16"/>
        <v>443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+'20'!J198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+'20'!J202</f>
        <v>4</v>
      </c>
      <c r="F202" s="70"/>
      <c r="G202" s="46">
        <f t="shared" ref="G202:G207" si="24">E202+F202</f>
        <v>4</v>
      </c>
      <c r="H202" s="77">
        <v>0</v>
      </c>
      <c r="I202" s="75">
        <v>0</v>
      </c>
      <c r="J202" s="46">
        <f t="shared" ref="J202:J208" si="25">+G202-H202-K202-I202</f>
        <v>4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+'20'!J203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+'20'!J204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+'20'!J205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+'20'!J206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+'20'!J207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/>
      <c r="Q208" s="89"/>
      <c r="R208" s="43">
        <f t="shared" si="21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517.04999999999995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1665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225</v>
      </c>
      <c r="O213" s="2">
        <v>225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290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1150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1150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57</v>
      </c>
      <c r="F6" s="70">
        <v>20</v>
      </c>
      <c r="G6" s="46">
        <f t="shared" si="0"/>
        <v>77</v>
      </c>
      <c r="H6" s="77">
        <v>0</v>
      </c>
      <c r="I6" s="75">
        <v>0</v>
      </c>
      <c r="J6" s="46">
        <f t="shared" si="1"/>
        <v>74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52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+'21'!J9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24</v>
      </c>
      <c r="F22" s="70">
        <v>10</v>
      </c>
      <c r="G22" s="46">
        <f t="shared" si="0"/>
        <v>34</v>
      </c>
      <c r="H22" s="77">
        <v>0</v>
      </c>
      <c r="I22" s="75">
        <v>0</v>
      </c>
      <c r="J22" s="46">
        <f t="shared" si="1"/>
        <v>34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18</v>
      </c>
      <c r="F31" s="70">
        <v>10</v>
      </c>
      <c r="G31" s="46">
        <f t="shared" si="0"/>
        <v>28</v>
      </c>
      <c r="H31" s="77">
        <v>0</v>
      </c>
      <c r="I31" s="75">
        <v>0</v>
      </c>
      <c r="J31" s="46">
        <f t="shared" si="1"/>
        <v>26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50</v>
      </c>
      <c r="P31" s="152">
        <f t="shared" si="2"/>
        <v>150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+'21'!J43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+'21'!J49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+'21'!J50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+'21'!J57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0</v>
      </c>
      <c r="K58" s="71">
        <v>3</v>
      </c>
      <c r="L58" s="20">
        <v>50</v>
      </c>
      <c r="M58" s="64">
        <f t="shared" si="3"/>
        <v>150</v>
      </c>
      <c r="N58" s="17" t="s">
        <v>16</v>
      </c>
      <c r="O58" s="18">
        <v>75</v>
      </c>
      <c r="P58" s="152">
        <f>SUM(M58-O58)</f>
        <v>75</v>
      </c>
      <c r="Q58" s="127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+'21'!J65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+'21'!J71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+'21'!J84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10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52">
        <f t="shared" si="11"/>
        <v>108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+'21'!J85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7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+'21'!J87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20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+'21'!J88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+'21'!J89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+'21'!J90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+'21'!J99</f>
        <v>4</v>
      </c>
      <c r="F99" s="70">
        <v>5</v>
      </c>
      <c r="G99" s="46">
        <f t="shared" si="5"/>
        <v>9</v>
      </c>
      <c r="H99" s="77">
        <v>0</v>
      </c>
      <c r="I99" s="75">
        <v>0</v>
      </c>
      <c r="J99" s="46">
        <f t="shared" si="6"/>
        <v>8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52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+'21'!J100</f>
        <v>3</v>
      </c>
      <c r="F100" s="70">
        <v>3</v>
      </c>
      <c r="G100" s="46">
        <f t="shared" si="5"/>
        <v>6</v>
      </c>
      <c r="H100" s="77">
        <v>0</v>
      </c>
      <c r="I100" s="75">
        <v>0</v>
      </c>
      <c r="J100" s="46">
        <f t="shared" si="6"/>
        <v>6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+'21'!J101</f>
        <v>3</v>
      </c>
      <c r="F101" s="70">
        <v>3</v>
      </c>
      <c r="G101" s="46">
        <f t="shared" si="5"/>
        <v>6</v>
      </c>
      <c r="H101" s="77">
        <v>0</v>
      </c>
      <c r="I101" s="75">
        <v>0</v>
      </c>
      <c r="J101" s="46">
        <f t="shared" si="6"/>
        <v>6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+'21'!J113</f>
        <v>4</v>
      </c>
      <c r="F113" s="70"/>
      <c r="G113" s="46">
        <f t="shared" si="5"/>
        <v>4</v>
      </c>
      <c r="H113" s="77">
        <v>0</v>
      </c>
      <c r="I113" s="75">
        <v>0</v>
      </c>
      <c r="J113" s="46">
        <f t="shared" si="6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+'21'!J116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4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+'21'!J133</f>
        <v>9</v>
      </c>
      <c r="F133" s="70"/>
      <c r="G133" s="46">
        <f t="shared" si="5"/>
        <v>9</v>
      </c>
      <c r="H133" s="77">
        <v>0</v>
      </c>
      <c r="I133" s="75">
        <v>0</v>
      </c>
      <c r="J133" s="46">
        <f t="shared" si="6"/>
        <v>8</v>
      </c>
      <c r="K133" s="71">
        <v>1</v>
      </c>
      <c r="L133" s="20">
        <v>29</v>
      </c>
      <c r="M133" s="64">
        <f t="shared" si="7"/>
        <v>29</v>
      </c>
      <c r="N133" s="17" t="s">
        <v>16</v>
      </c>
      <c r="O133" s="18"/>
      <c r="P133" s="152">
        <f t="shared" si="8"/>
        <v>29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+'21'!J136</f>
        <v>6</v>
      </c>
      <c r="F136" s="70">
        <v>10</v>
      </c>
      <c r="G136" s="46">
        <f t="shared" ref="G136:G201" si="13">E136+F136</f>
        <v>16</v>
      </c>
      <c r="H136" s="77">
        <v>0</v>
      </c>
      <c r="I136" s="75">
        <v>0</v>
      </c>
      <c r="J136" s="46">
        <f t="shared" ref="J136:J201" si="14">+G136-H136-K136-I136</f>
        <v>15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52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+'21'!J138</f>
        <v>8</v>
      </c>
      <c r="F138" s="70"/>
      <c r="G138" s="46">
        <f t="shared" si="13"/>
        <v>8</v>
      </c>
      <c r="H138" s="77">
        <v>0</v>
      </c>
      <c r="I138" s="75">
        <v>0</v>
      </c>
      <c r="J138" s="46">
        <f t="shared" si="14"/>
        <v>8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+'21'!J139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+'21'!J142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+'21'!J149</f>
        <v>1</v>
      </c>
      <c r="F149" s="70">
        <v>5</v>
      </c>
      <c r="G149" s="46">
        <f t="shared" si="13"/>
        <v>6</v>
      </c>
      <c r="H149" s="77">
        <v>0</v>
      </c>
      <c r="I149" s="75">
        <v>0</v>
      </c>
      <c r="J149" s="46">
        <f t="shared" si="14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+'21'!J150</f>
        <v>4</v>
      </c>
      <c r="F150" s="70">
        <v>5</v>
      </c>
      <c r="G150" s="46">
        <f t="shared" si="13"/>
        <v>9</v>
      </c>
      <c r="H150" s="77">
        <v>0</v>
      </c>
      <c r="I150" s="75">
        <v>0</v>
      </c>
      <c r="J150" s="46">
        <f t="shared" si="14"/>
        <v>9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+'21'!J151</f>
        <v>2</v>
      </c>
      <c r="F151" s="70">
        <v>5</v>
      </c>
      <c r="G151" s="46">
        <f t="shared" si="13"/>
        <v>7</v>
      </c>
      <c r="H151" s="77">
        <v>0</v>
      </c>
      <c r="I151" s="75">
        <v>0</v>
      </c>
      <c r="J151" s="46">
        <f t="shared" si="14"/>
        <v>7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+'21'!J152</f>
        <v>2</v>
      </c>
      <c r="F152" s="70">
        <v>5</v>
      </c>
      <c r="G152" s="46">
        <f t="shared" si="13"/>
        <v>7</v>
      </c>
      <c r="H152" s="77">
        <v>0</v>
      </c>
      <c r="I152" s="75">
        <v>0</v>
      </c>
      <c r="J152" s="46">
        <f t="shared" si="14"/>
        <v>7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+'21'!J153</f>
        <v>1</v>
      </c>
      <c r="F153" s="70">
        <v>5</v>
      </c>
      <c r="G153" s="46">
        <f t="shared" si="13"/>
        <v>6</v>
      </c>
      <c r="H153" s="77">
        <v>0</v>
      </c>
      <c r="I153" s="75">
        <v>0</v>
      </c>
      <c r="J153" s="46">
        <f t="shared" si="14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+'21'!J154</f>
        <v>9</v>
      </c>
      <c r="F154" s="70"/>
      <c r="G154" s="46">
        <f t="shared" si="13"/>
        <v>9</v>
      </c>
      <c r="H154" s="77">
        <v>0</v>
      </c>
      <c r="I154" s="75">
        <v>0</v>
      </c>
      <c r="J154" s="46">
        <f t="shared" si="14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+'21'!J155</f>
        <v>0</v>
      </c>
      <c r="F155" s="70">
        <v>9</v>
      </c>
      <c r="G155" s="46">
        <f t="shared" si="13"/>
        <v>9</v>
      </c>
      <c r="H155" s="77">
        <v>0</v>
      </c>
      <c r="I155" s="75">
        <v>0</v>
      </c>
      <c r="J155" s="46">
        <f t="shared" si="14"/>
        <v>9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+'21'!J161</f>
        <v>19</v>
      </c>
      <c r="F161" s="70"/>
      <c r="G161" s="46">
        <f t="shared" si="13"/>
        <v>19</v>
      </c>
      <c r="H161" s="77">
        <v>0</v>
      </c>
      <c r="I161" s="75">
        <v>0</v>
      </c>
      <c r="J161" s="46">
        <f t="shared" si="14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+'21'!J174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+'21'!J183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52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+'21'!J187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52">
        <f>SUM(M187-O187)</f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+'21'!J189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+'21'!J190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+'21'!J191</f>
        <v>14</v>
      </c>
      <c r="F191" s="70"/>
      <c r="G191" s="46">
        <f t="shared" si="13"/>
        <v>14</v>
      </c>
      <c r="H191" s="77">
        <v>0</v>
      </c>
      <c r="I191" s="75">
        <v>0</v>
      </c>
      <c r="J191" s="46">
        <f t="shared" si="14"/>
        <v>14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+'21'!J197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+'21'!J202</f>
        <v>4</v>
      </c>
      <c r="F202" s="70"/>
      <c r="G202" s="46">
        <f t="shared" ref="G202:G207" si="23">E202+F202</f>
        <v>4</v>
      </c>
      <c r="H202" s="77">
        <v>0</v>
      </c>
      <c r="I202" s="75">
        <v>0</v>
      </c>
      <c r="J202" s="46">
        <f t="shared" ref="J202:J208" si="24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376.78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979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652</v>
      </c>
      <c r="O213" s="2">
        <v>300</v>
      </c>
      <c r="P213" s="2">
        <v>169</v>
      </c>
      <c r="Q213" s="87">
        <v>75</v>
      </c>
      <c r="R213" s="2">
        <v>108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55</v>
      </c>
      <c r="O215" s="2" t="s">
        <v>1455</v>
      </c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137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135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135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S214" sqref="S2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7</v>
      </c>
      <c r="F5" s="70">
        <v>10</v>
      </c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74</v>
      </c>
      <c r="F6" s="70"/>
      <c r="G6" s="46">
        <f t="shared" si="0"/>
        <v>74</v>
      </c>
      <c r="H6" s="77">
        <v>0</v>
      </c>
      <c r="I6" s="75">
        <v>1</v>
      </c>
      <c r="J6" s="46">
        <f t="shared" si="1"/>
        <v>70</v>
      </c>
      <c r="K6" s="71">
        <v>3</v>
      </c>
      <c r="L6" s="20">
        <v>100</v>
      </c>
      <c r="M6" s="64">
        <f t="shared" ref="M6:M80" si="3">+L6*K6</f>
        <v>300</v>
      </c>
      <c r="N6" s="17" t="s">
        <v>1451</v>
      </c>
      <c r="O6" s="18"/>
      <c r="P6" s="152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+'22'!J9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34</v>
      </c>
      <c r="F22" s="70"/>
      <c r="G22" s="46">
        <f t="shared" si="0"/>
        <v>34</v>
      </c>
      <c r="H22" s="77">
        <v>0</v>
      </c>
      <c r="I22" s="75">
        <v>1</v>
      </c>
      <c r="J22" s="46">
        <f t="shared" si="1"/>
        <v>32</v>
      </c>
      <c r="K22" s="71">
        <v>1</v>
      </c>
      <c r="L22" s="20">
        <v>100</v>
      </c>
      <c r="M22" s="64">
        <f t="shared" si="3"/>
        <v>100</v>
      </c>
      <c r="N22" s="17" t="s">
        <v>1448</v>
      </c>
      <c r="O22" s="18">
        <v>50</v>
      </c>
      <c r="P22" s="152">
        <f t="shared" si="2"/>
        <v>50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25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52">
        <f t="shared" si="2"/>
        <v>50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+'22'!J42</f>
        <v>0</v>
      </c>
      <c r="F42" s="70">
        <v>5</v>
      </c>
      <c r="G42" s="46">
        <f t="shared" si="0"/>
        <v>5</v>
      </c>
      <c r="H42" s="77">
        <v>0</v>
      </c>
      <c r="I42" s="75">
        <v>0</v>
      </c>
      <c r="J42" s="46">
        <f t="shared" si="1"/>
        <v>5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+'22'!J43</f>
        <v>1</v>
      </c>
      <c r="F43" s="70">
        <v>5</v>
      </c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+'22'!J45</f>
        <v>0</v>
      </c>
      <c r="F45" s="70">
        <v>5</v>
      </c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+'22'!J46</f>
        <v>0</v>
      </c>
      <c r="F46" s="70">
        <v>5</v>
      </c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+'22'!J49</f>
        <v>1</v>
      </c>
      <c r="F49" s="70">
        <v>5</v>
      </c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+'22'!J50</f>
        <v>0</v>
      </c>
      <c r="F50" s="70">
        <v>2</v>
      </c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ref="P50:P55" si="5">SUM(M50-O50)</f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+'22'!J51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+'22'!J52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+'22'!J54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+'22'!J57</f>
        <v>3</v>
      </c>
      <c r="F57" s="70">
        <v>3</v>
      </c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+'22'!J65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+'22'!J71</f>
        <v>5</v>
      </c>
      <c r="F71" s="70"/>
      <c r="G71" s="46">
        <f t="shared" si="6"/>
        <v>5</v>
      </c>
      <c r="H71" s="77">
        <v>0</v>
      </c>
      <c r="I71" s="75">
        <v>0</v>
      </c>
      <c r="J71" s="46">
        <f t="shared" si="7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90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+'22'!J84</f>
        <v>10</v>
      </c>
      <c r="F84" s="70"/>
      <c r="G84" s="46">
        <f t="shared" si="6"/>
        <v>10</v>
      </c>
      <c r="H84" s="77">
        <v>0</v>
      </c>
      <c r="I84" s="75">
        <v>0</v>
      </c>
      <c r="J84" s="46">
        <f t="shared" si="7"/>
        <v>9</v>
      </c>
      <c r="K84" s="71">
        <v>1</v>
      </c>
      <c r="L84" s="20">
        <v>120</v>
      </c>
      <c r="M84" s="64">
        <f t="shared" si="11"/>
        <v>120</v>
      </c>
      <c r="N84" s="17" t="s">
        <v>16</v>
      </c>
      <c r="O84" s="18"/>
      <c r="P84" s="152">
        <f t="shared" si="12"/>
        <v>120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+'22'!J85</f>
        <v>7</v>
      </c>
      <c r="F85" s="70"/>
      <c r="G85" s="46">
        <f t="shared" si="6"/>
        <v>7</v>
      </c>
      <c r="H85" s="77">
        <v>0</v>
      </c>
      <c r="I85" s="75">
        <v>0</v>
      </c>
      <c r="J85" s="46">
        <f t="shared" si="7"/>
        <v>7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+'22'!J87</f>
        <v>20</v>
      </c>
      <c r="F87" s="70"/>
      <c r="G87" s="46">
        <f t="shared" si="6"/>
        <v>20</v>
      </c>
      <c r="H87" s="77">
        <v>0</v>
      </c>
      <c r="I87" s="75">
        <v>0</v>
      </c>
      <c r="J87" s="46">
        <f t="shared" si="7"/>
        <v>20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+'22'!J88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+'22'!J89</f>
        <v>13</v>
      </c>
      <c r="F89" s="70"/>
      <c r="G89" s="46">
        <f t="shared" si="6"/>
        <v>13</v>
      </c>
      <c r="H89" s="77">
        <v>0</v>
      </c>
      <c r="I89" s="75">
        <v>0</v>
      </c>
      <c r="J89" s="46">
        <f t="shared" si="7"/>
        <v>13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+'22'!J90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+'22'!J91</f>
        <v>0</v>
      </c>
      <c r="F91" s="70">
        <v>8</v>
      </c>
      <c r="G91" s="46">
        <f t="shared" si="6"/>
        <v>8</v>
      </c>
      <c r="H91" s="77">
        <v>0</v>
      </c>
      <c r="I91" s="75">
        <v>0</v>
      </c>
      <c r="J91" s="46">
        <f t="shared" si="7"/>
        <v>8</v>
      </c>
      <c r="K91" s="71"/>
      <c r="L91" s="20">
        <v>40</v>
      </c>
      <c r="M91" s="64">
        <f t="shared" si="11"/>
        <v>0</v>
      </c>
      <c r="N91" s="17" t="s">
        <v>16</v>
      </c>
      <c r="O91" s="18"/>
      <c r="P91" s="23">
        <f t="shared" ref="P91" si="14">SUM(M91-O91)</f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+'22'!J93</f>
        <v>0</v>
      </c>
      <c r="F93" s="70">
        <v>10</v>
      </c>
      <c r="G93" s="46">
        <f t="shared" si="6"/>
        <v>10</v>
      </c>
      <c r="H93" s="77">
        <v>0</v>
      </c>
      <c r="I93" s="75">
        <v>0</v>
      </c>
      <c r="J93" s="46">
        <f t="shared" si="7"/>
        <v>10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+'22'!J99</f>
        <v>8</v>
      </c>
      <c r="F99" s="70"/>
      <c r="G99" s="46">
        <f t="shared" si="6"/>
        <v>8</v>
      </c>
      <c r="H99" s="77">
        <v>0</v>
      </c>
      <c r="I99" s="75">
        <v>0</v>
      </c>
      <c r="J99" s="46">
        <f t="shared" si="7"/>
        <v>8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+'22'!J100</f>
        <v>6</v>
      </c>
      <c r="F100" s="70"/>
      <c r="G100" s="46">
        <f t="shared" si="6"/>
        <v>6</v>
      </c>
      <c r="H100" s="77">
        <v>0</v>
      </c>
      <c r="I100" s="75">
        <v>0</v>
      </c>
      <c r="J100" s="46">
        <f t="shared" si="7"/>
        <v>5</v>
      </c>
      <c r="K100" s="71">
        <v>1</v>
      </c>
      <c r="L100" s="20">
        <v>60</v>
      </c>
      <c r="M100" s="64">
        <f t="shared" si="8"/>
        <v>60</v>
      </c>
      <c r="N100" s="17" t="s">
        <v>16</v>
      </c>
      <c r="O100" s="18"/>
      <c r="P100" s="152">
        <f t="shared" si="9"/>
        <v>60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+'22'!J101</f>
        <v>6</v>
      </c>
      <c r="F101" s="70"/>
      <c r="G101" s="46">
        <f t="shared" si="6"/>
        <v>6</v>
      </c>
      <c r="H101" s="77">
        <v>0</v>
      </c>
      <c r="I101" s="75">
        <v>0</v>
      </c>
      <c r="J101" s="46">
        <f t="shared" si="7"/>
        <v>5</v>
      </c>
      <c r="K101" s="71">
        <v>1</v>
      </c>
      <c r="L101" s="20">
        <v>0</v>
      </c>
      <c r="M101" s="64">
        <f t="shared" si="8"/>
        <v>0</v>
      </c>
      <c r="N101" s="17" t="s">
        <v>1451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+'22'!J112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+'22'!J113</f>
        <v>4</v>
      </c>
      <c r="F113" s="70"/>
      <c r="G113" s="46">
        <f t="shared" si="6"/>
        <v>4</v>
      </c>
      <c r="H113" s="77">
        <v>0</v>
      </c>
      <c r="I113" s="75">
        <v>0</v>
      </c>
      <c r="J113" s="46">
        <f t="shared" si="7"/>
        <v>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+'22'!J115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+'22'!J116</f>
        <v>4</v>
      </c>
      <c r="F116" s="70"/>
      <c r="G116" s="46">
        <f t="shared" si="6"/>
        <v>4</v>
      </c>
      <c r="H116" s="77">
        <v>0</v>
      </c>
      <c r="I116" s="75">
        <v>0</v>
      </c>
      <c r="J116" s="46">
        <f t="shared" si="7"/>
        <v>4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+'22'!J133</f>
        <v>8</v>
      </c>
      <c r="F133" s="70"/>
      <c r="G133" s="46">
        <f t="shared" si="6"/>
        <v>8</v>
      </c>
      <c r="H133" s="77">
        <v>0</v>
      </c>
      <c r="I133" s="75">
        <v>0</v>
      </c>
      <c r="J133" s="46">
        <f t="shared" si="7"/>
        <v>8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+'22'!J136</f>
        <v>15</v>
      </c>
      <c r="F136" s="70"/>
      <c r="G136" s="46">
        <f t="shared" ref="G136:G201" si="15">E136+F136</f>
        <v>15</v>
      </c>
      <c r="H136" s="77">
        <v>0</v>
      </c>
      <c r="I136" s="75">
        <v>0</v>
      </c>
      <c r="J136" s="46">
        <f t="shared" ref="J136:J201" si="16">+G136-H136-K136-I136</f>
        <v>15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+'22'!J137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+'22'!J138</f>
        <v>8</v>
      </c>
      <c r="F138" s="70"/>
      <c r="G138" s="46">
        <f t="shared" si="15"/>
        <v>8</v>
      </c>
      <c r="H138" s="77">
        <v>0</v>
      </c>
      <c r="I138" s="75">
        <v>0</v>
      </c>
      <c r="J138" s="46">
        <f t="shared" si="16"/>
        <v>8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+'22'!J139</f>
        <v>1</v>
      </c>
      <c r="F139" s="70"/>
      <c r="G139" s="46">
        <f t="shared" si="15"/>
        <v>1</v>
      </c>
      <c r="H139" s="77">
        <v>0</v>
      </c>
      <c r="I139" s="75">
        <v>0</v>
      </c>
      <c r="J139" s="46">
        <f t="shared" si="16"/>
        <v>1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+'22'!J140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+'22'!J141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+'22'!J142</f>
        <v>5</v>
      </c>
      <c r="F142" s="70"/>
      <c r="G142" s="46">
        <f t="shared" si="15"/>
        <v>5</v>
      </c>
      <c r="H142" s="77">
        <v>0</v>
      </c>
      <c r="I142" s="75">
        <v>0</v>
      </c>
      <c r="J142" s="46">
        <f t="shared" si="16"/>
        <v>5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+'22'!J143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+'22'!J144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+'22'!J145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+'22'!J146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+'22'!J147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+'22'!J148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+'22'!J149</f>
        <v>6</v>
      </c>
      <c r="F149" s="70"/>
      <c r="G149" s="46">
        <f t="shared" si="15"/>
        <v>6</v>
      </c>
      <c r="H149" s="77">
        <v>0</v>
      </c>
      <c r="I149" s="75">
        <v>0</v>
      </c>
      <c r="J149" s="46">
        <f t="shared" si="16"/>
        <v>4</v>
      </c>
      <c r="K149" s="71">
        <v>2</v>
      </c>
      <c r="L149" s="20">
        <v>60</v>
      </c>
      <c r="M149" s="64">
        <f t="shared" si="8"/>
        <v>120</v>
      </c>
      <c r="N149" s="17" t="s">
        <v>16</v>
      </c>
      <c r="O149" s="18"/>
      <c r="P149" s="152">
        <f t="shared" si="9"/>
        <v>120</v>
      </c>
      <c r="Q149" s="89">
        <v>10.48</v>
      </c>
      <c r="R149" s="43">
        <f t="shared" si="10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+'22'!J150</f>
        <v>9</v>
      </c>
      <c r="F150" s="70"/>
      <c r="G150" s="46">
        <f t="shared" si="15"/>
        <v>9</v>
      </c>
      <c r="H150" s="77">
        <v>0</v>
      </c>
      <c r="I150" s="75">
        <v>0</v>
      </c>
      <c r="J150" s="46">
        <f t="shared" si="16"/>
        <v>9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+'22'!J151</f>
        <v>7</v>
      </c>
      <c r="F151" s="70"/>
      <c r="G151" s="46">
        <f t="shared" si="15"/>
        <v>7</v>
      </c>
      <c r="H151" s="77">
        <v>0</v>
      </c>
      <c r="I151" s="75">
        <v>0</v>
      </c>
      <c r="J151" s="46">
        <f t="shared" si="16"/>
        <v>7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+'22'!J152</f>
        <v>7</v>
      </c>
      <c r="F152" s="70"/>
      <c r="G152" s="46">
        <f t="shared" si="15"/>
        <v>7</v>
      </c>
      <c r="H152" s="77">
        <v>0</v>
      </c>
      <c r="I152" s="75">
        <v>0</v>
      </c>
      <c r="J152" s="46">
        <f t="shared" si="16"/>
        <v>7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+'22'!J153</f>
        <v>6</v>
      </c>
      <c r="F153" s="70"/>
      <c r="G153" s="46">
        <f t="shared" si="15"/>
        <v>6</v>
      </c>
      <c r="H153" s="77">
        <v>0</v>
      </c>
      <c r="I153" s="75">
        <v>0</v>
      </c>
      <c r="J153" s="46">
        <f t="shared" si="16"/>
        <v>6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+'22'!J154</f>
        <v>9</v>
      </c>
      <c r="F154" s="70"/>
      <c r="G154" s="46">
        <f t="shared" si="15"/>
        <v>9</v>
      </c>
      <c r="H154" s="77">
        <v>0</v>
      </c>
      <c r="I154" s="75">
        <v>0</v>
      </c>
      <c r="J154" s="46">
        <f t="shared" si="16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+'22'!J155</f>
        <v>9</v>
      </c>
      <c r="F155" s="70"/>
      <c r="G155" s="46">
        <f t="shared" si="15"/>
        <v>9</v>
      </c>
      <c r="H155" s="77">
        <v>0</v>
      </c>
      <c r="I155" s="75">
        <v>0</v>
      </c>
      <c r="J155" s="46">
        <f t="shared" si="16"/>
        <v>9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+'22'!J156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+'22'!J157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+'22'!J158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+'22'!J159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+'22'!J160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+'22'!J161</f>
        <v>19</v>
      </c>
      <c r="F161" s="70"/>
      <c r="G161" s="46">
        <f t="shared" si="15"/>
        <v>19</v>
      </c>
      <c r="H161" s="77">
        <v>0</v>
      </c>
      <c r="I161" s="75">
        <v>0</v>
      </c>
      <c r="J161" s="46">
        <f t="shared" si="16"/>
        <v>19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+'22'!J162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+'22'!J163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+'22'!J164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+'22'!J165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+'22'!J166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+'22'!J167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+'22'!J168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+'22'!J169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+'22'!J170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+'22'!J171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+'22'!J172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+'22'!J174</f>
        <v>9</v>
      </c>
      <c r="F174" s="70"/>
      <c r="G174" s="46">
        <f t="shared" ref="G174" si="17">E174+F174</f>
        <v>9</v>
      </c>
      <c r="H174" s="77">
        <v>0</v>
      </c>
      <c r="I174" s="75">
        <v>0</v>
      </c>
      <c r="J174" s="46">
        <f t="shared" ref="J174" si="18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+'22'!J175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+'22'!J176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+'22'!J177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+'22'!J178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+'22'!J179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+'22'!J180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+'22'!J181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+'22'!J182</f>
        <v>0</v>
      </c>
      <c r="F182" s="70">
        <v>1</v>
      </c>
      <c r="G182" s="46">
        <f t="shared" si="15"/>
        <v>1</v>
      </c>
      <c r="H182" s="77">
        <v>0</v>
      </c>
      <c r="I182" s="75">
        <v>0</v>
      </c>
      <c r="J182" s="46">
        <f t="shared" si="16"/>
        <v>0</v>
      </c>
      <c r="K182" s="71">
        <v>1</v>
      </c>
      <c r="L182" s="20">
        <v>0</v>
      </c>
      <c r="M182" s="64">
        <f t="shared" si="19"/>
        <v>0</v>
      </c>
      <c r="N182" s="17" t="s">
        <v>1451</v>
      </c>
      <c r="O182" s="18"/>
      <c r="P182" s="23">
        <f t="shared" si="20"/>
        <v>0</v>
      </c>
      <c r="Q182" s="89">
        <v>20</v>
      </c>
      <c r="R182" s="43">
        <f t="shared" si="21"/>
        <v>20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+'22'!J183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+'22'!J184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+'22'!J185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+'22'!J186</f>
        <v>0</v>
      </c>
      <c r="F186" s="70">
        <v>1</v>
      </c>
      <c r="G186" s="46">
        <f t="shared" si="15"/>
        <v>1</v>
      </c>
      <c r="H186" s="77">
        <v>0</v>
      </c>
      <c r="I186" s="75">
        <v>0</v>
      </c>
      <c r="J186" s="46">
        <f t="shared" si="16"/>
        <v>0</v>
      </c>
      <c r="K186" s="71">
        <v>1</v>
      </c>
      <c r="L186" s="20">
        <v>0</v>
      </c>
      <c r="M186" s="64">
        <f t="shared" si="19"/>
        <v>0</v>
      </c>
      <c r="N186" s="17" t="s">
        <v>1448</v>
      </c>
      <c r="O186" s="18"/>
      <c r="P186" s="23">
        <f t="shared" si="20"/>
        <v>0</v>
      </c>
      <c r="Q186" s="89">
        <v>3.5</v>
      </c>
      <c r="R186" s="43">
        <f t="shared" si="21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+'22'!J189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ref="P189:P195" si="22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+'22'!J190</f>
        <v>34</v>
      </c>
      <c r="F190" s="70"/>
      <c r="G190" s="46">
        <f t="shared" si="15"/>
        <v>34</v>
      </c>
      <c r="H190" s="77">
        <v>0</v>
      </c>
      <c r="I190" s="75">
        <v>0</v>
      </c>
      <c r="J190" s="46">
        <f t="shared" si="16"/>
        <v>34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+'22'!J191</f>
        <v>14</v>
      </c>
      <c r="F191" s="70"/>
      <c r="G191" s="46">
        <f t="shared" si="15"/>
        <v>14</v>
      </c>
      <c r="H191" s="77">
        <v>0</v>
      </c>
      <c r="I191" s="75">
        <v>0</v>
      </c>
      <c r="J191" s="46">
        <f t="shared" si="16"/>
        <v>14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+'22'!J192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+'22'!J193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+'22'!J194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+'22'!J195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+'22'!J196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+'22'!J197</f>
        <v>443</v>
      </c>
      <c r="F197" s="70"/>
      <c r="G197" s="46">
        <f t="shared" si="15"/>
        <v>443</v>
      </c>
      <c r="H197" s="77">
        <v>0</v>
      </c>
      <c r="I197" s="75">
        <v>0</v>
      </c>
      <c r="J197" s="46">
        <f t="shared" si="16"/>
        <v>443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+'22'!J198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+'22'!J199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+'22'!J200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+'22'!J201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+'22'!J202</f>
        <v>4</v>
      </c>
      <c r="F202" s="70"/>
      <c r="G202" s="46">
        <f t="shared" ref="G202:G207" si="25">E202+F202</f>
        <v>4</v>
      </c>
      <c r="H202" s="77">
        <v>0</v>
      </c>
      <c r="I202" s="75">
        <v>0</v>
      </c>
      <c r="J202" s="46">
        <f t="shared" ref="J202:J208" si="26">+G202-H202-K202-I202</f>
        <v>2</v>
      </c>
      <c r="K202" s="71">
        <v>2</v>
      </c>
      <c r="L202" s="20">
        <v>29</v>
      </c>
      <c r="M202" s="64">
        <f t="shared" si="19"/>
        <v>58</v>
      </c>
      <c r="N202" s="17" t="s">
        <v>16</v>
      </c>
      <c r="O202" s="18">
        <v>29</v>
      </c>
      <c r="P202" s="152">
        <f t="shared" si="20"/>
        <v>29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+'22'!J203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+'22'!J204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+'22'!J205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+'22'!J206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+'22'!J207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+'22'!J208</f>
        <v>0</v>
      </c>
      <c r="F208" s="70"/>
      <c r="G208" s="46"/>
      <c r="H208" s="77"/>
      <c r="I208" s="75">
        <v>0</v>
      </c>
      <c r="J208" s="46">
        <f t="shared" si="26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/>
      <c r="Q208" s="89"/>
      <c r="R208" s="43">
        <f t="shared" si="21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229.30999999999997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858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460</v>
      </c>
      <c r="O213" s="2">
        <v>250</v>
      </c>
      <c r="P213" s="2">
        <v>160</v>
      </c>
      <c r="Q213" s="87">
        <v>50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240</v>
      </c>
      <c r="O215" s="2" t="s">
        <v>1447</v>
      </c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129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29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29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355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355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106.5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7.4550000000000001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241.04499999999999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5"/>
  <sheetViews>
    <sheetView zoomScale="80" zoomScaleNormal="80" workbookViewId="0">
      <pane xSplit="10" ySplit="4" topLeftCell="K212" activePane="bottomRight" state="frozen"/>
      <selection activeCell="A2" sqref="A2:O2"/>
      <selection pane="topRight" activeCell="A2" sqref="A2:O2"/>
      <selection pane="bottomLeft" activeCell="A2" sqref="A2:O2"/>
      <selection pane="bottomRight" activeCell="H228" sqref="H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14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10</v>
      </c>
      <c r="P5" s="152">
        <f t="shared" ref="P5:P80" si="2">SUM(M5-O5)</f>
        <v>140</v>
      </c>
      <c r="Q5" s="127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70</v>
      </c>
      <c r="F6" s="70"/>
      <c r="G6" s="46">
        <f t="shared" si="0"/>
        <v>70</v>
      </c>
      <c r="H6" s="77">
        <v>0</v>
      </c>
      <c r="I6" s="75">
        <v>0</v>
      </c>
      <c r="J6" s="46">
        <f t="shared" si="1"/>
        <v>67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52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+'23'!J9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>
        <v>1</v>
      </c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>
        <v>10</v>
      </c>
      <c r="P18" s="152">
        <f t="shared" si="2"/>
        <v>40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60</v>
      </c>
      <c r="P22" s="152">
        <f t="shared" si="2"/>
        <v>240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0</v>
      </c>
      <c r="F28" s="70">
        <v>3</v>
      </c>
      <c r="G28" s="46">
        <f t="shared" si="0"/>
        <v>3</v>
      </c>
      <c r="H28" s="77">
        <v>0</v>
      </c>
      <c r="I28" s="75">
        <v>0</v>
      </c>
      <c r="J28" s="46">
        <f t="shared" si="1"/>
        <v>1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52">
        <f t="shared" si="2"/>
        <v>200</v>
      </c>
      <c r="Q28" s="12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17</v>
      </c>
      <c r="K31" s="71">
        <v>8</v>
      </c>
      <c r="L31" s="20">
        <v>100</v>
      </c>
      <c r="M31" s="64">
        <f t="shared" si="3"/>
        <v>800</v>
      </c>
      <c r="N31" s="17" t="s">
        <v>16</v>
      </c>
      <c r="O31" s="18">
        <v>120</v>
      </c>
      <c r="P31" s="152">
        <f t="shared" si="2"/>
        <v>680</v>
      </c>
      <c r="Q31" s="127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+'23'!J42</f>
        <v>5</v>
      </c>
      <c r="F42" s="70"/>
      <c r="G42" s="46">
        <f t="shared" si="0"/>
        <v>5</v>
      </c>
      <c r="H42" s="77">
        <v>0</v>
      </c>
      <c r="I42" s="75">
        <v>0</v>
      </c>
      <c r="J42" s="46">
        <f t="shared" si="1"/>
        <v>5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+'23'!J43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+'23'!J45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+'23'!J46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20">
        <v>50</v>
      </c>
      <c r="M46" s="64">
        <f t="shared" si="3"/>
        <v>50</v>
      </c>
      <c r="N46" s="17" t="s">
        <v>1440</v>
      </c>
      <c r="O46" s="18">
        <v>50</v>
      </c>
      <c r="P46" s="23">
        <f t="shared" si="2"/>
        <v>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+'23'!J49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60" si="5"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+'23'!J50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+'23'!J52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+'23'!J57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+'23'!J65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+'23'!J69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+'23'!J71</f>
        <v>5</v>
      </c>
      <c r="F71" s="70"/>
      <c r="G71" s="46">
        <f t="shared" si="6"/>
        <v>5</v>
      </c>
      <c r="H71" s="77">
        <v>0</v>
      </c>
      <c r="I71" s="75">
        <v>0</v>
      </c>
      <c r="J71" s="46">
        <f t="shared" si="7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+'23'!J84</f>
        <v>9</v>
      </c>
      <c r="F84" s="70"/>
      <c r="G84" s="46">
        <f t="shared" si="6"/>
        <v>9</v>
      </c>
      <c r="H84" s="77">
        <v>0</v>
      </c>
      <c r="I84" s="75">
        <v>0</v>
      </c>
      <c r="J84" s="46">
        <f t="shared" si="7"/>
        <v>7</v>
      </c>
      <c r="K84" s="71">
        <v>2</v>
      </c>
      <c r="L84" s="20">
        <v>120</v>
      </c>
      <c r="M84" s="64">
        <f t="shared" si="11"/>
        <v>240</v>
      </c>
      <c r="N84" s="17" t="s">
        <v>16</v>
      </c>
      <c r="O84" s="18">
        <v>12</v>
      </c>
      <c r="P84" s="152">
        <f t="shared" si="12"/>
        <v>228</v>
      </c>
      <c r="Q84" s="89">
        <v>12.94</v>
      </c>
      <c r="R84" s="43">
        <f t="shared" si="13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+'23'!J85</f>
        <v>7</v>
      </c>
      <c r="F85" s="70"/>
      <c r="G85" s="46">
        <f t="shared" si="6"/>
        <v>7</v>
      </c>
      <c r="H85" s="77">
        <v>0</v>
      </c>
      <c r="I85" s="75">
        <v>0</v>
      </c>
      <c r="J85" s="46">
        <f t="shared" si="7"/>
        <v>7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+'23'!J87</f>
        <v>20</v>
      </c>
      <c r="F87" s="70"/>
      <c r="G87" s="46">
        <f t="shared" si="6"/>
        <v>20</v>
      </c>
      <c r="H87" s="77">
        <v>0</v>
      </c>
      <c r="I87" s="75">
        <v>0</v>
      </c>
      <c r="J87" s="46">
        <f t="shared" si="7"/>
        <v>20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+'23'!J88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+'23'!J89</f>
        <v>13</v>
      </c>
      <c r="F89" s="70"/>
      <c r="G89" s="46">
        <f t="shared" si="6"/>
        <v>13</v>
      </c>
      <c r="H89" s="77">
        <v>0</v>
      </c>
      <c r="I89" s="75">
        <v>0</v>
      </c>
      <c r="J89" s="46">
        <f t="shared" si="7"/>
        <v>13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+'23'!J90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+'23'!J91</f>
        <v>8</v>
      </c>
      <c r="F91" s="70"/>
      <c r="G91" s="46">
        <f t="shared" si="6"/>
        <v>8</v>
      </c>
      <c r="H91" s="77">
        <v>0</v>
      </c>
      <c r="I91" s="75">
        <v>0</v>
      </c>
      <c r="J91" s="46">
        <f t="shared" si="7"/>
        <v>6</v>
      </c>
      <c r="K91" s="71">
        <v>2</v>
      </c>
      <c r="L91" s="20">
        <v>35</v>
      </c>
      <c r="M91" s="64">
        <f t="shared" si="11"/>
        <v>70</v>
      </c>
      <c r="N91" s="17" t="s">
        <v>16</v>
      </c>
      <c r="O91" s="18"/>
      <c r="P91" s="152">
        <f t="shared" si="12"/>
        <v>70</v>
      </c>
      <c r="Q91" s="89">
        <v>30.25</v>
      </c>
      <c r="R91" s="43">
        <f t="shared" si="13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+'23'!J93</f>
        <v>10</v>
      </c>
      <c r="F93" s="70"/>
      <c r="G93" s="46">
        <f t="shared" si="6"/>
        <v>10</v>
      </c>
      <c r="H93" s="77">
        <v>0</v>
      </c>
      <c r="I93" s="75">
        <v>0</v>
      </c>
      <c r="J93" s="46">
        <f t="shared" si="7"/>
        <v>10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+'23'!J99</f>
        <v>8</v>
      </c>
      <c r="F99" s="70"/>
      <c r="G99" s="46">
        <f t="shared" si="6"/>
        <v>8</v>
      </c>
      <c r="H99" s="77">
        <v>0</v>
      </c>
      <c r="I99" s="75">
        <v>0</v>
      </c>
      <c r="J99" s="46">
        <f t="shared" si="7"/>
        <v>7</v>
      </c>
      <c r="K99" s="71">
        <v>1</v>
      </c>
      <c r="L99" s="20">
        <v>50</v>
      </c>
      <c r="M99" s="64">
        <f t="shared" si="8"/>
        <v>50</v>
      </c>
      <c r="N99" s="17" t="s">
        <v>1440</v>
      </c>
      <c r="O99" s="18">
        <v>50</v>
      </c>
      <c r="P99" s="23">
        <f t="shared" si="9"/>
        <v>0</v>
      </c>
      <c r="Q99" s="113">
        <v>20.350000000000001</v>
      </c>
      <c r="R99" s="43">
        <f t="shared" si="10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+'23'!J100</f>
        <v>5</v>
      </c>
      <c r="F100" s="70"/>
      <c r="G100" s="46">
        <f t="shared" si="6"/>
        <v>5</v>
      </c>
      <c r="H100" s="77">
        <v>0</v>
      </c>
      <c r="I100" s="75">
        <v>0</v>
      </c>
      <c r="J100" s="46">
        <f t="shared" si="7"/>
        <v>5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+'23'!J101</f>
        <v>5</v>
      </c>
      <c r="F101" s="70"/>
      <c r="G101" s="46">
        <f t="shared" si="6"/>
        <v>5</v>
      </c>
      <c r="H101" s="77">
        <v>0</v>
      </c>
      <c r="I101" s="75">
        <v>0</v>
      </c>
      <c r="J101" s="46">
        <f t="shared" si="7"/>
        <v>5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+'23'!J102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+'23'!J113</f>
        <v>4</v>
      </c>
      <c r="F113" s="70"/>
      <c r="G113" s="46">
        <f t="shared" si="6"/>
        <v>4</v>
      </c>
      <c r="H113" s="77">
        <v>0</v>
      </c>
      <c r="I113" s="75">
        <v>0</v>
      </c>
      <c r="J113" s="46">
        <f t="shared" si="7"/>
        <v>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+'23'!J116</f>
        <v>4</v>
      </c>
      <c r="F116" s="70"/>
      <c r="G116" s="46">
        <f t="shared" si="6"/>
        <v>4</v>
      </c>
      <c r="H116" s="77">
        <v>0</v>
      </c>
      <c r="I116" s="75">
        <v>0</v>
      </c>
      <c r="J116" s="46">
        <f t="shared" si="7"/>
        <v>4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+'23'!J132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+'23'!J133</f>
        <v>8</v>
      </c>
      <c r="F133" s="70"/>
      <c r="G133" s="46">
        <f t="shared" si="6"/>
        <v>8</v>
      </c>
      <c r="H133" s="77">
        <v>0</v>
      </c>
      <c r="I133" s="75">
        <v>0</v>
      </c>
      <c r="J133" s="46">
        <f t="shared" si="7"/>
        <v>8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+'23'!J134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+'23'!J135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+'23'!J136</f>
        <v>15</v>
      </c>
      <c r="F136" s="70"/>
      <c r="G136" s="46">
        <f t="shared" ref="G136:G201" si="14">E136+F136</f>
        <v>15</v>
      </c>
      <c r="H136" s="77">
        <v>0</v>
      </c>
      <c r="I136" s="75">
        <v>0</v>
      </c>
      <c r="J136" s="46">
        <f t="shared" ref="J136:J201" si="15">+G136-H136-K136-I136</f>
        <v>15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+'23'!J138</f>
        <v>8</v>
      </c>
      <c r="F138" s="70"/>
      <c r="G138" s="46">
        <f t="shared" si="14"/>
        <v>8</v>
      </c>
      <c r="H138" s="77">
        <v>0</v>
      </c>
      <c r="I138" s="75">
        <v>0</v>
      </c>
      <c r="J138" s="46">
        <f t="shared" si="15"/>
        <v>8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+'23'!J139</f>
        <v>1</v>
      </c>
      <c r="F139" s="70"/>
      <c r="G139" s="46">
        <f t="shared" si="14"/>
        <v>1</v>
      </c>
      <c r="H139" s="77">
        <v>0</v>
      </c>
      <c r="I139" s="75">
        <v>0</v>
      </c>
      <c r="J139" s="46">
        <f t="shared" si="15"/>
        <v>1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+'23'!J141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+'23'!J142</f>
        <v>5</v>
      </c>
      <c r="F142" s="70"/>
      <c r="G142" s="46">
        <f t="shared" si="14"/>
        <v>5</v>
      </c>
      <c r="H142" s="77">
        <v>0</v>
      </c>
      <c r="I142" s="75">
        <v>0</v>
      </c>
      <c r="J142" s="46">
        <f t="shared" si="15"/>
        <v>5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+'23'!J144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+'23'!J149</f>
        <v>4</v>
      </c>
      <c r="F149" s="70"/>
      <c r="G149" s="46">
        <f t="shared" si="14"/>
        <v>4</v>
      </c>
      <c r="H149" s="77">
        <v>0</v>
      </c>
      <c r="I149" s="75">
        <v>0</v>
      </c>
      <c r="J149" s="46">
        <f t="shared" si="15"/>
        <v>0</v>
      </c>
      <c r="K149" s="71">
        <v>4</v>
      </c>
      <c r="L149" s="20">
        <v>60</v>
      </c>
      <c r="M149" s="64">
        <f t="shared" si="8"/>
        <v>240</v>
      </c>
      <c r="N149" s="17" t="s">
        <v>16</v>
      </c>
      <c r="O149" s="18"/>
      <c r="P149" s="152">
        <f t="shared" si="9"/>
        <v>240</v>
      </c>
      <c r="Q149" s="89">
        <v>10.48</v>
      </c>
      <c r="R149" s="43">
        <f t="shared" si="10"/>
        <v>41.92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+'23'!J150</f>
        <v>9</v>
      </c>
      <c r="F150" s="70"/>
      <c r="G150" s="46">
        <f t="shared" si="14"/>
        <v>9</v>
      </c>
      <c r="H150" s="77">
        <v>0</v>
      </c>
      <c r="I150" s="75">
        <v>0</v>
      </c>
      <c r="J150" s="46">
        <f t="shared" si="15"/>
        <v>9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+'23'!J151</f>
        <v>7</v>
      </c>
      <c r="F151" s="70"/>
      <c r="G151" s="46">
        <f t="shared" si="14"/>
        <v>7</v>
      </c>
      <c r="H151" s="77">
        <v>0</v>
      </c>
      <c r="I151" s="75">
        <v>0</v>
      </c>
      <c r="J151" s="46">
        <f t="shared" si="15"/>
        <v>7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+'23'!J152</f>
        <v>7</v>
      </c>
      <c r="F152" s="70"/>
      <c r="G152" s="46">
        <f t="shared" si="14"/>
        <v>7</v>
      </c>
      <c r="H152" s="77">
        <v>0</v>
      </c>
      <c r="I152" s="75">
        <v>0</v>
      </c>
      <c r="J152" s="46">
        <f t="shared" si="15"/>
        <v>7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+'23'!J153</f>
        <v>6</v>
      </c>
      <c r="F153" s="70"/>
      <c r="G153" s="46">
        <f t="shared" si="14"/>
        <v>6</v>
      </c>
      <c r="H153" s="77">
        <v>0</v>
      </c>
      <c r="I153" s="75">
        <v>0</v>
      </c>
      <c r="J153" s="46">
        <f t="shared" si="15"/>
        <v>3</v>
      </c>
      <c r="K153" s="71">
        <v>3</v>
      </c>
      <c r="L153" s="20">
        <v>50</v>
      </c>
      <c r="M153" s="64">
        <f t="shared" si="8"/>
        <v>150</v>
      </c>
      <c r="N153" s="17" t="s">
        <v>16</v>
      </c>
      <c r="O153" s="18"/>
      <c r="P153" s="152">
        <f t="shared" si="9"/>
        <v>150</v>
      </c>
      <c r="Q153" s="89">
        <v>18.5</v>
      </c>
      <c r="R153" s="43">
        <f t="shared" si="10"/>
        <v>55.5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+'23'!J154</f>
        <v>9</v>
      </c>
      <c r="F154" s="70"/>
      <c r="G154" s="46">
        <f t="shared" si="14"/>
        <v>9</v>
      </c>
      <c r="H154" s="77">
        <v>0</v>
      </c>
      <c r="I154" s="75">
        <v>0</v>
      </c>
      <c r="J154" s="46">
        <f t="shared" si="15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+'23'!J155</f>
        <v>9</v>
      </c>
      <c r="F155" s="70"/>
      <c r="G155" s="46">
        <f t="shared" si="14"/>
        <v>9</v>
      </c>
      <c r="H155" s="77">
        <v>0</v>
      </c>
      <c r="I155" s="75">
        <v>0</v>
      </c>
      <c r="J155" s="46">
        <f t="shared" si="15"/>
        <v>9</v>
      </c>
      <c r="K155" s="71"/>
      <c r="L155" s="20">
        <v>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+'23'!J161</f>
        <v>19</v>
      </c>
      <c r="F161" s="70"/>
      <c r="G161" s="46">
        <f t="shared" si="14"/>
        <v>19</v>
      </c>
      <c r="H161" s="77">
        <v>0</v>
      </c>
      <c r="I161" s="75">
        <v>0</v>
      </c>
      <c r="J161" s="46">
        <f t="shared" si="15"/>
        <v>19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+'23'!J162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+'23'!J164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+'23'!J174</f>
        <v>9</v>
      </c>
      <c r="F174" s="70"/>
      <c r="G174" s="46">
        <f t="shared" ref="G174" si="16">E174+F174</f>
        <v>9</v>
      </c>
      <c r="H174" s="77">
        <v>0</v>
      </c>
      <c r="I174" s="75">
        <v>0</v>
      </c>
      <c r="J174" s="46">
        <f t="shared" ref="J174" si="17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+'23'!J175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ref="P184:P190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+'23'!J185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+'23'!J189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+'23'!J190</f>
        <v>34</v>
      </c>
      <c r="F190" s="70"/>
      <c r="G190" s="46">
        <f t="shared" si="14"/>
        <v>34</v>
      </c>
      <c r="H190" s="77">
        <v>0</v>
      </c>
      <c r="I190" s="75">
        <v>0</v>
      </c>
      <c r="J190" s="46">
        <f t="shared" si="15"/>
        <v>34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+'23'!J191</f>
        <v>14</v>
      </c>
      <c r="F191" s="70"/>
      <c r="G191" s="46">
        <f t="shared" si="14"/>
        <v>14</v>
      </c>
      <c r="H191" s="77">
        <v>0</v>
      </c>
      <c r="I191" s="75">
        <v>0</v>
      </c>
      <c r="J191" s="46">
        <f t="shared" si="15"/>
        <v>12</v>
      </c>
      <c r="K191" s="71">
        <v>2</v>
      </c>
      <c r="L191" s="20">
        <v>20</v>
      </c>
      <c r="M191" s="64">
        <f t="shared" si="18"/>
        <v>40</v>
      </c>
      <c r="N191" s="17" t="s">
        <v>16</v>
      </c>
      <c r="O191" s="18"/>
      <c r="P191" s="152">
        <f t="shared" si="19"/>
        <v>40</v>
      </c>
      <c r="Q191" s="89">
        <v>40.28</v>
      </c>
      <c r="R191" s="43">
        <f t="shared" si="20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+'23'!J193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+'23'!J194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+'23'!J197</f>
        <v>443</v>
      </c>
      <c r="F197" s="70"/>
      <c r="G197" s="46">
        <f t="shared" si="14"/>
        <v>443</v>
      </c>
      <c r="H197" s="77">
        <v>0</v>
      </c>
      <c r="I197" s="75">
        <v>0</v>
      </c>
      <c r="J197" s="46">
        <f t="shared" si="15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+'23'!J198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+'23'!J199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+'23'!J200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+'23'!J201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+'23'!J202</f>
        <v>2</v>
      </c>
      <c r="F202" s="70"/>
      <c r="G202" s="46">
        <f t="shared" ref="G202:G207" si="24">E202+F202</f>
        <v>2</v>
      </c>
      <c r="H202" s="77">
        <v>0</v>
      </c>
      <c r="I202" s="75">
        <v>0</v>
      </c>
      <c r="J202" s="46">
        <f t="shared" ref="J202:J208" si="25">+G202-H202-K202-I202</f>
        <v>2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+'23'!J203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+'23'!J204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+'23'!J205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+'23'!J206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+'23'!J207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910.58999999999992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2640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2188</v>
      </c>
      <c r="O213" s="2">
        <v>240</v>
      </c>
      <c r="P213" s="2">
        <v>305</v>
      </c>
      <c r="Q213" s="87">
        <v>128</v>
      </c>
      <c r="R213" s="2">
        <v>1040</v>
      </c>
      <c r="S213" s="2">
        <v>475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312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140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140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O106" sqref="O1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12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52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67</v>
      </c>
      <c r="F6" s="70"/>
      <c r="G6" s="46">
        <f t="shared" si="0"/>
        <v>67</v>
      </c>
      <c r="H6" s="77">
        <v>0</v>
      </c>
      <c r="I6" s="75">
        <v>0</v>
      </c>
      <c r="J6" s="46">
        <f t="shared" si="1"/>
        <v>60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60</v>
      </c>
      <c r="P6" s="152">
        <f t="shared" si="2"/>
        <v>640</v>
      </c>
      <c r="Q6" s="12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+'24'!J9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29</v>
      </c>
      <c r="F22" s="70">
        <v>10</v>
      </c>
      <c r="G22" s="46">
        <f t="shared" si="0"/>
        <v>39</v>
      </c>
      <c r="H22" s="77">
        <v>0</v>
      </c>
      <c r="I22" s="75">
        <v>0</v>
      </c>
      <c r="J22" s="46">
        <f t="shared" si="1"/>
        <v>38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52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52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+'24'!J30</f>
        <v>0</v>
      </c>
      <c r="F30" s="70">
        <v>9</v>
      </c>
      <c r="G30" s="46">
        <f t="shared" si="0"/>
        <v>9</v>
      </c>
      <c r="H30" s="77">
        <v>0</v>
      </c>
      <c r="I30" s="75">
        <v>0</v>
      </c>
      <c r="J30" s="46">
        <f t="shared" si="1"/>
        <v>9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17</v>
      </c>
      <c r="F31" s="70">
        <v>10</v>
      </c>
      <c r="G31" s="46">
        <f t="shared" si="0"/>
        <v>27</v>
      </c>
      <c r="H31" s="77">
        <v>0</v>
      </c>
      <c r="I31" s="75">
        <v>0</v>
      </c>
      <c r="J31" s="46">
        <f t="shared" si="1"/>
        <v>25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52">
        <f t="shared" si="2"/>
        <v>100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5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+'24'!J42</f>
        <v>5</v>
      </c>
      <c r="F42" s="70"/>
      <c r="G42" s="46">
        <f t="shared" si="0"/>
        <v>5</v>
      </c>
      <c r="H42" s="77">
        <v>0</v>
      </c>
      <c r="I42" s="75">
        <v>0</v>
      </c>
      <c r="J42" s="46">
        <f t="shared" si="1"/>
        <v>4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52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+'24'!J43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+'24'!J45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4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52">
        <f t="shared" si="2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+'24'!J46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+'24'!J49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2">
        <f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+'24'!J50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+'24'!J51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+'24'!J52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+'24'!J57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+'24'!J58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+'24'!J59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+'24'!J60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+'24'!J65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52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+'24'!J71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+'24'!J84</f>
        <v>7</v>
      </c>
      <c r="F84" s="70"/>
      <c r="G84" s="46">
        <f t="shared" si="5"/>
        <v>7</v>
      </c>
      <c r="H84" s="77">
        <v>0</v>
      </c>
      <c r="I84" s="75">
        <v>0</v>
      </c>
      <c r="J84" s="46">
        <f t="shared" si="6"/>
        <v>7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+'24'!J85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7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+'24'!J86</f>
        <v>0</v>
      </c>
      <c r="F86" s="70">
        <v>5</v>
      </c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+'24'!J87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20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+'24'!J88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+'24'!J89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+'24'!J90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+'24'!J91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5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52">
        <f t="shared" si="11"/>
        <v>35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+'24'!J93</f>
        <v>10</v>
      </c>
      <c r="F93" s="70"/>
      <c r="G93" s="46">
        <f t="shared" si="5"/>
        <v>10</v>
      </c>
      <c r="H93" s="77">
        <v>0</v>
      </c>
      <c r="I93" s="75">
        <v>0</v>
      </c>
      <c r="J93" s="46">
        <f t="shared" si="6"/>
        <v>10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+'24'!J99</f>
        <v>7</v>
      </c>
      <c r="F99" s="70"/>
      <c r="G99" s="46">
        <f t="shared" si="5"/>
        <v>7</v>
      </c>
      <c r="H99" s="77">
        <v>0</v>
      </c>
      <c r="I99" s="75">
        <v>0</v>
      </c>
      <c r="J99" s="46">
        <f t="shared" si="6"/>
        <v>7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+'24'!J100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+'24'!J101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+'24'!J113</f>
        <v>4</v>
      </c>
      <c r="F113" s="70"/>
      <c r="G113" s="46">
        <f t="shared" si="5"/>
        <v>4</v>
      </c>
      <c r="H113" s="77">
        <v>0</v>
      </c>
      <c r="I113" s="75">
        <v>0</v>
      </c>
      <c r="J113" s="46">
        <f t="shared" si="6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+'24'!J116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4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+'24'!J133</f>
        <v>8</v>
      </c>
      <c r="F133" s="70"/>
      <c r="G133" s="46">
        <f t="shared" si="5"/>
        <v>8</v>
      </c>
      <c r="H133" s="77">
        <v>0</v>
      </c>
      <c r="I133" s="75">
        <v>0</v>
      </c>
      <c r="J133" s="46">
        <f t="shared" si="6"/>
        <v>7</v>
      </c>
      <c r="K133" s="71">
        <v>1</v>
      </c>
      <c r="L133" s="20">
        <v>29</v>
      </c>
      <c r="M133" s="64">
        <f t="shared" si="7"/>
        <v>29</v>
      </c>
      <c r="N133" s="17" t="s">
        <v>16</v>
      </c>
      <c r="O133" s="18"/>
      <c r="P133" s="152">
        <f t="shared" si="8"/>
        <v>29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+'24'!J136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+'24'!J138</f>
        <v>8</v>
      </c>
      <c r="F138" s="70"/>
      <c r="G138" s="46">
        <f t="shared" si="13"/>
        <v>8</v>
      </c>
      <c r="H138" s="77">
        <v>0</v>
      </c>
      <c r="I138" s="75">
        <v>0</v>
      </c>
      <c r="J138" s="46">
        <f t="shared" si="14"/>
        <v>8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+'24'!J139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+'24'!J142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+'24'!J149</f>
        <v>0</v>
      </c>
      <c r="F149" s="70">
        <v>2</v>
      </c>
      <c r="G149" s="46">
        <f t="shared" si="13"/>
        <v>2</v>
      </c>
      <c r="H149" s="77">
        <v>0</v>
      </c>
      <c r="I149" s="75">
        <v>0</v>
      </c>
      <c r="J149" s="46">
        <f t="shared" si="14"/>
        <v>1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2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+'24'!J150</f>
        <v>9</v>
      </c>
      <c r="F150" s="70"/>
      <c r="G150" s="46">
        <f t="shared" si="13"/>
        <v>9</v>
      </c>
      <c r="H150" s="77">
        <v>0</v>
      </c>
      <c r="I150" s="75">
        <v>0</v>
      </c>
      <c r="J150" s="46">
        <f t="shared" si="14"/>
        <v>8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52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+'24'!J151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7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+'24'!J152</f>
        <v>7</v>
      </c>
      <c r="F152" s="70"/>
      <c r="G152" s="46">
        <f t="shared" si="13"/>
        <v>7</v>
      </c>
      <c r="H152" s="77">
        <v>0</v>
      </c>
      <c r="I152" s="75">
        <v>0</v>
      </c>
      <c r="J152" s="46">
        <f t="shared" si="14"/>
        <v>7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+'24'!J153</f>
        <v>3</v>
      </c>
      <c r="F153" s="70"/>
      <c r="G153" s="46">
        <f t="shared" si="13"/>
        <v>3</v>
      </c>
      <c r="H153" s="77">
        <v>0</v>
      </c>
      <c r="I153" s="75">
        <v>0</v>
      </c>
      <c r="J153" s="46">
        <f t="shared" si="14"/>
        <v>2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2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+'24'!J154</f>
        <v>9</v>
      </c>
      <c r="F154" s="70"/>
      <c r="G154" s="46">
        <f t="shared" si="13"/>
        <v>9</v>
      </c>
      <c r="H154" s="77">
        <v>0</v>
      </c>
      <c r="I154" s="75">
        <v>0</v>
      </c>
      <c r="J154" s="46">
        <f t="shared" si="14"/>
        <v>8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30</v>
      </c>
      <c r="P154" s="152">
        <f t="shared" si="8"/>
        <v>120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+'24'!J155</f>
        <v>9</v>
      </c>
      <c r="F155" s="70"/>
      <c r="G155" s="46">
        <f t="shared" si="13"/>
        <v>9</v>
      </c>
      <c r="H155" s="77">
        <v>0</v>
      </c>
      <c r="I155" s="75">
        <v>0</v>
      </c>
      <c r="J155" s="46">
        <f t="shared" si="14"/>
        <v>9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+'24'!J161</f>
        <v>19</v>
      </c>
      <c r="F161" s="70"/>
      <c r="G161" s="46">
        <f t="shared" si="13"/>
        <v>19</v>
      </c>
      <c r="H161" s="77">
        <v>0</v>
      </c>
      <c r="I161" s="75">
        <v>0</v>
      </c>
      <c r="J161" s="46">
        <f t="shared" si="14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+'24'!J174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+'24'!J183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52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+'24'!J189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ref="P189:P204" si="20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+'24'!J190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+'24'!J191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+'24'!J197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+'24'!J202</f>
        <v>2</v>
      </c>
      <c r="F202" s="70"/>
      <c r="G202" s="46">
        <f t="shared" ref="G202:G207" si="23">E202+F202</f>
        <v>2</v>
      </c>
      <c r="H202" s="77">
        <v>0</v>
      </c>
      <c r="I202" s="75">
        <v>0</v>
      </c>
      <c r="J202" s="46">
        <f t="shared" ref="J202:J208" si="24">+G202-H202-K202-I202</f>
        <v>0</v>
      </c>
      <c r="K202" s="71">
        <v>2</v>
      </c>
      <c r="L202" s="20">
        <v>29</v>
      </c>
      <c r="M202" s="64">
        <f t="shared" si="17"/>
        <v>58</v>
      </c>
      <c r="N202" s="17" t="s">
        <v>16</v>
      </c>
      <c r="O202" s="18">
        <v>29</v>
      </c>
      <c r="P202" s="152">
        <f t="shared" si="20"/>
        <v>29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+'24'!J203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+'24'!J204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+'24'!J205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+'24'!J207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665.17000000000007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1992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1134</v>
      </c>
      <c r="O213" s="2">
        <v>50</v>
      </c>
      <c r="P213" s="2">
        <v>130</v>
      </c>
      <c r="Q213" s="87">
        <v>360</v>
      </c>
      <c r="R213" s="2">
        <v>594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219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639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639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14" sqref="T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58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52">
        <f t="shared" si="2"/>
        <v>100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+'25'!J9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3</v>
      </c>
      <c r="F20" s="70"/>
      <c r="G20" s="46">
        <f t="shared" si="0"/>
        <v>3</v>
      </c>
      <c r="H20" s="77">
        <v>3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1444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>
        <v>42</v>
      </c>
      <c r="P21" s="152">
        <f t="shared" si="2"/>
        <v>43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38</v>
      </c>
      <c r="F22" s="70"/>
      <c r="G22" s="46">
        <f t="shared" si="0"/>
        <v>38</v>
      </c>
      <c r="H22" s="77">
        <v>0</v>
      </c>
      <c r="I22" s="75">
        <v>0</v>
      </c>
      <c r="J22" s="46">
        <f t="shared" si="1"/>
        <v>37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52">
        <f t="shared" si="2"/>
        <v>80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+'25'!J30</f>
        <v>9</v>
      </c>
      <c r="F30" s="70"/>
      <c r="G30" s="46">
        <f t="shared" si="0"/>
        <v>9</v>
      </c>
      <c r="H30" s="77">
        <v>0</v>
      </c>
      <c r="I30" s="75">
        <v>0</v>
      </c>
      <c r="J30" s="46">
        <f t="shared" si="1"/>
        <v>9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25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2</v>
      </c>
      <c r="F32" s="70"/>
      <c r="G32" s="46">
        <f t="shared" si="0"/>
        <v>2</v>
      </c>
      <c r="H32" s="77">
        <v>2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1444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+'25'!J42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4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+'25'!J43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+'25'!J45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+'25'!J46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+'25'!J49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+'25'!J50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+'25'!J52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+'25'!J57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+'25'!J58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+'25'!J59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+'25'!J60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+'25'!J65</f>
        <v>4</v>
      </c>
      <c r="F65" s="70"/>
      <c r="G65" s="46">
        <f t="shared" si="0"/>
        <v>4</v>
      </c>
      <c r="H65" s="77">
        <v>1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1444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+'25'!J71</f>
        <v>5</v>
      </c>
      <c r="F71" s="70"/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+'25'!J84</f>
        <v>7</v>
      </c>
      <c r="F84" s="70"/>
      <c r="G84" s="46">
        <f t="shared" si="5"/>
        <v>7</v>
      </c>
      <c r="H84" s="77">
        <v>0</v>
      </c>
      <c r="I84" s="75">
        <v>0</v>
      </c>
      <c r="J84" s="46">
        <f t="shared" si="6"/>
        <v>7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+'25'!J85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7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+'25'!J86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+'25'!J87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20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+'25'!J88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+'25'!J89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+'25'!J90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+'25'!J91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+'25'!J93</f>
        <v>10</v>
      </c>
      <c r="F93" s="70"/>
      <c r="G93" s="46">
        <f t="shared" si="5"/>
        <v>10</v>
      </c>
      <c r="H93" s="77">
        <v>0</v>
      </c>
      <c r="I93" s="75">
        <v>0</v>
      </c>
      <c r="J93" s="46">
        <f t="shared" si="6"/>
        <v>10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+'25'!J99</f>
        <v>7</v>
      </c>
      <c r="F99" s="70"/>
      <c r="G99" s="46">
        <f t="shared" si="5"/>
        <v>7</v>
      </c>
      <c r="H99" s="77">
        <v>0</v>
      </c>
      <c r="I99" s="75">
        <v>0</v>
      </c>
      <c r="J99" s="46">
        <f t="shared" si="6"/>
        <v>7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+'25'!J100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+'25'!J101</f>
        <v>5</v>
      </c>
      <c r="F101" s="70"/>
      <c r="G101" s="46">
        <f t="shared" si="5"/>
        <v>5</v>
      </c>
      <c r="H101" s="77">
        <v>2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1444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+'25'!J113</f>
        <v>4</v>
      </c>
      <c r="F113" s="70"/>
      <c r="G113" s="46">
        <f t="shared" si="5"/>
        <v>4</v>
      </c>
      <c r="H113" s="77">
        <v>4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1444</v>
      </c>
      <c r="O113" s="18"/>
      <c r="P113" s="23">
        <f t="shared" ref="P113:P118" si="12">SUM(M113-O113)</f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+'25'!J116</f>
        <v>4</v>
      </c>
      <c r="F116" s="70"/>
      <c r="G116" s="46">
        <f t="shared" si="5"/>
        <v>4</v>
      </c>
      <c r="H116" s="77">
        <v>4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1444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+'25'!J133</f>
        <v>7</v>
      </c>
      <c r="F133" s="70"/>
      <c r="G133" s="46">
        <f t="shared" si="5"/>
        <v>7</v>
      </c>
      <c r="H133" s="77">
        <v>0</v>
      </c>
      <c r="I133" s="75">
        <v>0</v>
      </c>
      <c r="J133" s="46">
        <f t="shared" si="6"/>
        <v>7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+'25'!J136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+'25'!J138</f>
        <v>8</v>
      </c>
      <c r="F138" s="70"/>
      <c r="G138" s="46">
        <f t="shared" si="13"/>
        <v>8</v>
      </c>
      <c r="H138" s="77">
        <v>0</v>
      </c>
      <c r="I138" s="75">
        <v>0</v>
      </c>
      <c r="J138" s="46">
        <f t="shared" si="14"/>
        <v>8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+'25'!J139</f>
        <v>1</v>
      </c>
      <c r="F139" s="70">
        <v>3</v>
      </c>
      <c r="G139" s="46">
        <f t="shared" si="13"/>
        <v>4</v>
      </c>
      <c r="H139" s="77">
        <v>0</v>
      </c>
      <c r="I139" s="75">
        <v>0</v>
      </c>
      <c r="J139" s="46">
        <f t="shared" si="14"/>
        <v>2</v>
      </c>
      <c r="K139" s="71">
        <v>2</v>
      </c>
      <c r="L139" s="20">
        <v>35</v>
      </c>
      <c r="M139" s="64">
        <f t="shared" si="7"/>
        <v>70</v>
      </c>
      <c r="N139" s="17" t="s">
        <v>16</v>
      </c>
      <c r="O139" s="18">
        <v>35</v>
      </c>
      <c r="P139" s="152">
        <f t="shared" si="8"/>
        <v>35</v>
      </c>
      <c r="Q139" s="89">
        <v>3.8</v>
      </c>
      <c r="R139" s="43">
        <f t="shared" si="9"/>
        <v>7.6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+'25'!J142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+'25'!J149</f>
        <v>1</v>
      </c>
      <c r="F149" s="70"/>
      <c r="G149" s="46">
        <f t="shared" si="13"/>
        <v>1</v>
      </c>
      <c r="H149" s="77">
        <v>0</v>
      </c>
      <c r="I149" s="75">
        <v>0</v>
      </c>
      <c r="J149" s="46">
        <f t="shared" si="14"/>
        <v>0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2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+'25'!J150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8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+'25'!J151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7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+'25'!J152</f>
        <v>7</v>
      </c>
      <c r="F152" s="70"/>
      <c r="G152" s="46">
        <f t="shared" si="13"/>
        <v>7</v>
      </c>
      <c r="H152" s="77">
        <v>0</v>
      </c>
      <c r="I152" s="75">
        <v>0</v>
      </c>
      <c r="J152" s="46">
        <f t="shared" si="14"/>
        <v>7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+'25'!J153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+'25'!J154</f>
        <v>8</v>
      </c>
      <c r="F154" s="70"/>
      <c r="G154" s="46">
        <f t="shared" si="13"/>
        <v>8</v>
      </c>
      <c r="H154" s="77">
        <v>0</v>
      </c>
      <c r="I154" s="75">
        <v>0</v>
      </c>
      <c r="J154" s="46">
        <f t="shared" si="14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+'25'!J155</f>
        <v>9</v>
      </c>
      <c r="F155" s="70"/>
      <c r="G155" s="46">
        <f t="shared" si="13"/>
        <v>9</v>
      </c>
      <c r="H155" s="77">
        <v>0</v>
      </c>
      <c r="I155" s="75">
        <v>0</v>
      </c>
      <c r="J155" s="46">
        <f t="shared" si="14"/>
        <v>9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+'25'!J161</f>
        <v>19</v>
      </c>
      <c r="F161" s="70"/>
      <c r="G161" s="46">
        <f t="shared" si="13"/>
        <v>19</v>
      </c>
      <c r="H161" s="77">
        <v>0</v>
      </c>
      <c r="I161" s="75">
        <v>0</v>
      </c>
      <c r="J161" s="46">
        <f t="shared" si="14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+'25'!J174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+'25'!J189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+'25'!J190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+'25'!J191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+'25'!J197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+'25'!J202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+'25'!J203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+'25'!J204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+'25'!J205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+'25'!J206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+'25'!J207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+'25'!J208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141.77000000000001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515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140</v>
      </c>
      <c r="O213" s="2">
        <v>140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197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178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178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17" sqref="U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48</v>
      </c>
      <c r="K6" s="71">
        <v>10</v>
      </c>
      <c r="L6" s="20">
        <v>100</v>
      </c>
      <c r="M6" s="64">
        <f t="shared" ref="M6:M80" si="3">+L6*K6</f>
        <v>1000</v>
      </c>
      <c r="N6" s="17" t="s">
        <v>16</v>
      </c>
      <c r="O6" s="18">
        <v>370</v>
      </c>
      <c r="P6" s="152">
        <f t="shared" si="2"/>
        <v>630</v>
      </c>
      <c r="Q6" s="12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+'26'!J9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37</v>
      </c>
      <c r="F22" s="70"/>
      <c r="G22" s="46">
        <f t="shared" si="0"/>
        <v>37</v>
      </c>
      <c r="H22" s="77">
        <v>0</v>
      </c>
      <c r="I22" s="75">
        <v>1</v>
      </c>
      <c r="J22" s="46">
        <f t="shared" si="1"/>
        <v>34</v>
      </c>
      <c r="K22" s="71">
        <v>2</v>
      </c>
      <c r="L22" s="20">
        <v>100</v>
      </c>
      <c r="M22" s="64">
        <f t="shared" si="3"/>
        <v>200</v>
      </c>
      <c r="N22" s="17" t="s">
        <v>1448</v>
      </c>
      <c r="O22" s="18">
        <v>20</v>
      </c>
      <c r="P22" s="152">
        <f t="shared" si="2"/>
        <v>180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10</v>
      </c>
      <c r="P24" s="152">
        <f t="shared" si="2"/>
        <v>90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0</v>
      </c>
      <c r="K26" s="71">
        <v>2</v>
      </c>
      <c r="L26" s="20">
        <v>100</v>
      </c>
      <c r="M26" s="64">
        <f t="shared" si="3"/>
        <v>200</v>
      </c>
      <c r="N26" s="17" t="s">
        <v>16</v>
      </c>
      <c r="O26" s="18">
        <v>40</v>
      </c>
      <c r="P26" s="152">
        <f t="shared" si="2"/>
        <v>160</v>
      </c>
      <c r="Q26" s="127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+'26'!J30</f>
        <v>9</v>
      </c>
      <c r="F30" s="70"/>
      <c r="G30" s="46">
        <f t="shared" si="0"/>
        <v>9</v>
      </c>
      <c r="H30" s="77">
        <v>0</v>
      </c>
      <c r="I30" s="75">
        <v>0</v>
      </c>
      <c r="J30" s="46">
        <f t="shared" si="1"/>
        <v>1</v>
      </c>
      <c r="K30" s="71">
        <v>8</v>
      </c>
      <c r="L30" s="20">
        <v>80</v>
      </c>
      <c r="M30" s="64">
        <f t="shared" si="3"/>
        <v>640</v>
      </c>
      <c r="N30" s="17" t="s">
        <v>16</v>
      </c>
      <c r="O30" s="18"/>
      <c r="P30" s="152">
        <f t="shared" si="2"/>
        <v>640</v>
      </c>
      <c r="Q30" s="127">
        <v>32.47</v>
      </c>
      <c r="R30" s="43">
        <f t="shared" si="4"/>
        <v>259.76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25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52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5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+'26'!J42</f>
        <v>4</v>
      </c>
      <c r="F42" s="70"/>
      <c r="G42" s="46">
        <f t="shared" si="0"/>
        <v>4</v>
      </c>
      <c r="H42" s="77">
        <v>0</v>
      </c>
      <c r="I42" s="75">
        <v>0</v>
      </c>
      <c r="J42" s="46">
        <f t="shared" si="1"/>
        <v>3</v>
      </c>
      <c r="K42" s="71">
        <v>1</v>
      </c>
      <c r="L42" s="20">
        <v>0</v>
      </c>
      <c r="M42" s="64">
        <f t="shared" si="3"/>
        <v>0</v>
      </c>
      <c r="N42" s="17" t="s">
        <v>1448</v>
      </c>
      <c r="O42" s="18"/>
      <c r="P42" s="23">
        <f t="shared" si="2"/>
        <v>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+'26'!J43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5</v>
      </c>
      <c r="K43" s="71">
        <v>1</v>
      </c>
      <c r="L43" s="20">
        <v>0</v>
      </c>
      <c r="M43" s="64">
        <f>+L43*K43</f>
        <v>0</v>
      </c>
      <c r="N43" s="17" t="s">
        <v>1448</v>
      </c>
      <c r="O43" s="18"/>
      <c r="P43" s="23">
        <f t="shared" si="2"/>
        <v>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+'26'!J46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+'26'!J49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+'26'!J50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74" si="5"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+'26'!J57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+'26'!J58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+'26'!J59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+'26'!J60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+'26'!J65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1</v>
      </c>
      <c r="K65" s="71">
        <v>2</v>
      </c>
      <c r="L65" s="20">
        <v>50</v>
      </c>
      <c r="M65" s="64">
        <f t="shared" si="3"/>
        <v>100</v>
      </c>
      <c r="N65" s="17" t="s">
        <v>16</v>
      </c>
      <c r="O65" s="18">
        <v>50</v>
      </c>
      <c r="P65" s="152">
        <f t="shared" si="5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+'26'!J71</f>
        <v>5</v>
      </c>
      <c r="F71" s="70"/>
      <c r="G71" s="46">
        <f t="shared" si="6"/>
        <v>5</v>
      </c>
      <c r="H71" s="77">
        <v>0</v>
      </c>
      <c r="I71" s="75">
        <v>0</v>
      </c>
      <c r="J71" s="46">
        <f t="shared" si="7"/>
        <v>1</v>
      </c>
      <c r="K71" s="71">
        <v>4</v>
      </c>
      <c r="L71" s="20">
        <v>55</v>
      </c>
      <c r="M71" s="64">
        <f t="shared" si="3"/>
        <v>220</v>
      </c>
      <c r="N71" s="17" t="s">
        <v>16</v>
      </c>
      <c r="O71" s="18">
        <v>108</v>
      </c>
      <c r="P71" s="152">
        <f t="shared" si="5"/>
        <v>112</v>
      </c>
      <c r="Q71" s="89">
        <v>67.17</v>
      </c>
      <c r="R71" s="43">
        <f t="shared" si="4"/>
        <v>268.68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102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+'26'!J84</f>
        <v>7</v>
      </c>
      <c r="F84" s="70"/>
      <c r="G84" s="46">
        <f t="shared" si="6"/>
        <v>7</v>
      </c>
      <c r="H84" s="77">
        <v>0</v>
      </c>
      <c r="I84" s="75">
        <v>0</v>
      </c>
      <c r="J84" s="46">
        <f t="shared" si="7"/>
        <v>6</v>
      </c>
      <c r="K84" s="71">
        <v>1</v>
      </c>
      <c r="L84" s="20">
        <v>120</v>
      </c>
      <c r="M84" s="64">
        <f t="shared" si="11"/>
        <v>120</v>
      </c>
      <c r="N84" s="17" t="s">
        <v>16</v>
      </c>
      <c r="O84" s="18">
        <v>12</v>
      </c>
      <c r="P84" s="152">
        <f t="shared" si="12"/>
        <v>108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+'26'!J85</f>
        <v>7</v>
      </c>
      <c r="F85" s="70"/>
      <c r="G85" s="46">
        <f t="shared" si="6"/>
        <v>7</v>
      </c>
      <c r="H85" s="77">
        <v>0</v>
      </c>
      <c r="I85" s="75">
        <v>0</v>
      </c>
      <c r="J85" s="46">
        <f t="shared" si="7"/>
        <v>6</v>
      </c>
      <c r="K85" s="71">
        <v>1</v>
      </c>
      <c r="L85" s="20">
        <v>250</v>
      </c>
      <c r="M85" s="64">
        <f t="shared" si="11"/>
        <v>250</v>
      </c>
      <c r="N85" s="17" t="s">
        <v>16</v>
      </c>
      <c r="O85" s="18"/>
      <c r="P85" s="152">
        <f t="shared" si="12"/>
        <v>250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+'26'!J86</f>
        <v>5</v>
      </c>
      <c r="F86" s="70"/>
      <c r="G86" s="46">
        <f t="shared" si="6"/>
        <v>5</v>
      </c>
      <c r="H86" s="77">
        <v>0</v>
      </c>
      <c r="I86" s="75">
        <v>0</v>
      </c>
      <c r="J86" s="46">
        <f t="shared" si="7"/>
        <v>5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+'26'!J87</f>
        <v>20</v>
      </c>
      <c r="F87" s="70"/>
      <c r="G87" s="46">
        <f t="shared" si="6"/>
        <v>20</v>
      </c>
      <c r="H87" s="77">
        <v>0</v>
      </c>
      <c r="I87" s="75">
        <v>0</v>
      </c>
      <c r="J87" s="46">
        <f t="shared" si="7"/>
        <v>20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+'26'!J88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+'26'!J89</f>
        <v>13</v>
      </c>
      <c r="F89" s="70"/>
      <c r="G89" s="46">
        <f t="shared" si="6"/>
        <v>13</v>
      </c>
      <c r="H89" s="77">
        <v>0</v>
      </c>
      <c r="I89" s="75">
        <v>0</v>
      </c>
      <c r="J89" s="46">
        <f t="shared" si="7"/>
        <v>13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+'26'!J90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+'26'!J91</f>
        <v>5</v>
      </c>
      <c r="F91" s="70"/>
      <c r="G91" s="46">
        <f t="shared" si="6"/>
        <v>5</v>
      </c>
      <c r="H91" s="77">
        <v>0</v>
      </c>
      <c r="I91" s="75">
        <v>0</v>
      </c>
      <c r="J91" s="46">
        <f t="shared" si="7"/>
        <v>1</v>
      </c>
      <c r="K91" s="71">
        <v>4</v>
      </c>
      <c r="L91" s="20">
        <v>35</v>
      </c>
      <c r="M91" s="64">
        <f t="shared" si="11"/>
        <v>140</v>
      </c>
      <c r="N91" s="17" t="s">
        <v>16</v>
      </c>
      <c r="O91" s="18"/>
      <c r="P91" s="152">
        <f t="shared" si="12"/>
        <v>140</v>
      </c>
      <c r="Q91" s="89">
        <v>30.25</v>
      </c>
      <c r="R91" s="43">
        <f t="shared" si="13"/>
        <v>121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+'26'!J93</f>
        <v>10</v>
      </c>
      <c r="F93" s="70"/>
      <c r="G93" s="46">
        <f t="shared" si="6"/>
        <v>10</v>
      </c>
      <c r="H93" s="77">
        <v>0</v>
      </c>
      <c r="I93" s="75">
        <v>0</v>
      </c>
      <c r="J93" s="46">
        <f t="shared" si="7"/>
        <v>10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+'26'!J95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+'26'!J99</f>
        <v>7</v>
      </c>
      <c r="F99" s="70"/>
      <c r="G99" s="46">
        <f t="shared" si="6"/>
        <v>7</v>
      </c>
      <c r="H99" s="77">
        <v>0</v>
      </c>
      <c r="I99" s="75">
        <v>0</v>
      </c>
      <c r="J99" s="46">
        <f t="shared" si="7"/>
        <v>4</v>
      </c>
      <c r="K99" s="71">
        <v>3</v>
      </c>
      <c r="L99" s="20">
        <v>50</v>
      </c>
      <c r="M99" s="64">
        <f t="shared" si="8"/>
        <v>150</v>
      </c>
      <c r="N99" s="17" t="s">
        <v>16</v>
      </c>
      <c r="O99" s="18">
        <v>75</v>
      </c>
      <c r="P99" s="152">
        <f t="shared" si="12"/>
        <v>75</v>
      </c>
      <c r="Q99" s="113">
        <v>20.350000000000001</v>
      </c>
      <c r="R99" s="43">
        <f t="shared" si="10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+'26'!J100</f>
        <v>5</v>
      </c>
      <c r="F100" s="70"/>
      <c r="G100" s="46">
        <f t="shared" si="6"/>
        <v>5</v>
      </c>
      <c r="H100" s="77">
        <v>0</v>
      </c>
      <c r="I100" s="75">
        <v>0</v>
      </c>
      <c r="J100" s="46">
        <f t="shared" si="7"/>
        <v>4</v>
      </c>
      <c r="K100" s="71">
        <v>1</v>
      </c>
      <c r="L100" s="20">
        <v>60</v>
      </c>
      <c r="M100" s="64">
        <f t="shared" si="8"/>
        <v>60</v>
      </c>
      <c r="N100" s="17" t="s">
        <v>16</v>
      </c>
      <c r="O100" s="18">
        <v>30</v>
      </c>
      <c r="P100" s="152">
        <f t="shared" si="12"/>
        <v>30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+'26'!J101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+'26'!J102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+'26'!J112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+'26'!J113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+'26'!J115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+'26'!J116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+'26'!J117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+'26'!J131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+'26'!J132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+'26'!J133</f>
        <v>7</v>
      </c>
      <c r="F133" s="70"/>
      <c r="G133" s="46">
        <f t="shared" si="6"/>
        <v>7</v>
      </c>
      <c r="H133" s="77">
        <v>0</v>
      </c>
      <c r="I133" s="75">
        <v>0</v>
      </c>
      <c r="J133" s="46">
        <f t="shared" si="7"/>
        <v>3</v>
      </c>
      <c r="K133" s="71">
        <v>4</v>
      </c>
      <c r="L133" s="20">
        <v>29</v>
      </c>
      <c r="M133" s="64">
        <f t="shared" si="8"/>
        <v>116</v>
      </c>
      <c r="N133" s="17" t="s">
        <v>16</v>
      </c>
      <c r="O133" s="18">
        <v>58</v>
      </c>
      <c r="P133" s="152">
        <f t="shared" si="9"/>
        <v>58</v>
      </c>
      <c r="Q133" s="89">
        <v>24.21</v>
      </c>
      <c r="R133" s="43">
        <f t="shared" si="10"/>
        <v>96.84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+'26'!J136</f>
        <v>15</v>
      </c>
      <c r="F136" s="70"/>
      <c r="G136" s="46">
        <f t="shared" ref="G136:G201" si="14">E136+F136</f>
        <v>15</v>
      </c>
      <c r="H136" s="77">
        <v>0</v>
      </c>
      <c r="I136" s="75">
        <v>0</v>
      </c>
      <c r="J136" s="46">
        <f t="shared" ref="J136:J201" si="15">+G136-H136-K136-I136</f>
        <v>15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+'26'!J137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+'26'!J138</f>
        <v>8</v>
      </c>
      <c r="F138" s="70"/>
      <c r="G138" s="46">
        <f t="shared" si="14"/>
        <v>8</v>
      </c>
      <c r="H138" s="77">
        <v>0</v>
      </c>
      <c r="I138" s="75">
        <v>0</v>
      </c>
      <c r="J138" s="46">
        <f t="shared" si="15"/>
        <v>8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+'26'!J139</f>
        <v>2</v>
      </c>
      <c r="F139" s="70"/>
      <c r="G139" s="46">
        <f t="shared" si="14"/>
        <v>2</v>
      </c>
      <c r="H139" s="77">
        <v>0</v>
      </c>
      <c r="I139" s="75">
        <v>0</v>
      </c>
      <c r="J139" s="46">
        <f t="shared" si="15"/>
        <v>0</v>
      </c>
      <c r="K139" s="71">
        <v>2</v>
      </c>
      <c r="L139" s="20">
        <v>35</v>
      </c>
      <c r="M139" s="64">
        <f t="shared" si="8"/>
        <v>70</v>
      </c>
      <c r="N139" s="17" t="s">
        <v>16</v>
      </c>
      <c r="O139" s="18">
        <v>35</v>
      </c>
      <c r="P139" s="152">
        <f t="shared" si="9"/>
        <v>35</v>
      </c>
      <c r="Q139" s="89">
        <v>3.8</v>
      </c>
      <c r="R139" s="43">
        <f t="shared" si="10"/>
        <v>7.6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+'26'!J140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+'26'!J141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+'26'!J142</f>
        <v>5</v>
      </c>
      <c r="F142" s="70"/>
      <c r="G142" s="46">
        <f t="shared" si="14"/>
        <v>5</v>
      </c>
      <c r="H142" s="77">
        <v>0</v>
      </c>
      <c r="I142" s="75">
        <v>0</v>
      </c>
      <c r="J142" s="46">
        <f t="shared" si="15"/>
        <v>5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+'26'!J143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+'26'!J144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+'26'!J145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+'26'!J146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+'26'!J147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+'26'!J148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+'26'!J149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+'26'!J150</f>
        <v>8</v>
      </c>
      <c r="F150" s="70"/>
      <c r="G150" s="46">
        <f t="shared" si="14"/>
        <v>8</v>
      </c>
      <c r="H150" s="77">
        <v>0</v>
      </c>
      <c r="I150" s="75">
        <v>0</v>
      </c>
      <c r="J150" s="46">
        <f t="shared" si="15"/>
        <v>8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+'26'!J151</f>
        <v>7</v>
      </c>
      <c r="F151" s="70"/>
      <c r="G151" s="46">
        <f t="shared" si="14"/>
        <v>7</v>
      </c>
      <c r="H151" s="77">
        <v>0</v>
      </c>
      <c r="I151" s="75">
        <v>0</v>
      </c>
      <c r="J151" s="46">
        <f t="shared" si="15"/>
        <v>7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+'26'!J152</f>
        <v>7</v>
      </c>
      <c r="F152" s="70"/>
      <c r="G152" s="46">
        <f t="shared" si="14"/>
        <v>7</v>
      </c>
      <c r="H152" s="77">
        <v>0</v>
      </c>
      <c r="I152" s="75">
        <v>0</v>
      </c>
      <c r="J152" s="46">
        <f t="shared" si="15"/>
        <v>7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+'26'!J153</f>
        <v>2</v>
      </c>
      <c r="F153" s="70"/>
      <c r="G153" s="46">
        <f t="shared" si="14"/>
        <v>2</v>
      </c>
      <c r="H153" s="77">
        <v>0</v>
      </c>
      <c r="I153" s="75">
        <v>0</v>
      </c>
      <c r="J153" s="46">
        <f t="shared" si="15"/>
        <v>2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+'26'!J154</f>
        <v>8</v>
      </c>
      <c r="F154" s="70"/>
      <c r="G154" s="46">
        <f t="shared" si="14"/>
        <v>8</v>
      </c>
      <c r="H154" s="77">
        <v>0</v>
      </c>
      <c r="I154" s="75">
        <v>0</v>
      </c>
      <c r="J154" s="46">
        <f t="shared" si="15"/>
        <v>7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30</v>
      </c>
      <c r="P154" s="152">
        <f t="shared" si="9"/>
        <v>120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+'26'!J155</f>
        <v>9</v>
      </c>
      <c r="F155" s="70"/>
      <c r="G155" s="46">
        <f t="shared" si="14"/>
        <v>9</v>
      </c>
      <c r="H155" s="77">
        <v>0</v>
      </c>
      <c r="I155" s="75">
        <v>0</v>
      </c>
      <c r="J155" s="46">
        <f t="shared" si="15"/>
        <v>9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+'26'!J156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+'26'!J157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+'26'!J158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+'26'!J159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+'26'!J160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+'26'!J161</f>
        <v>19</v>
      </c>
      <c r="F161" s="70"/>
      <c r="G161" s="46">
        <f t="shared" si="14"/>
        <v>19</v>
      </c>
      <c r="H161" s="77">
        <v>0</v>
      </c>
      <c r="I161" s="75">
        <v>0</v>
      </c>
      <c r="J161" s="46">
        <f t="shared" si="15"/>
        <v>19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+'26'!J162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+'26'!J163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+'26'!J164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+'26'!J165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+'26'!J166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+'26'!J167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+'26'!J168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+'26'!J169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+'26'!J170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+'26'!J171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+'26'!J172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+'26'!J174</f>
        <v>9</v>
      </c>
      <c r="F174" s="70"/>
      <c r="G174" s="46">
        <f t="shared" ref="G174" si="16">E174+F174</f>
        <v>9</v>
      </c>
      <c r="H174" s="77">
        <v>0</v>
      </c>
      <c r="I174" s="75">
        <v>0</v>
      </c>
      <c r="J174" s="46">
        <f t="shared" ref="J174" si="17">+G174-H174-K174-I174</f>
        <v>9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+'26'!J175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+'26'!J176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+'26'!J177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+'26'!J178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+'26'!J179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+'26'!J180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+'26'!J181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+'26'!J182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+'26'!J183</f>
        <v>0</v>
      </c>
      <c r="F183" s="70">
        <v>2</v>
      </c>
      <c r="G183" s="46">
        <f t="shared" si="14"/>
        <v>2</v>
      </c>
      <c r="H183" s="77">
        <v>0</v>
      </c>
      <c r="I183" s="75">
        <v>0</v>
      </c>
      <c r="J183" s="46">
        <f t="shared" si="15"/>
        <v>0</v>
      </c>
      <c r="K183" s="71">
        <v>2</v>
      </c>
      <c r="L183" s="20">
        <v>40</v>
      </c>
      <c r="M183" s="64">
        <f>+L183*K183</f>
        <v>80</v>
      </c>
      <c r="N183" s="17" t="s">
        <v>16</v>
      </c>
      <c r="O183" s="18"/>
      <c r="P183" s="152">
        <f t="shared" si="19"/>
        <v>80</v>
      </c>
      <c r="Q183" s="89">
        <v>44</v>
      </c>
      <c r="R183" s="43">
        <f>+K183*Q183</f>
        <v>88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+'26'!J184</f>
        <v>0</v>
      </c>
      <c r="F184" s="70">
        <v>3</v>
      </c>
      <c r="G184" s="46">
        <f t="shared" si="14"/>
        <v>3</v>
      </c>
      <c r="H184" s="77">
        <v>0</v>
      </c>
      <c r="I184" s="75">
        <v>0</v>
      </c>
      <c r="J184" s="46">
        <f t="shared" si="15"/>
        <v>0</v>
      </c>
      <c r="K184" s="71">
        <v>3</v>
      </c>
      <c r="L184" s="20">
        <v>40</v>
      </c>
      <c r="M184" s="64">
        <f t="shared" si="18"/>
        <v>120</v>
      </c>
      <c r="N184" s="17" t="s">
        <v>16</v>
      </c>
      <c r="O184" s="18"/>
      <c r="P184" s="152">
        <f t="shared" si="19"/>
        <v>120</v>
      </c>
      <c r="Q184" s="89">
        <v>24.99</v>
      </c>
      <c r="R184" s="43">
        <f t="shared" si="20"/>
        <v>74.97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+'26'!J185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+'26'!J186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+'26'!J189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+'26'!J190</f>
        <v>34</v>
      </c>
      <c r="F190" s="70"/>
      <c r="G190" s="46">
        <f t="shared" si="14"/>
        <v>34</v>
      </c>
      <c r="H190" s="77">
        <v>0</v>
      </c>
      <c r="I190" s="75">
        <v>0</v>
      </c>
      <c r="J190" s="46">
        <f t="shared" si="15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+'26'!J191</f>
        <v>12</v>
      </c>
      <c r="F191" s="70"/>
      <c r="G191" s="46">
        <f t="shared" si="14"/>
        <v>12</v>
      </c>
      <c r="H191" s="77">
        <v>0</v>
      </c>
      <c r="I191" s="75">
        <v>0</v>
      </c>
      <c r="J191" s="46">
        <f t="shared" si="15"/>
        <v>12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+'26'!J192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+'26'!J193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+'26'!J194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+'26'!J195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+'26'!J196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+'26'!J197</f>
        <v>443</v>
      </c>
      <c r="F197" s="70"/>
      <c r="G197" s="46">
        <f t="shared" si="14"/>
        <v>443</v>
      </c>
      <c r="H197" s="77">
        <v>0</v>
      </c>
      <c r="I197" s="75">
        <v>0</v>
      </c>
      <c r="J197" s="46">
        <f t="shared" si="15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+'26'!J198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+'26'!J199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+'26'!J200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+'26'!J201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+'26'!J202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+'26'!J208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1662.6599999999999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3816</v>
      </c>
    </row>
    <row r="212" spans="1:23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3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1744</v>
      </c>
      <c r="O213" s="2">
        <v>80</v>
      </c>
      <c r="P213" s="2">
        <v>194</v>
      </c>
      <c r="Q213" s="87">
        <v>108</v>
      </c>
      <c r="R213" s="2">
        <v>50</v>
      </c>
      <c r="S213" s="2">
        <v>226</v>
      </c>
      <c r="T213" s="2">
        <v>250</v>
      </c>
      <c r="U213" s="2">
        <v>320</v>
      </c>
      <c r="V213" s="2">
        <v>156</v>
      </c>
      <c r="W213" s="2">
        <v>360</v>
      </c>
    </row>
    <row r="214" spans="1:23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3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3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838</v>
      </c>
    </row>
    <row r="217" spans="1:23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1234</v>
      </c>
    </row>
    <row r="218" spans="1:23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1234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240</v>
      </c>
    </row>
    <row r="220" spans="1:23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240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72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5.04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162.96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S14" sqref="S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48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+'27'!J9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52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+'27'!J30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23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40</v>
      </c>
      <c r="P31" s="152">
        <f t="shared" si="2"/>
        <v>160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52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+'27'!J42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+'27'!J43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+'27'!J46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+'27'!J49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+'27'!J50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+'27'!J57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+'27'!J58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52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+'27'!J59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52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+'27'!J60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+'27'!J65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+'27'!J71</f>
        <v>1</v>
      </c>
      <c r="F71" s="70"/>
      <c r="G71" s="46">
        <f t="shared" si="5"/>
        <v>1</v>
      </c>
      <c r="H71" s="77">
        <v>1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1444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+'27'!J84</f>
        <v>6</v>
      </c>
      <c r="F84" s="70"/>
      <c r="G84" s="46">
        <f t="shared" si="5"/>
        <v>6</v>
      </c>
      <c r="H84" s="77">
        <v>0</v>
      </c>
      <c r="I84" s="75">
        <v>0</v>
      </c>
      <c r="J84" s="46">
        <f t="shared" si="6"/>
        <v>6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+'27'!J85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5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2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+'27'!J86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+'27'!J87</f>
        <v>20</v>
      </c>
      <c r="F87" s="70"/>
      <c r="G87" s="46">
        <f t="shared" si="5"/>
        <v>20</v>
      </c>
      <c r="H87" s="77">
        <v>0</v>
      </c>
      <c r="I87" s="75">
        <v>0</v>
      </c>
      <c r="J87" s="46">
        <f t="shared" si="6"/>
        <v>14</v>
      </c>
      <c r="K87" s="71">
        <v>6</v>
      </c>
      <c r="L87" s="20">
        <v>55</v>
      </c>
      <c r="M87" s="64">
        <f t="shared" si="10"/>
        <v>330</v>
      </c>
      <c r="N87" s="17" t="s">
        <v>16</v>
      </c>
      <c r="O87" s="18"/>
      <c r="P87" s="152">
        <f t="shared" si="8"/>
        <v>330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+'27'!J88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5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2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+'27'!J89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+'27'!J90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+'27'!J91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+'27'!J93</f>
        <v>10</v>
      </c>
      <c r="F93" s="70"/>
      <c r="G93" s="46">
        <f t="shared" si="5"/>
        <v>10</v>
      </c>
      <c r="H93" s="77">
        <v>0</v>
      </c>
      <c r="I93" s="75">
        <v>0</v>
      </c>
      <c r="J93" s="46">
        <f t="shared" si="6"/>
        <v>10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+'27'!J99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3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52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+'27'!J100</f>
        <v>4</v>
      </c>
      <c r="F100" s="70"/>
      <c r="G100" s="46">
        <f t="shared" si="5"/>
        <v>4</v>
      </c>
      <c r="H100" s="77">
        <v>1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1444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+'27'!J101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+'27'!J133</f>
        <v>3</v>
      </c>
      <c r="F133" s="70"/>
      <c r="G133" s="46">
        <f t="shared" si="5"/>
        <v>3</v>
      </c>
      <c r="H133" s="77">
        <v>3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1444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+'27'!J136</f>
        <v>15</v>
      </c>
      <c r="F136" s="70"/>
      <c r="G136" s="46">
        <f t="shared" ref="G136:G201" si="12">E136+F136</f>
        <v>15</v>
      </c>
      <c r="H136" s="77">
        <v>0</v>
      </c>
      <c r="I136" s="75">
        <v>0</v>
      </c>
      <c r="J136" s="46">
        <f t="shared" ref="J136:J201" si="13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+'27'!J138</f>
        <v>8</v>
      </c>
      <c r="F138" s="70"/>
      <c r="G138" s="46">
        <f t="shared" si="12"/>
        <v>8</v>
      </c>
      <c r="H138" s="77">
        <v>0</v>
      </c>
      <c r="I138" s="75">
        <v>0</v>
      </c>
      <c r="J138" s="46">
        <f t="shared" si="13"/>
        <v>7</v>
      </c>
      <c r="K138" s="71">
        <v>1</v>
      </c>
      <c r="L138" s="20">
        <v>55</v>
      </c>
      <c r="M138" s="64">
        <f t="shared" si="7"/>
        <v>55</v>
      </c>
      <c r="N138" s="17" t="s">
        <v>1440</v>
      </c>
      <c r="O138" s="18">
        <v>55</v>
      </c>
      <c r="P138" s="23">
        <f t="shared" si="8"/>
        <v>0</v>
      </c>
      <c r="Q138" s="89">
        <v>22.91</v>
      </c>
      <c r="R138" s="43">
        <f t="shared" si="9"/>
        <v>22.91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+'27'!J139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+'27'!J142</f>
        <v>5</v>
      </c>
      <c r="F142" s="70"/>
      <c r="G142" s="46">
        <f t="shared" si="12"/>
        <v>5</v>
      </c>
      <c r="H142" s="77">
        <v>0</v>
      </c>
      <c r="I142" s="75">
        <v>0</v>
      </c>
      <c r="J142" s="46">
        <f t="shared" si="13"/>
        <v>4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/>
      <c r="P142" s="152">
        <f t="shared" si="8"/>
        <v>80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+'27'!J144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+'27'!J145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+'27'!J149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+'27'!J150</f>
        <v>8</v>
      </c>
      <c r="F150" s="70"/>
      <c r="G150" s="46">
        <f t="shared" si="12"/>
        <v>8</v>
      </c>
      <c r="H150" s="77">
        <v>0</v>
      </c>
      <c r="I150" s="75">
        <v>0</v>
      </c>
      <c r="J150" s="46">
        <f t="shared" si="13"/>
        <v>6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52">
        <f t="shared" si="8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+'27'!J151</f>
        <v>7</v>
      </c>
      <c r="F151" s="70"/>
      <c r="G151" s="46">
        <f t="shared" si="12"/>
        <v>7</v>
      </c>
      <c r="H151" s="77">
        <v>0</v>
      </c>
      <c r="I151" s="75">
        <v>0</v>
      </c>
      <c r="J151" s="46">
        <f t="shared" si="13"/>
        <v>7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+'27'!J152</f>
        <v>7</v>
      </c>
      <c r="F152" s="70"/>
      <c r="G152" s="46">
        <f t="shared" si="12"/>
        <v>7</v>
      </c>
      <c r="H152" s="77">
        <v>0</v>
      </c>
      <c r="I152" s="75">
        <v>0</v>
      </c>
      <c r="J152" s="46">
        <f t="shared" si="13"/>
        <v>7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+'27'!J153</f>
        <v>2</v>
      </c>
      <c r="F153" s="70"/>
      <c r="G153" s="46">
        <f t="shared" si="12"/>
        <v>2</v>
      </c>
      <c r="H153" s="77">
        <v>0</v>
      </c>
      <c r="I153" s="75">
        <v>0</v>
      </c>
      <c r="J153" s="46">
        <f t="shared" si="13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+'27'!J154</f>
        <v>7</v>
      </c>
      <c r="F154" s="70"/>
      <c r="G154" s="46">
        <f t="shared" si="12"/>
        <v>7</v>
      </c>
      <c r="H154" s="77">
        <v>0</v>
      </c>
      <c r="I154" s="75">
        <v>0</v>
      </c>
      <c r="J154" s="46">
        <f t="shared" si="13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+'27'!J155</f>
        <v>9</v>
      </c>
      <c r="F155" s="70"/>
      <c r="G155" s="46">
        <f t="shared" si="12"/>
        <v>9</v>
      </c>
      <c r="H155" s="77">
        <v>0</v>
      </c>
      <c r="I155" s="75">
        <v>0</v>
      </c>
      <c r="J155" s="46">
        <f t="shared" si="13"/>
        <v>9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+'27'!J161</f>
        <v>19</v>
      </c>
      <c r="F161" s="70"/>
      <c r="G161" s="46">
        <f t="shared" si="12"/>
        <v>19</v>
      </c>
      <c r="H161" s="77">
        <v>0</v>
      </c>
      <c r="I161" s="75">
        <v>0</v>
      </c>
      <c r="J161" s="46">
        <f t="shared" si="13"/>
        <v>19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+'27'!J174</f>
        <v>9</v>
      </c>
      <c r="F174" s="70"/>
      <c r="G174" s="46">
        <f t="shared" ref="G174" si="14">E174+F174</f>
        <v>9</v>
      </c>
      <c r="H174" s="77">
        <v>0</v>
      </c>
      <c r="I174" s="75">
        <v>0</v>
      </c>
      <c r="J174" s="46">
        <f t="shared" ref="J174" si="15">+G174-H174-K174-I174</f>
        <v>8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>
        <v>7</v>
      </c>
      <c r="P174" s="152">
        <f>SUM(M174-O174)</f>
        <v>28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6">+L177*K177</f>
        <v>0</v>
      </c>
      <c r="N177" s="17" t="s">
        <v>16</v>
      </c>
      <c r="O177" s="18"/>
      <c r="P177" s="23">
        <f t="shared" ref="P177:P207" si="17">SUM(M177-O177)</f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6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6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6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6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6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6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6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+'27'!J189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+'27'!J190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+'27'!J191</f>
        <v>12</v>
      </c>
      <c r="F191" s="70"/>
      <c r="G191" s="46">
        <f t="shared" si="12"/>
        <v>12</v>
      </c>
      <c r="H191" s="77">
        <v>0</v>
      </c>
      <c r="I191" s="75">
        <v>0</v>
      </c>
      <c r="J191" s="46">
        <f t="shared" si="13"/>
        <v>12</v>
      </c>
      <c r="K191" s="71"/>
      <c r="L191" s="20">
        <v>20</v>
      </c>
      <c r="M191" s="64">
        <f t="shared" si="16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6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6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6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6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6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+'27'!J197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6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6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6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6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6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+'27'!J202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6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+'27'!J203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6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+'27'!J204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6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6"/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+'27'!J206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6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6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6"/>
        <v>0</v>
      </c>
      <c r="N208" s="17" t="s">
        <v>16</v>
      </c>
      <c r="O208" s="18"/>
      <c r="P208" s="23"/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303.00999999999993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1630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1290</v>
      </c>
      <c r="O213" s="2">
        <v>585</v>
      </c>
      <c r="P213" s="2">
        <v>455</v>
      </c>
      <c r="Q213" s="87">
        <v>250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102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238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238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13" sqref="T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12</v>
      </c>
      <c r="F5" s="70">
        <v>10</v>
      </c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48</v>
      </c>
      <c r="F6" s="70">
        <v>10</v>
      </c>
      <c r="G6" s="46">
        <f t="shared" si="0"/>
        <v>58</v>
      </c>
      <c r="H6" s="77">
        <v>0</v>
      </c>
      <c r="I6" s="75">
        <v>0</v>
      </c>
      <c r="J6" s="46">
        <f t="shared" si="1"/>
        <v>54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200</v>
      </c>
      <c r="P6" s="152">
        <f t="shared" si="2"/>
        <v>200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+'28'!J9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33</v>
      </c>
      <c r="F22" s="70">
        <v>10</v>
      </c>
      <c r="G22" s="46">
        <f t="shared" si="0"/>
        <v>43</v>
      </c>
      <c r="H22" s="77">
        <v>0</v>
      </c>
      <c r="I22" s="75">
        <v>0</v>
      </c>
      <c r="J22" s="46">
        <f t="shared" si="1"/>
        <v>43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+'28'!J30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23</v>
      </c>
      <c r="F31" s="70">
        <v>10</v>
      </c>
      <c r="G31" s="46">
        <f t="shared" si="0"/>
        <v>33</v>
      </c>
      <c r="H31" s="77">
        <v>0</v>
      </c>
      <c r="I31" s="75">
        <v>0</v>
      </c>
      <c r="J31" s="46">
        <f t="shared" si="1"/>
        <v>28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40</v>
      </c>
      <c r="P31" s="152">
        <f t="shared" si="2"/>
        <v>460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+'28'!J42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+'28'!J43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+'28'!J45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+'28'!J46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+'28'!J49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4</v>
      </c>
      <c r="K49" s="71">
        <v>1</v>
      </c>
      <c r="L49" s="20">
        <v>0</v>
      </c>
      <c r="M49" s="64">
        <f>+L49*K49</f>
        <v>0</v>
      </c>
      <c r="N49" s="17" t="s">
        <v>1448</v>
      </c>
      <c r="O49" s="18"/>
      <c r="P49" s="23">
        <f t="shared" si="2"/>
        <v>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+'28'!J50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+'28'!J52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+'28'!J57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+'28'!J60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+'28'!J65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3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+'28'!J84</f>
        <v>6</v>
      </c>
      <c r="F84" s="70">
        <v>8</v>
      </c>
      <c r="G84" s="46">
        <f t="shared" si="5"/>
        <v>14</v>
      </c>
      <c r="H84" s="77">
        <v>0</v>
      </c>
      <c r="I84" s="75">
        <v>0</v>
      </c>
      <c r="J84" s="46">
        <f t="shared" si="6"/>
        <v>13</v>
      </c>
      <c r="K84" s="71">
        <v>1</v>
      </c>
      <c r="L84" s="20">
        <v>0</v>
      </c>
      <c r="M84" s="64">
        <f t="shared" si="10"/>
        <v>0</v>
      </c>
      <c r="N84" s="17" t="s">
        <v>1451</v>
      </c>
      <c r="O84" s="18"/>
      <c r="P84" s="23">
        <f t="shared" si="11"/>
        <v>0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+'28'!J85</f>
        <v>5</v>
      </c>
      <c r="F85" s="70">
        <v>4</v>
      </c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+'28'!J86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+'28'!J87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+'28'!J88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+'28'!J89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+'28'!J90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+'28'!J91</f>
        <v>1</v>
      </c>
      <c r="F91" s="70">
        <v>7</v>
      </c>
      <c r="G91" s="46">
        <f t="shared" si="5"/>
        <v>8</v>
      </c>
      <c r="H91" s="77">
        <v>1</v>
      </c>
      <c r="I91" s="75">
        <v>0</v>
      </c>
      <c r="J91" s="46">
        <f t="shared" si="6"/>
        <v>7</v>
      </c>
      <c r="K91" s="71"/>
      <c r="L91" s="20">
        <v>35</v>
      </c>
      <c r="M91" s="64">
        <f t="shared" si="10"/>
        <v>0</v>
      </c>
      <c r="N91" s="17" t="s">
        <v>1444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+'28'!J93</f>
        <v>10</v>
      </c>
      <c r="F93" s="70"/>
      <c r="G93" s="46">
        <f t="shared" si="5"/>
        <v>10</v>
      </c>
      <c r="H93" s="77">
        <v>0</v>
      </c>
      <c r="I93" s="75">
        <v>0</v>
      </c>
      <c r="J93" s="46">
        <f t="shared" si="6"/>
        <v>10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+'28'!J99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+'28'!J100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+'28'!J101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52">
        <f t="shared" si="8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+'28'!J136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+'28'!J138</f>
        <v>7</v>
      </c>
      <c r="F138" s="70"/>
      <c r="G138" s="46">
        <f t="shared" si="13"/>
        <v>7</v>
      </c>
      <c r="H138" s="77">
        <v>0</v>
      </c>
      <c r="I138" s="75">
        <v>0</v>
      </c>
      <c r="J138" s="46">
        <f t="shared" si="14"/>
        <v>7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+'28'!J142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+'28'!J150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+'28'!J151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7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+'28'!J152</f>
        <v>7</v>
      </c>
      <c r="F152" s="70"/>
      <c r="G152" s="46">
        <f t="shared" si="13"/>
        <v>7</v>
      </c>
      <c r="H152" s="77">
        <v>0</v>
      </c>
      <c r="I152" s="75">
        <v>0</v>
      </c>
      <c r="J152" s="46">
        <f t="shared" si="14"/>
        <v>7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+'28'!J153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+'28'!J154</f>
        <v>7</v>
      </c>
      <c r="F154" s="70"/>
      <c r="G154" s="46">
        <f t="shared" si="13"/>
        <v>7</v>
      </c>
      <c r="H154" s="77">
        <v>0</v>
      </c>
      <c r="I154" s="75">
        <v>0</v>
      </c>
      <c r="J154" s="46">
        <f t="shared" si="14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+'28'!J155</f>
        <v>9</v>
      </c>
      <c r="F155" s="70"/>
      <c r="G155" s="46">
        <f t="shared" si="13"/>
        <v>9</v>
      </c>
      <c r="H155" s="77">
        <v>0</v>
      </c>
      <c r="I155" s="75">
        <v>0</v>
      </c>
      <c r="J155" s="46">
        <f t="shared" si="14"/>
        <v>9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+'28'!J161</f>
        <v>19</v>
      </c>
      <c r="F161" s="70"/>
      <c r="G161" s="46">
        <f t="shared" si="13"/>
        <v>19</v>
      </c>
      <c r="H161" s="77">
        <v>0</v>
      </c>
      <c r="I161" s="75">
        <v>0</v>
      </c>
      <c r="J161" s="46">
        <f t="shared" si="14"/>
        <v>18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>
        <v>10</v>
      </c>
      <c r="P161" s="152">
        <f t="shared" si="8"/>
        <v>45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+'28'!J174</f>
        <v>8</v>
      </c>
      <c r="F174" s="70"/>
      <c r="G174" s="46">
        <f t="shared" ref="G174" si="15">E174+F174</f>
        <v>8</v>
      </c>
      <c r="H174" s="77">
        <v>0</v>
      </c>
      <c r="I174" s="75">
        <v>0</v>
      </c>
      <c r="J174" s="46">
        <f t="shared" ref="J174" si="16">+G174-H174-K174-I174</f>
        <v>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+'28'!J189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ref="P189:P204" si="20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+'28'!J190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+'28'!J191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+'28'!J197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+'28'!J202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351.91999999999996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1005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260</v>
      </c>
      <c r="O213" s="2">
        <v>100</v>
      </c>
      <c r="P213" s="2">
        <v>160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210</v>
      </c>
      <c r="O215" s="2" t="s">
        <v>870</v>
      </c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275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260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260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430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430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129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9.0299999999999994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291.97000000000003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Y295"/>
  <sheetViews>
    <sheetView zoomScale="80" zoomScaleNormal="80" workbookViewId="0">
      <pane xSplit="10" ySplit="4" topLeftCell="K24" activePane="bottomRight" state="frozen"/>
      <selection activeCell="A2" sqref="A2:O2"/>
      <selection pane="topRight" activeCell="A2" sqref="A2:O2"/>
      <selection pane="bottomLeft" activeCell="A2" sqref="A2:O2"/>
      <selection pane="bottomRight" activeCell="F169" sqref="F1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46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>
        <v>70</v>
      </c>
      <c r="P6" s="152">
        <f t="shared" si="2"/>
        <v>730</v>
      </c>
      <c r="Q6" s="127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+'29'!J9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2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43</v>
      </c>
      <c r="F22" s="70"/>
      <c r="G22" s="46">
        <f t="shared" si="0"/>
        <v>43</v>
      </c>
      <c r="H22" s="77">
        <v>0</v>
      </c>
      <c r="I22" s="75">
        <v>0</v>
      </c>
      <c r="J22" s="46">
        <f t="shared" si="1"/>
        <v>37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120</v>
      </c>
      <c r="P22" s="152">
        <f t="shared" si="2"/>
        <v>480</v>
      </c>
      <c r="Q22" s="12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+'29'!J30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3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/>
      <c r="P32" s="152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52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+'29'!J42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+'29'!J43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2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+'29'!J45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+'29'!J46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+'29'!J49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+'29'!J50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0</v>
      </c>
      <c r="M50" s="64">
        <f t="shared" si="3"/>
        <v>0</v>
      </c>
      <c r="N50" s="17" t="s">
        <v>1451</v>
      </c>
      <c r="O50" s="18"/>
      <c r="P50" s="23">
        <f t="shared" si="2"/>
        <v>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+'29'!J52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0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52">
        <f>SUM(M52-O52)</f>
        <v>170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+'29'!J57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5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20</v>
      </c>
      <c r="P57" s="152">
        <f t="shared" si="2"/>
        <v>100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52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+'29'!J60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+'29'!J65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104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+'29'!J84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+'29'!J85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2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+'29'!J86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+'29'!J87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+'29'!J88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+'29'!J89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+'29'!J90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+'29'!J91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6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52">
        <f t="shared" si="11"/>
        <v>35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+'29'!J93</f>
        <v>10</v>
      </c>
      <c r="F93" s="70"/>
      <c r="G93" s="46">
        <f t="shared" si="5"/>
        <v>10</v>
      </c>
      <c r="H93" s="77">
        <v>0</v>
      </c>
      <c r="I93" s="75">
        <v>0</v>
      </c>
      <c r="J93" s="46">
        <f t="shared" si="6"/>
        <v>10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+'29'!J99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+'29'!J100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0</v>
      </c>
      <c r="K100" s="71">
        <v>3</v>
      </c>
      <c r="L100" s="20">
        <v>60</v>
      </c>
      <c r="M100" s="64">
        <f t="shared" si="7"/>
        <v>180</v>
      </c>
      <c r="N100" s="17" t="s">
        <v>16</v>
      </c>
      <c r="O100" s="18">
        <v>90</v>
      </c>
      <c r="P100" s="152">
        <f t="shared" si="11"/>
        <v>90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+'29'!J101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52">
        <f t="shared" si="11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+'29'!J136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+'29'!J138</f>
        <v>7</v>
      </c>
      <c r="F138" s="70"/>
      <c r="G138" s="46">
        <f t="shared" si="13"/>
        <v>7</v>
      </c>
      <c r="H138" s="77">
        <v>0</v>
      </c>
      <c r="I138" s="75">
        <v>0</v>
      </c>
      <c r="J138" s="46">
        <f t="shared" si="14"/>
        <v>7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+'29'!J142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3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/>
      <c r="P142" s="152">
        <f t="shared" si="8"/>
        <v>80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+'29'!J150</f>
        <v>6</v>
      </c>
      <c r="F150" s="70"/>
      <c r="G150" s="46">
        <f t="shared" si="13"/>
        <v>6</v>
      </c>
      <c r="H150" s="77">
        <v>0</v>
      </c>
      <c r="I150" s="75">
        <v>3</v>
      </c>
      <c r="J150" s="46">
        <f t="shared" si="14"/>
        <v>1</v>
      </c>
      <c r="K150" s="71">
        <v>2</v>
      </c>
      <c r="L150" s="20">
        <v>120</v>
      </c>
      <c r="M150" s="64">
        <f t="shared" si="7"/>
        <v>240</v>
      </c>
      <c r="N150" s="17" t="s">
        <v>1456</v>
      </c>
      <c r="O150" s="18"/>
      <c r="P150" s="152">
        <f t="shared" si="8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+'29'!J151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6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52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+'29'!J152</f>
        <v>7</v>
      </c>
      <c r="F152" s="70"/>
      <c r="G152" s="46">
        <f t="shared" si="13"/>
        <v>7</v>
      </c>
      <c r="H152" s="77">
        <v>0</v>
      </c>
      <c r="I152" s="75">
        <v>0</v>
      </c>
      <c r="J152" s="46">
        <f t="shared" si="14"/>
        <v>6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2">
        <f t="shared" si="8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+'29'!J153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1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2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+'29'!J154</f>
        <v>7</v>
      </c>
      <c r="F154" s="70"/>
      <c r="G154" s="46">
        <f t="shared" si="13"/>
        <v>7</v>
      </c>
      <c r="H154" s="77">
        <v>0</v>
      </c>
      <c r="I154" s="75">
        <v>0</v>
      </c>
      <c r="J154" s="46">
        <f t="shared" si="14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+'29'!J155</f>
        <v>9</v>
      </c>
      <c r="F155" s="70"/>
      <c r="G155" s="46">
        <f t="shared" si="13"/>
        <v>9</v>
      </c>
      <c r="H155" s="77">
        <v>0</v>
      </c>
      <c r="I155" s="75">
        <v>0</v>
      </c>
      <c r="J155" s="46">
        <f t="shared" si="14"/>
        <v>9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+'29'!J161</f>
        <v>18</v>
      </c>
      <c r="F161" s="70"/>
      <c r="G161" s="46">
        <f t="shared" si="13"/>
        <v>18</v>
      </c>
      <c r="H161" s="77">
        <v>0</v>
      </c>
      <c r="I161" s="75">
        <v>0</v>
      </c>
      <c r="J161" s="46">
        <f t="shared" si="14"/>
        <v>18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+'29'!J174</f>
        <v>8</v>
      </c>
      <c r="F174" s="70"/>
      <c r="G174" s="46">
        <f t="shared" ref="G174" si="15">E174+F174</f>
        <v>8</v>
      </c>
      <c r="H174" s="77">
        <v>0</v>
      </c>
      <c r="I174" s="75">
        <v>0</v>
      </c>
      <c r="J174" s="46">
        <f t="shared" ref="J174" si="16">+G174-H174-K174-I174</f>
        <v>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+'29'!J184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52">
        <f t="shared" si="18"/>
        <v>40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+'29'!J189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+'29'!J190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+'29'!J191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11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52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+'29'!J197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+'29'!J202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5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905.3499999999998</v>
      </c>
      <c r="S209" s="74"/>
    </row>
    <row r="210" spans="1:25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5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3345</v>
      </c>
    </row>
    <row r="212" spans="1:25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5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2200</v>
      </c>
      <c r="O213" s="2">
        <v>685</v>
      </c>
      <c r="P213" s="2">
        <v>360</v>
      </c>
      <c r="Q213" s="87">
        <v>270</v>
      </c>
      <c r="R213" s="2">
        <v>130</v>
      </c>
      <c r="S213" s="2">
        <v>10</v>
      </c>
      <c r="T213" s="2">
        <v>15</v>
      </c>
      <c r="U213" s="2">
        <v>30</v>
      </c>
      <c r="V213" s="2">
        <v>280</v>
      </c>
      <c r="W213" s="2">
        <v>260</v>
      </c>
      <c r="X213" s="2">
        <v>110</v>
      </c>
      <c r="Y213" s="2">
        <v>50</v>
      </c>
    </row>
    <row r="214" spans="1:25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5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5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395</v>
      </c>
    </row>
    <row r="217" spans="1:25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750</v>
      </c>
    </row>
    <row r="218" spans="1:25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750</v>
      </c>
      <c r="P218" s="114" t="s">
        <v>1390</v>
      </c>
      <c r="Q218" s="115" t="s">
        <v>1391</v>
      </c>
      <c r="R218" s="116" t="s">
        <v>1392</v>
      </c>
    </row>
    <row r="219" spans="1:25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720</v>
      </c>
    </row>
    <row r="220" spans="1:25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5" x14ac:dyDescent="0.5">
      <c r="J221" s="2"/>
      <c r="L221" s="2"/>
      <c r="P221" s="117"/>
      <c r="Q221" s="117"/>
      <c r="R221" s="117"/>
    </row>
    <row r="222" spans="1:25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5" x14ac:dyDescent="0.5">
      <c r="J223" s="2"/>
      <c r="L223" s="2"/>
      <c r="P223" s="118"/>
      <c r="Q223" s="118"/>
      <c r="R223" s="118"/>
    </row>
    <row r="224" spans="1:25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720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216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15.12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488.88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+'30'!J9</f>
        <v>5</v>
      </c>
      <c r="F9" s="70"/>
      <c r="G9" s="46">
        <f t="shared" si="0"/>
        <v>5</v>
      </c>
      <c r="H9" s="77">
        <v>0</v>
      </c>
      <c r="I9" s="75">
        <v>0</v>
      </c>
      <c r="J9" s="46">
        <f t="shared" si="1"/>
        <v>5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+'30'!J30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+'30'!J42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+'30'!J43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+'30'!J45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+'30'!J46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+'30'!J49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+'30'!J50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+'30'!J51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+'30'!J57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5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+'30'!J58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+'30'!J59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+'30'!J60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+'30'!J65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+'30'!J84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+'30'!J85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+'30'!J86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+'30'!J87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+'30'!J88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+'30'!J89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+'30'!J90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+'30'!J91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+'30'!J93</f>
        <v>10</v>
      </c>
      <c r="F93" s="70"/>
      <c r="G93" s="46">
        <f t="shared" si="5"/>
        <v>10</v>
      </c>
      <c r="H93" s="77">
        <v>0</v>
      </c>
      <c r="I93" s="75">
        <v>0</v>
      </c>
      <c r="J93" s="46">
        <f t="shared" si="6"/>
        <v>10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+'30'!J99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+'30'!J101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+'30'!J136</f>
        <v>15</v>
      </c>
      <c r="F136" s="70"/>
      <c r="G136" s="46">
        <f t="shared" ref="G136:G201" si="12">E136+F136</f>
        <v>15</v>
      </c>
      <c r="H136" s="77">
        <v>0</v>
      </c>
      <c r="I136" s="75">
        <v>0</v>
      </c>
      <c r="J136" s="46">
        <f t="shared" ref="J136:J201" si="13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+'30'!J138</f>
        <v>7</v>
      </c>
      <c r="F138" s="70"/>
      <c r="G138" s="46">
        <f t="shared" si="12"/>
        <v>7</v>
      </c>
      <c r="H138" s="77">
        <v>0</v>
      </c>
      <c r="I138" s="75">
        <v>0</v>
      </c>
      <c r="J138" s="46">
        <f t="shared" si="13"/>
        <v>7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+'30'!J139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+'30'!J142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+'30'!J144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+'30'!J149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+'30'!J150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+'30'!J151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6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+'30'!J152</f>
        <v>6</v>
      </c>
      <c r="F152" s="70"/>
      <c r="G152" s="46">
        <f t="shared" si="12"/>
        <v>6</v>
      </c>
      <c r="H152" s="77">
        <v>0</v>
      </c>
      <c r="I152" s="75">
        <v>0</v>
      </c>
      <c r="J152" s="46">
        <f t="shared" si="13"/>
        <v>6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+'30'!J153</f>
        <v>1</v>
      </c>
      <c r="F153" s="70"/>
      <c r="G153" s="46">
        <f t="shared" si="12"/>
        <v>1</v>
      </c>
      <c r="H153" s="77">
        <v>0</v>
      </c>
      <c r="I153" s="75">
        <v>0</v>
      </c>
      <c r="J153" s="46">
        <f t="shared" si="13"/>
        <v>1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+'30'!J154</f>
        <v>7</v>
      </c>
      <c r="F154" s="70"/>
      <c r="G154" s="46">
        <f t="shared" si="12"/>
        <v>7</v>
      </c>
      <c r="H154" s="77">
        <v>0</v>
      </c>
      <c r="I154" s="75">
        <v>0</v>
      </c>
      <c r="J154" s="46">
        <f t="shared" si="13"/>
        <v>7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+'30'!J155</f>
        <v>9</v>
      </c>
      <c r="F155" s="70"/>
      <c r="G155" s="46">
        <f t="shared" si="12"/>
        <v>9</v>
      </c>
      <c r="H155" s="77">
        <v>0</v>
      </c>
      <c r="I155" s="75">
        <v>0</v>
      </c>
      <c r="J155" s="46">
        <f t="shared" si="13"/>
        <v>9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+'30'!J161</f>
        <v>18</v>
      </c>
      <c r="F161" s="70"/>
      <c r="G161" s="46">
        <f t="shared" si="12"/>
        <v>18</v>
      </c>
      <c r="H161" s="77">
        <v>0</v>
      </c>
      <c r="I161" s="75">
        <v>0</v>
      </c>
      <c r="J161" s="46">
        <f t="shared" si="13"/>
        <v>18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+'30'!J162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+'30'!J164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+'30'!J171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+'30'!J174</f>
        <v>8</v>
      </c>
      <c r="F174" s="70"/>
      <c r="G174" s="46">
        <f t="shared" ref="G174" si="14">E174+F174</f>
        <v>8</v>
      </c>
      <c r="H174" s="77">
        <v>0</v>
      </c>
      <c r="I174" s="75">
        <v>0</v>
      </c>
      <c r="J174" s="46">
        <f t="shared" ref="J174" si="15">+G174-H174-K174-I174</f>
        <v>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+'30'!J175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6">+L177*K177</f>
        <v>0</v>
      </c>
      <c r="N177" s="17" t="s">
        <v>16</v>
      </c>
      <c r="O177" s="18"/>
      <c r="P177" s="23">
        <f t="shared" ref="P177:P207" si="17">SUM(M177-O177)</f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6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6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6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6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6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6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6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+'30'!J189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+'30'!J190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+'30'!J191</f>
        <v>11</v>
      </c>
      <c r="F191" s="70"/>
      <c r="G191" s="46">
        <f t="shared" si="12"/>
        <v>11</v>
      </c>
      <c r="H191" s="77">
        <v>0</v>
      </c>
      <c r="I191" s="75">
        <v>0</v>
      </c>
      <c r="J191" s="46">
        <f t="shared" si="13"/>
        <v>11</v>
      </c>
      <c r="K191" s="71"/>
      <c r="L191" s="20">
        <v>20</v>
      </c>
      <c r="M191" s="64">
        <f t="shared" si="16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6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6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6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6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6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+'30'!J197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6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6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+'30'!J199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6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+'30'!J200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6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+'30'!J201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6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+'30'!J202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6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+'30'!J203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6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+'30'!J204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6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+'30'!J205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6"/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+'30'!J206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6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+'30'!J207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6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6"/>
        <v>0</v>
      </c>
      <c r="N208" s="17" t="s">
        <v>16</v>
      </c>
      <c r="O208" s="18"/>
      <c r="P208" s="23"/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4" t="s">
        <v>242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O2" s="215" t="s">
        <v>0</v>
      </c>
      <c r="P2" s="215"/>
      <c r="Q2" s="215"/>
      <c r="R2" s="215"/>
      <c r="S2" s="215"/>
      <c r="T2" s="215"/>
      <c r="U2" s="215"/>
      <c r="V2" s="215"/>
      <c r="W2" s="215"/>
      <c r="X2" s="215"/>
      <c r="Y2" s="215"/>
    </row>
    <row r="3" spans="1:26" s="5" customFormat="1" ht="26.25" x14ac:dyDescent="0.55000000000000004">
      <c r="A3" s="213" t="s">
        <v>1</v>
      </c>
      <c r="B3" s="213" t="s">
        <v>2</v>
      </c>
      <c r="C3" s="210" t="s">
        <v>3</v>
      </c>
      <c r="D3" s="210" t="s">
        <v>4</v>
      </c>
      <c r="E3" s="210" t="s">
        <v>5</v>
      </c>
      <c r="F3" s="4" t="s">
        <v>6</v>
      </c>
      <c r="G3" s="216" t="s">
        <v>7</v>
      </c>
      <c r="H3" s="218" t="s">
        <v>8</v>
      </c>
      <c r="I3" s="219"/>
      <c r="J3" s="220"/>
      <c r="K3" s="221" t="s">
        <v>9</v>
      </c>
      <c r="L3" s="206" t="s">
        <v>10</v>
      </c>
      <c r="O3" s="213" t="s">
        <v>1</v>
      </c>
      <c r="P3" s="213" t="s">
        <v>2</v>
      </c>
      <c r="Q3" s="210" t="s">
        <v>3</v>
      </c>
      <c r="R3" s="210" t="s">
        <v>4</v>
      </c>
      <c r="S3" s="210" t="s">
        <v>5</v>
      </c>
      <c r="T3" s="4" t="s">
        <v>6</v>
      </c>
      <c r="U3" s="216" t="s">
        <v>7</v>
      </c>
      <c r="V3" s="218" t="s">
        <v>8</v>
      </c>
      <c r="W3" s="219"/>
      <c r="X3" s="220"/>
      <c r="Y3" s="221" t="s">
        <v>9</v>
      </c>
      <c r="Z3" s="206" t="s">
        <v>10</v>
      </c>
    </row>
    <row r="4" spans="1:26" s="5" customFormat="1" ht="27" thickBot="1" x14ac:dyDescent="0.6">
      <c r="A4" s="213"/>
      <c r="B4" s="213"/>
      <c r="C4" s="211"/>
      <c r="D4" s="211"/>
      <c r="E4" s="211"/>
      <c r="F4" s="6" t="s">
        <v>11</v>
      </c>
      <c r="G4" s="217"/>
      <c r="H4" s="7" t="s">
        <v>12</v>
      </c>
      <c r="I4" s="8" t="s">
        <v>13</v>
      </c>
      <c r="J4" s="9" t="s">
        <v>14</v>
      </c>
      <c r="K4" s="222"/>
      <c r="L4" s="206"/>
      <c r="O4" s="213"/>
      <c r="P4" s="213"/>
      <c r="Q4" s="211"/>
      <c r="R4" s="211"/>
      <c r="S4" s="211"/>
      <c r="T4" s="6" t="s">
        <v>11</v>
      </c>
      <c r="U4" s="217"/>
      <c r="V4" s="7" t="s">
        <v>12</v>
      </c>
      <c r="W4" s="8" t="s">
        <v>13</v>
      </c>
      <c r="X4" s="9" t="s">
        <v>14</v>
      </c>
      <c r="Y4" s="222"/>
      <c r="Z4" s="20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7" t="s">
        <v>119</v>
      </c>
      <c r="Q107" s="208"/>
      <c r="R107" s="208"/>
      <c r="S107" s="208"/>
      <c r="T107" s="208"/>
      <c r="U107" s="208"/>
      <c r="V107" s="208"/>
      <c r="W107" s="20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2" t="s">
        <v>213</v>
      </c>
      <c r="N205" s="21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03" t="s">
        <v>212</v>
      </c>
      <c r="I206" s="20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5" t="s">
        <v>202</v>
      </c>
      <c r="J207" s="20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1" t="s">
        <v>203</v>
      </c>
      <c r="J208" s="20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1" t="s">
        <v>205</v>
      </c>
      <c r="J210" s="202"/>
      <c r="K210" s="36">
        <v>0</v>
      </c>
    </row>
    <row r="211" spans="1:11" ht="25.5" x14ac:dyDescent="0.55000000000000004">
      <c r="A211" s="1"/>
      <c r="C211" s="31"/>
      <c r="E211" s="31"/>
      <c r="G211" s="31"/>
      <c r="I211" s="201" t="s">
        <v>206</v>
      </c>
      <c r="J211" s="202"/>
      <c r="K211" s="36">
        <v>0</v>
      </c>
    </row>
    <row r="212" spans="1:11" ht="25.5" x14ac:dyDescent="0.55000000000000004">
      <c r="A212" s="1"/>
      <c r="C212" s="31"/>
      <c r="E212" s="31"/>
      <c r="G212" s="31"/>
      <c r="I212" s="201" t="s">
        <v>207</v>
      </c>
      <c r="J212" s="20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1" t="s">
        <v>208</v>
      </c>
      <c r="J213" s="20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1" t="s">
        <v>209</v>
      </c>
      <c r="J214" s="202"/>
      <c r="K214" s="37">
        <v>0</v>
      </c>
    </row>
    <row r="215" spans="1:11" ht="25.5" x14ac:dyDescent="0.55000000000000004">
      <c r="A215" s="1"/>
      <c r="C215" s="31"/>
      <c r="E215" s="31"/>
      <c r="G215" s="31"/>
      <c r="I215" s="201" t="s">
        <v>210</v>
      </c>
      <c r="J215" s="202"/>
      <c r="K215" s="33">
        <f>+K214-K213</f>
        <v>0</v>
      </c>
    </row>
    <row r="216" spans="1:11" ht="25.5" x14ac:dyDescent="0.55000000000000004">
      <c r="G216" s="2"/>
      <c r="I216" s="201" t="s">
        <v>211</v>
      </c>
      <c r="J216" s="20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2026-05-04T02:05:02Z</cp:lastPrinted>
  <dcterms:created xsi:type="dcterms:W3CDTF">2023-12-01T06:41:03Z</dcterms:created>
  <dcterms:modified xsi:type="dcterms:W3CDTF">2026-05-04T02:05:10Z</dcterms:modified>
</cp:coreProperties>
</file>