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5.พ.ค. 69\"/>
    </mc:Choice>
  </mc:AlternateContent>
  <xr:revisionPtr revIDLastSave="0" documentId="13_ncr:1_{3F39329D-55BA-408B-9F4B-06D27BCA768A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'1'!$A$1:$S$220</definedName>
    <definedName name="_xlnm._FilterDatabase" localSheetId="13" hidden="1">'10'!$A$1:$S$262</definedName>
    <definedName name="_xlnm._FilterDatabase" localSheetId="14" hidden="1">'11'!$A$1:$S$261</definedName>
    <definedName name="_xlnm._FilterDatabase" localSheetId="15" hidden="1">'12'!$A$1:$S$261</definedName>
    <definedName name="_xlnm._FilterDatabase" localSheetId="16" hidden="1">'13'!$A$1:$S$261</definedName>
    <definedName name="_xlnm._FilterDatabase" localSheetId="17" hidden="1">'14'!$A$1:$S$261</definedName>
    <definedName name="_xlnm._FilterDatabase" localSheetId="18" hidden="1">'15'!$A$1:$S$261</definedName>
    <definedName name="_xlnm._FilterDatabase" localSheetId="19" hidden="1">'16'!$A$1:$S$261</definedName>
    <definedName name="_xlnm._FilterDatabase" localSheetId="20" hidden="1">'17'!$A$1:$S$261</definedName>
    <definedName name="_xlnm._FilterDatabase" localSheetId="21" hidden="1">'18'!$A$1:$S$261</definedName>
    <definedName name="_xlnm._FilterDatabase" localSheetId="22" hidden="1">'19'!$A$1:$S$261</definedName>
    <definedName name="_xlnm._FilterDatabase" localSheetId="5" hidden="1">'2'!$A$1:$S$261</definedName>
    <definedName name="_xlnm._FilterDatabase" localSheetId="23" hidden="1">'20'!$A$1:$S$261</definedName>
    <definedName name="_xlnm._FilterDatabase" localSheetId="24" hidden="1">'21'!$A$1:$S$261</definedName>
    <definedName name="_xlnm._FilterDatabase" localSheetId="25" hidden="1">'22'!$A$1:$S$261</definedName>
    <definedName name="_xlnm._FilterDatabase" localSheetId="26" hidden="1">'23'!$A$1:$S$261</definedName>
    <definedName name="_xlnm._FilterDatabase" localSheetId="27" hidden="1">'24'!$A$1:$S$261</definedName>
    <definedName name="_xlnm._FilterDatabase" localSheetId="28" hidden="1">'25'!$A$1:$S$261</definedName>
    <definedName name="_xlnm._FilterDatabase" localSheetId="29" hidden="1">'26'!$A$1:$S$261</definedName>
    <definedName name="_xlnm._FilterDatabase" localSheetId="30" hidden="1">'27'!$A$1:$S$261</definedName>
    <definedName name="_xlnm._FilterDatabase" localSheetId="31" hidden="1">'28'!$A$1:$S$261</definedName>
    <definedName name="_xlnm._FilterDatabase" localSheetId="32" hidden="1">'29'!$A$1:$S$261</definedName>
    <definedName name="_xlnm._FilterDatabase" localSheetId="6" hidden="1">'3'!$A$1:$S$261</definedName>
    <definedName name="_xlnm._FilterDatabase" localSheetId="33" hidden="1">'30'!$A$1:$S$261</definedName>
    <definedName name="_xlnm._FilterDatabase" localSheetId="35" hidden="1">'31'!$A$1:$Y$216</definedName>
    <definedName name="_xlnm._FilterDatabase" localSheetId="34" hidden="1">'31.'!$A$1:$S$261</definedName>
    <definedName name="_xlnm._FilterDatabase" localSheetId="7" hidden="1">'4'!$A$1:$S$261</definedName>
    <definedName name="_xlnm._FilterDatabase" localSheetId="8" hidden="1">'5'!$A$1:$S$261</definedName>
    <definedName name="_xlnm._FilterDatabase" localSheetId="9" hidden="1">'6'!$A$1:$S$261</definedName>
    <definedName name="_xlnm._FilterDatabase" localSheetId="10" hidden="1">'7'!$A$1:$S$261</definedName>
    <definedName name="_xlnm._FilterDatabase" localSheetId="11" hidden="1">'8'!$A$1:$S$261</definedName>
    <definedName name="_xlnm._FilterDatabase" localSheetId="12" hidden="1">'9'!$A$1:$S$261</definedName>
    <definedName name="_xlnm._FilterDatabase" localSheetId="0" hidden="1">'DATA POS'!$A$1:$J$536</definedName>
    <definedName name="_xlnm._FilterDatabase" localSheetId="3" hidden="1">ยกมา!$A$1:$S$220</definedName>
    <definedName name="_xlnm._FilterDatabase" localSheetId="2" hidden="1">สรุป!$A$4:$AC$218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6" i="8" l="1"/>
  <c r="V36" i="8"/>
  <c r="E208" i="107"/>
  <c r="E208" i="106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G207" i="105" s="1"/>
  <c r="J207" i="105" s="1"/>
  <c r="E207" i="106" s="1"/>
  <c r="G207" i="106" s="1"/>
  <c r="J207" i="106" s="1"/>
  <c r="E207" i="107" s="1"/>
  <c r="G207" i="107" s="1"/>
  <c r="J207" i="107" s="1"/>
  <c r="E20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5" i="105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5" i="103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G207" i="102" s="1"/>
  <c r="J207" i="102" s="1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G163" i="101" s="1"/>
  <c r="J163" i="101" s="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5" i="101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G163" i="100" s="1"/>
  <c r="J163" i="100" s="1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5" i="100"/>
  <c r="F158" i="8"/>
  <c r="F159" i="8"/>
  <c r="F160" i="8"/>
  <c r="F161" i="8"/>
  <c r="G161" i="8" s="1"/>
  <c r="F162" i="8"/>
  <c r="F163" i="8"/>
  <c r="F164" i="8"/>
  <c r="F165" i="8"/>
  <c r="F166" i="8"/>
  <c r="F167" i="8"/>
  <c r="G167" i="8" s="1"/>
  <c r="F168" i="8"/>
  <c r="F169" i="8"/>
  <c r="F170" i="8"/>
  <c r="G170" i="8" s="1"/>
  <c r="K158" i="8"/>
  <c r="K159" i="8"/>
  <c r="K160" i="8"/>
  <c r="K161" i="8"/>
  <c r="K162" i="8"/>
  <c r="K163" i="8"/>
  <c r="K164" i="8"/>
  <c r="K165" i="8"/>
  <c r="K166" i="8"/>
  <c r="K167" i="8"/>
  <c r="K168" i="8"/>
  <c r="K169" i="8"/>
  <c r="E163" i="8"/>
  <c r="G163" i="102"/>
  <c r="J163" i="102" s="1"/>
  <c r="G163" i="103"/>
  <c r="J163" i="103" s="1"/>
  <c r="G163" i="104" s="1"/>
  <c r="J163" i="104" s="1"/>
  <c r="G163" i="105"/>
  <c r="J163" i="105" s="1"/>
  <c r="E163" i="106" s="1"/>
  <c r="G163" i="106" s="1"/>
  <c r="J163" i="106" s="1"/>
  <c r="E163" i="107" s="1"/>
  <c r="G163" i="107" s="1"/>
  <c r="J163" i="107" s="1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5" i="99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5" i="98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5" i="97"/>
  <c r="K200" i="8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F199" i="8"/>
  <c r="F200" i="8"/>
  <c r="F201" i="8"/>
  <c r="F202" i="8"/>
  <c r="F203" i="8"/>
  <c r="G203" i="8" s="1"/>
  <c r="F204" i="8"/>
  <c r="F205" i="8"/>
  <c r="F206" i="8"/>
  <c r="G206" i="8" s="1"/>
  <c r="F207" i="8"/>
  <c r="G207" i="8" s="1"/>
  <c r="E207" i="8"/>
  <c r="E206" i="8"/>
  <c r="G207" i="99"/>
  <c r="J207" i="99" s="1"/>
  <c r="G206" i="99"/>
  <c r="J206" i="99" s="1"/>
  <c r="G207" i="100"/>
  <c r="J207" i="100" s="1"/>
  <c r="G206" i="100"/>
  <c r="J206" i="100" s="1"/>
  <c r="G207" i="101"/>
  <c r="J207" i="101" s="1"/>
  <c r="G206" i="101"/>
  <c r="J206" i="101" s="1"/>
  <c r="G206" i="102"/>
  <c r="J206" i="102" s="1"/>
  <c r="G207" i="103"/>
  <c r="J207" i="103" s="1"/>
  <c r="G206" i="103"/>
  <c r="J206" i="103" s="1"/>
  <c r="G206" i="104" s="1"/>
  <c r="J206" i="104" s="1"/>
  <c r="G206" i="105"/>
  <c r="J206" i="105" s="1"/>
  <c r="E206" i="106" s="1"/>
  <c r="G206" i="106" s="1"/>
  <c r="J206" i="106" s="1"/>
  <c r="E206" i="107" s="1"/>
  <c r="G206" i="107" s="1"/>
  <c r="J206" i="107" s="1"/>
  <c r="G207" i="97"/>
  <c r="J207" i="97" s="1"/>
  <c r="E207" i="98" s="1"/>
  <c r="G207" i="98" s="1"/>
  <c r="J207" i="98" s="1"/>
  <c r="G206" i="97"/>
  <c r="J206" i="97" s="1"/>
  <c r="E206" i="98" s="1"/>
  <c r="G206" i="98" s="1"/>
  <c r="J206" i="98" s="1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5" i="95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5" i="94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5" i="93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5" i="91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5" i="90"/>
  <c r="E122" i="89"/>
  <c r="E122" i="88"/>
  <c r="E122" i="87"/>
  <c r="E122" i="86"/>
  <c r="E208" i="86"/>
  <c r="E122" i="85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5" i="83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5" i="80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5" i="79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G203" i="78" s="1"/>
  <c r="J203" i="78" s="1"/>
  <c r="E204" i="78"/>
  <c r="G204" i="78" s="1"/>
  <c r="J204" i="78" s="1"/>
  <c r="E205" i="78"/>
  <c r="E206" i="78"/>
  <c r="E20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5" i="77"/>
  <c r="P94" i="102"/>
  <c r="P94" i="101"/>
  <c r="P94" i="100"/>
  <c r="G122" i="97"/>
  <c r="P94" i="97"/>
  <c r="P94" i="95"/>
  <c r="P94" i="90"/>
  <c r="P94" i="89"/>
  <c r="P94" i="81"/>
  <c r="P94" i="80"/>
  <c r="P94" i="79"/>
  <c r="P94" i="78"/>
  <c r="P94" i="77"/>
  <c r="E208" i="102"/>
  <c r="M94" i="99"/>
  <c r="P94" i="99" s="1"/>
  <c r="M95" i="99"/>
  <c r="P95" i="99" s="1"/>
  <c r="M96" i="99"/>
  <c r="P96" i="99" s="1"/>
  <c r="M97" i="99"/>
  <c r="P97" i="99" s="1"/>
  <c r="M98" i="99"/>
  <c r="P98" i="99" s="1"/>
  <c r="M99" i="99"/>
  <c r="P99" i="99" s="1"/>
  <c r="M100" i="99"/>
  <c r="P100" i="99" s="1"/>
  <c r="M101" i="99"/>
  <c r="P101" i="99" s="1"/>
  <c r="M102" i="99"/>
  <c r="P102" i="99" s="1"/>
  <c r="M103" i="99"/>
  <c r="P103" i="99" s="1"/>
  <c r="M92" i="94"/>
  <c r="P92" i="94" s="1"/>
  <c r="M93" i="94"/>
  <c r="P93" i="94" s="1"/>
  <c r="M94" i="94"/>
  <c r="P94" i="94" s="1"/>
  <c r="M95" i="94"/>
  <c r="P95" i="94" s="1"/>
  <c r="M96" i="94"/>
  <c r="P96" i="94" s="1"/>
  <c r="K118" i="8"/>
  <c r="K119" i="8"/>
  <c r="K120" i="8"/>
  <c r="K121" i="8"/>
  <c r="K122" i="8"/>
  <c r="K123" i="8"/>
  <c r="K124" i="8"/>
  <c r="K125" i="8"/>
  <c r="K126" i="8"/>
  <c r="K127" i="8"/>
  <c r="K128" i="8"/>
  <c r="K129" i="8"/>
  <c r="F119" i="8"/>
  <c r="G119" i="8" s="1"/>
  <c r="F120" i="8"/>
  <c r="F121" i="8"/>
  <c r="G121" i="8" s="1"/>
  <c r="F122" i="8"/>
  <c r="G122" i="8" s="1"/>
  <c r="F123" i="8"/>
  <c r="G123" i="8" s="1"/>
  <c r="F124" i="8"/>
  <c r="F125" i="8"/>
  <c r="F126" i="8"/>
  <c r="F127" i="8"/>
  <c r="G127" i="8" s="1"/>
  <c r="F128" i="8"/>
  <c r="F129" i="8"/>
  <c r="F130" i="8"/>
  <c r="G130" i="8" s="1"/>
  <c r="M92" i="92"/>
  <c r="P92" i="92" s="1"/>
  <c r="M93" i="92"/>
  <c r="P93" i="92" s="1"/>
  <c r="M94" i="92"/>
  <c r="P94" i="92" s="1"/>
  <c r="M95" i="92"/>
  <c r="P95" i="92" s="1"/>
  <c r="M96" i="92"/>
  <c r="P96" i="92" s="1"/>
  <c r="M97" i="92"/>
  <c r="P97" i="92" s="1"/>
  <c r="R45" i="91"/>
  <c r="R45" i="90"/>
  <c r="E208" i="88"/>
  <c r="G122" i="78"/>
  <c r="J122" i="78" s="1"/>
  <c r="G122" i="79"/>
  <c r="J122" i="79" s="1"/>
  <c r="G122" i="80"/>
  <c r="J122" i="80" s="1"/>
  <c r="G122" i="81"/>
  <c r="J122" i="81" s="1"/>
  <c r="G122" i="82"/>
  <c r="J122" i="82" s="1"/>
  <c r="G122" i="83"/>
  <c r="J122" i="83" s="1"/>
  <c r="G122" i="84"/>
  <c r="J122" i="84" s="1"/>
  <c r="G122" i="85"/>
  <c r="J122" i="85" s="1"/>
  <c r="G122" i="86"/>
  <c r="J122" i="86" s="1"/>
  <c r="G122" i="87"/>
  <c r="J122" i="87" s="1"/>
  <c r="J122" i="97"/>
  <c r="G122" i="98" s="1"/>
  <c r="J122" i="98" s="1"/>
  <c r="G122" i="99" s="1"/>
  <c r="J122" i="99" s="1"/>
  <c r="G122" i="100" s="1"/>
  <c r="J122" i="100" s="1"/>
  <c r="G122" i="101" s="1"/>
  <c r="J122" i="101" s="1"/>
  <c r="G122" i="102" s="1"/>
  <c r="J122" i="102" s="1"/>
  <c r="G122" i="103"/>
  <c r="J122" i="103" s="1"/>
  <c r="G122" i="104" s="1"/>
  <c r="J122" i="104" s="1"/>
  <c r="G122" i="105"/>
  <c r="J122" i="105" s="1"/>
  <c r="E122" i="106" s="1"/>
  <c r="G122" i="106" s="1"/>
  <c r="J122" i="106" s="1"/>
  <c r="E122" i="107" s="1"/>
  <c r="G122" i="107" s="1"/>
  <c r="J122" i="107" s="1"/>
  <c r="G122" i="77"/>
  <c r="J122" i="77" s="1"/>
  <c r="G122" i="74"/>
  <c r="J122" i="74" s="1"/>
  <c r="K117" i="8"/>
  <c r="F117" i="8"/>
  <c r="F118" i="8"/>
  <c r="M204" i="85"/>
  <c r="P204" i="85" s="1"/>
  <c r="M205" i="85"/>
  <c r="P205" i="85" s="1"/>
  <c r="M206" i="85"/>
  <c r="M207" i="85"/>
  <c r="M208" i="85"/>
  <c r="E208" i="83"/>
  <c r="M204" i="82"/>
  <c r="P204" i="82" s="1"/>
  <c r="M205" i="82"/>
  <c r="P205" i="82" s="1"/>
  <c r="M206" i="82"/>
  <c r="P206" i="82" s="1"/>
  <c r="M207" i="82"/>
  <c r="P207" i="82" s="1"/>
  <c r="P202" i="81"/>
  <c r="M201" i="81"/>
  <c r="P201" i="81" s="1"/>
  <c r="M202" i="81"/>
  <c r="M203" i="81"/>
  <c r="P203" i="81" s="1"/>
  <c r="M204" i="81"/>
  <c r="P204" i="81" s="1"/>
  <c r="M205" i="81"/>
  <c r="P205" i="81" s="1"/>
  <c r="M206" i="81"/>
  <c r="P206" i="81" s="1"/>
  <c r="M207" i="81"/>
  <c r="P207" i="81" s="1"/>
  <c r="M199" i="80"/>
  <c r="M200" i="80"/>
  <c r="M201" i="80"/>
  <c r="M202" i="80"/>
  <c r="P202" i="80" s="1"/>
  <c r="M203" i="80"/>
  <c r="P203" i="80" s="1"/>
  <c r="M204" i="80"/>
  <c r="P204" i="80" s="1"/>
  <c r="M205" i="80"/>
  <c r="P205" i="80" s="1"/>
  <c r="M206" i="80"/>
  <c r="P206" i="80" s="1"/>
  <c r="M207" i="80"/>
  <c r="P207" i="80" s="1"/>
  <c r="M199" i="79"/>
  <c r="M200" i="79"/>
  <c r="M201" i="79"/>
  <c r="M202" i="79"/>
  <c r="P202" i="79" s="1"/>
  <c r="M203" i="79"/>
  <c r="P203" i="79" s="1"/>
  <c r="M204" i="79"/>
  <c r="P204" i="79" s="1"/>
  <c r="M205" i="79"/>
  <c r="P205" i="79" s="1"/>
  <c r="M206" i="79"/>
  <c r="P206" i="79" s="1"/>
  <c r="M207" i="79"/>
  <c r="P207" i="79" s="1"/>
  <c r="M208" i="79"/>
  <c r="P208" i="79" s="1"/>
  <c r="M203" i="78"/>
  <c r="M204" i="78"/>
  <c r="P204" i="78" s="1"/>
  <c r="M205" i="78"/>
  <c r="P205" i="78" s="1"/>
  <c r="M206" i="78"/>
  <c r="P206" i="78" s="1"/>
  <c r="M207" i="78"/>
  <c r="P207" i="78" s="1"/>
  <c r="G205" i="78"/>
  <c r="J205" i="78" s="1"/>
  <c r="G205" i="79" s="1"/>
  <c r="J205" i="79" s="1"/>
  <c r="G205" i="80" s="1"/>
  <c r="J205" i="80" s="1"/>
  <c r="E205" i="81" s="1"/>
  <c r="G205" i="81" s="1"/>
  <c r="J205" i="81" s="1"/>
  <c r="E205" i="82" s="1"/>
  <c r="G205" i="82" s="1"/>
  <c r="J205" i="82" s="1"/>
  <c r="G206" i="78"/>
  <c r="J206" i="78" s="1"/>
  <c r="G206" i="79" s="1"/>
  <c r="J206" i="79" s="1"/>
  <c r="G206" i="80" s="1"/>
  <c r="J206" i="80" s="1"/>
  <c r="E206" i="81" s="1"/>
  <c r="G206" i="81" s="1"/>
  <c r="J206" i="81" s="1"/>
  <c r="E206" i="82" s="1"/>
  <c r="G206" i="82" s="1"/>
  <c r="J206" i="82" s="1"/>
  <c r="P94" i="106"/>
  <c r="P94" i="105"/>
  <c r="P94" i="104"/>
  <c r="P94" i="103"/>
  <c r="P94" i="96"/>
  <c r="M95" i="91"/>
  <c r="P95" i="91" s="1"/>
  <c r="M94" i="91"/>
  <c r="P94" i="91" s="1"/>
  <c r="M87" i="91"/>
  <c r="P87" i="91" s="1"/>
  <c r="Y35" i="8"/>
  <c r="V35" i="8"/>
  <c r="U35" i="8"/>
  <c r="T35" i="8"/>
  <c r="Y34" i="8"/>
  <c r="V34" i="8"/>
  <c r="U34" i="8"/>
  <c r="T34" i="8"/>
  <c r="Y33" i="8"/>
  <c r="V33" i="8"/>
  <c r="U33" i="8"/>
  <c r="T33" i="8"/>
  <c r="Y32" i="8"/>
  <c r="V32" i="8"/>
  <c r="U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Y26" i="8"/>
  <c r="V26" i="8"/>
  <c r="U26" i="8"/>
  <c r="T26" i="8"/>
  <c r="Y25" i="8"/>
  <c r="V25" i="8"/>
  <c r="U25" i="8"/>
  <c r="T25" i="8"/>
  <c r="Y24" i="8"/>
  <c r="V24" i="8"/>
  <c r="U24" i="8"/>
  <c r="T24" i="8"/>
  <c r="M101" i="98"/>
  <c r="P101" i="98" s="1"/>
  <c r="M100" i="98"/>
  <c r="P100" i="98" s="1"/>
  <c r="M94" i="98"/>
  <c r="P94" i="98" s="1"/>
  <c r="M90" i="98"/>
  <c r="P90" i="98" s="1"/>
  <c r="E208" i="97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G37" i="8" s="1"/>
  <c r="F38" i="8"/>
  <c r="F39" i="8"/>
  <c r="G39" i="8" s="1"/>
  <c r="F40" i="8"/>
  <c r="F41" i="8"/>
  <c r="F42" i="8"/>
  <c r="F43" i="8"/>
  <c r="F44" i="8"/>
  <c r="F45" i="8"/>
  <c r="F46" i="8"/>
  <c r="F47" i="8"/>
  <c r="F48" i="8"/>
  <c r="F49" i="8"/>
  <c r="F50" i="8"/>
  <c r="F51" i="8"/>
  <c r="G51" i="8" s="1"/>
  <c r="F52" i="8"/>
  <c r="G52" i="8" s="1"/>
  <c r="F53" i="8"/>
  <c r="F54" i="8"/>
  <c r="F55" i="8"/>
  <c r="F56" i="8"/>
  <c r="F57" i="8"/>
  <c r="F58" i="8"/>
  <c r="F59" i="8"/>
  <c r="F60" i="8"/>
  <c r="F61" i="8"/>
  <c r="G61" i="8" s="1"/>
  <c r="F62" i="8"/>
  <c r="F63" i="8"/>
  <c r="F64" i="8"/>
  <c r="F65" i="8"/>
  <c r="F66" i="8"/>
  <c r="F67" i="8"/>
  <c r="F68" i="8"/>
  <c r="F69" i="8"/>
  <c r="F70" i="8"/>
  <c r="F71" i="8"/>
  <c r="G71" i="8" s="1"/>
  <c r="F72" i="8"/>
  <c r="F73" i="8"/>
  <c r="F74" i="8"/>
  <c r="F75" i="8"/>
  <c r="G75" i="8" s="1"/>
  <c r="F76" i="8"/>
  <c r="F77" i="8"/>
  <c r="F78" i="8"/>
  <c r="F79" i="8"/>
  <c r="F80" i="8"/>
  <c r="G80" i="8" s="1"/>
  <c r="F81" i="8"/>
  <c r="F82" i="8"/>
  <c r="F83" i="8"/>
  <c r="G83" i="8" s="1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G99" i="8" s="1"/>
  <c r="F100" i="8"/>
  <c r="F101" i="8"/>
  <c r="F102" i="8"/>
  <c r="F103" i="8"/>
  <c r="G103" i="8" s="1"/>
  <c r="F104" i="8"/>
  <c r="F105" i="8"/>
  <c r="F106" i="8"/>
  <c r="F107" i="8"/>
  <c r="G107" i="8" s="1"/>
  <c r="F108" i="8"/>
  <c r="F109" i="8"/>
  <c r="F110" i="8"/>
  <c r="F111" i="8"/>
  <c r="G111" i="8" s="1"/>
  <c r="F112" i="8"/>
  <c r="F113" i="8"/>
  <c r="F114" i="8"/>
  <c r="F115" i="8"/>
  <c r="G115" i="8" s="1"/>
  <c r="F116" i="8"/>
  <c r="F131" i="8"/>
  <c r="G131" i="8" s="1"/>
  <c r="F132" i="8"/>
  <c r="F133" i="8"/>
  <c r="F134" i="8"/>
  <c r="F135" i="8"/>
  <c r="F136" i="8"/>
  <c r="F137" i="8"/>
  <c r="F138" i="8"/>
  <c r="F139" i="8"/>
  <c r="G139" i="8" s="1"/>
  <c r="F140" i="8"/>
  <c r="F141" i="8"/>
  <c r="G141" i="8" s="1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71" i="8"/>
  <c r="G171" i="8" s="1"/>
  <c r="F172" i="8"/>
  <c r="F173" i="8"/>
  <c r="F174" i="8"/>
  <c r="F175" i="8"/>
  <c r="F176" i="8"/>
  <c r="F177" i="8"/>
  <c r="F178" i="8"/>
  <c r="F179" i="8"/>
  <c r="G179" i="8" s="1"/>
  <c r="F180" i="8"/>
  <c r="G180" i="8" s="1"/>
  <c r="F181" i="8"/>
  <c r="F182" i="8"/>
  <c r="F183" i="8"/>
  <c r="G183" i="8" s="1"/>
  <c r="F184" i="8"/>
  <c r="F185" i="8"/>
  <c r="F186" i="8"/>
  <c r="F187" i="8"/>
  <c r="G187" i="8" s="1"/>
  <c r="F188" i="8"/>
  <c r="F189" i="8"/>
  <c r="G189" i="8" s="1"/>
  <c r="F190" i="8"/>
  <c r="F191" i="8"/>
  <c r="G191" i="8" s="1"/>
  <c r="F192" i="8"/>
  <c r="F193" i="8"/>
  <c r="F194" i="8"/>
  <c r="F195" i="8"/>
  <c r="G195" i="8" s="1"/>
  <c r="F196" i="8"/>
  <c r="F197" i="8"/>
  <c r="F198" i="8"/>
  <c r="G198" i="8" s="1"/>
  <c r="G199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E36" i="8"/>
  <c r="E37" i="8"/>
  <c r="E38" i="8"/>
  <c r="E39" i="8"/>
  <c r="E40" i="8"/>
  <c r="E41" i="8"/>
  <c r="E42" i="8"/>
  <c r="E51" i="8"/>
  <c r="E52" i="8"/>
  <c r="E53" i="8"/>
  <c r="E54" i="8"/>
  <c r="E55" i="8"/>
  <c r="E56" i="8"/>
  <c r="E57" i="8"/>
  <c r="E58" i="8"/>
  <c r="E61" i="8"/>
  <c r="E62" i="8"/>
  <c r="E63" i="8"/>
  <c r="E64" i="8"/>
  <c r="E65" i="8"/>
  <c r="E66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97" i="8"/>
  <c r="E98" i="8"/>
  <c r="E99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3" i="8"/>
  <c r="E124" i="8"/>
  <c r="E125" i="8"/>
  <c r="E126" i="8"/>
  <c r="E127" i="8"/>
  <c r="E128" i="8"/>
  <c r="E129" i="8"/>
  <c r="E130" i="8"/>
  <c r="E131" i="8"/>
  <c r="E136" i="8"/>
  <c r="E137" i="8"/>
  <c r="E138" i="8"/>
  <c r="E139" i="8"/>
  <c r="E140" i="8"/>
  <c r="E141" i="8"/>
  <c r="E142" i="8"/>
  <c r="E143" i="8"/>
  <c r="E158" i="8"/>
  <c r="E159" i="8"/>
  <c r="E160" i="8"/>
  <c r="E161" i="8"/>
  <c r="E162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Y23" i="8"/>
  <c r="V23" i="8"/>
  <c r="U23" i="8"/>
  <c r="T23" i="8"/>
  <c r="M91" i="93"/>
  <c r="P91" i="93" s="1"/>
  <c r="M92" i="93"/>
  <c r="P92" i="93" s="1"/>
  <c r="M93" i="93"/>
  <c r="P93" i="93" s="1"/>
  <c r="M94" i="93"/>
  <c r="P94" i="93" s="1"/>
  <c r="M95" i="93"/>
  <c r="P95" i="93" s="1"/>
  <c r="M96" i="93"/>
  <c r="P96" i="93" s="1"/>
  <c r="M97" i="93"/>
  <c r="P97" i="93" s="1"/>
  <c r="M98" i="93"/>
  <c r="P98" i="93" s="1"/>
  <c r="E208" i="89"/>
  <c r="M91" i="87"/>
  <c r="P91" i="87" s="1"/>
  <c r="M92" i="87"/>
  <c r="P92" i="87" s="1"/>
  <c r="M93" i="87"/>
  <c r="P93" i="87" s="1"/>
  <c r="M94" i="87"/>
  <c r="P94" i="87" s="1"/>
  <c r="M95" i="87"/>
  <c r="P95" i="87" s="1"/>
  <c r="M96" i="87"/>
  <c r="P96" i="87" s="1"/>
  <c r="E208" i="91"/>
  <c r="E208" i="90"/>
  <c r="M92" i="86"/>
  <c r="P92" i="86" s="1"/>
  <c r="M93" i="86"/>
  <c r="P93" i="86" s="1"/>
  <c r="M94" i="86"/>
  <c r="P94" i="86" s="1"/>
  <c r="M95" i="86"/>
  <c r="P95" i="86" s="1"/>
  <c r="M96" i="86"/>
  <c r="P96" i="86" s="1"/>
  <c r="M97" i="86"/>
  <c r="P97" i="86" s="1"/>
  <c r="R202" i="88"/>
  <c r="R203" i="88"/>
  <c r="R204" i="88"/>
  <c r="R205" i="88"/>
  <c r="R206" i="88"/>
  <c r="R207" i="88"/>
  <c r="R202" i="89"/>
  <c r="R203" i="89"/>
  <c r="R204" i="89"/>
  <c r="R205" i="89"/>
  <c r="R206" i="89"/>
  <c r="R207" i="89"/>
  <c r="R202" i="90"/>
  <c r="R203" i="90"/>
  <c r="R204" i="90"/>
  <c r="R205" i="90"/>
  <c r="R206" i="90"/>
  <c r="R207" i="90"/>
  <c r="R202" i="91"/>
  <c r="R203" i="91"/>
  <c r="R204" i="91"/>
  <c r="R205" i="91"/>
  <c r="R206" i="91"/>
  <c r="R207" i="91"/>
  <c r="R202" i="92"/>
  <c r="R203" i="92"/>
  <c r="R204" i="92"/>
  <c r="R205" i="92"/>
  <c r="R206" i="92"/>
  <c r="R207" i="92"/>
  <c r="R202" i="93"/>
  <c r="R203" i="93"/>
  <c r="R204" i="93"/>
  <c r="R205" i="93"/>
  <c r="R206" i="93"/>
  <c r="R207" i="93"/>
  <c r="R202" i="94"/>
  <c r="R203" i="94"/>
  <c r="R204" i="94"/>
  <c r="R205" i="94"/>
  <c r="R206" i="94"/>
  <c r="R207" i="94"/>
  <c r="R202" i="95"/>
  <c r="R203" i="95"/>
  <c r="R204" i="95"/>
  <c r="R205" i="95"/>
  <c r="R206" i="95"/>
  <c r="R207" i="95"/>
  <c r="R202" i="96"/>
  <c r="R203" i="96"/>
  <c r="R204" i="96"/>
  <c r="R205" i="96"/>
  <c r="R206" i="96"/>
  <c r="R207" i="96"/>
  <c r="R202" i="97"/>
  <c r="R203" i="97"/>
  <c r="R204" i="97"/>
  <c r="R205" i="97"/>
  <c r="R206" i="97"/>
  <c r="R207" i="97"/>
  <c r="R202" i="98"/>
  <c r="R203" i="98"/>
  <c r="R204" i="98"/>
  <c r="R205" i="98"/>
  <c r="R206" i="98"/>
  <c r="R207" i="98"/>
  <c r="R202" i="99"/>
  <c r="R203" i="99"/>
  <c r="R204" i="99"/>
  <c r="R205" i="99"/>
  <c r="R206" i="99"/>
  <c r="R207" i="99"/>
  <c r="R202" i="100"/>
  <c r="R203" i="100"/>
  <c r="R204" i="100"/>
  <c r="R205" i="100"/>
  <c r="R206" i="100"/>
  <c r="R207" i="100"/>
  <c r="R202" i="101"/>
  <c r="R203" i="101"/>
  <c r="R204" i="101"/>
  <c r="R205" i="101"/>
  <c r="R206" i="101"/>
  <c r="R207" i="101"/>
  <c r="R202" i="102"/>
  <c r="R203" i="102"/>
  <c r="R204" i="102"/>
  <c r="R205" i="102"/>
  <c r="R206" i="102"/>
  <c r="R207" i="102"/>
  <c r="R202" i="103"/>
  <c r="R203" i="103"/>
  <c r="R204" i="103"/>
  <c r="R205" i="103"/>
  <c r="R206" i="103"/>
  <c r="R207" i="103"/>
  <c r="R202" i="104"/>
  <c r="R203" i="104"/>
  <c r="R204" i="104"/>
  <c r="R205" i="104"/>
  <c r="R206" i="104"/>
  <c r="R207" i="104"/>
  <c r="R202" i="105"/>
  <c r="R203" i="105"/>
  <c r="R204" i="105"/>
  <c r="R205" i="105"/>
  <c r="R206" i="105"/>
  <c r="R207" i="105"/>
  <c r="R202" i="106"/>
  <c r="R203" i="106"/>
  <c r="R204" i="106"/>
  <c r="R205" i="106"/>
  <c r="R206" i="106"/>
  <c r="R207" i="106"/>
  <c r="R202" i="107"/>
  <c r="R203" i="107"/>
  <c r="R204" i="107"/>
  <c r="R205" i="107"/>
  <c r="R206" i="107"/>
  <c r="R207" i="107"/>
  <c r="R202" i="87"/>
  <c r="R203" i="87"/>
  <c r="R204" i="87"/>
  <c r="R205" i="87"/>
  <c r="R206" i="87"/>
  <c r="R207" i="87"/>
  <c r="M200" i="88"/>
  <c r="P200" i="88" s="1"/>
  <c r="M201" i="88"/>
  <c r="P201" i="88" s="1"/>
  <c r="M202" i="88"/>
  <c r="P202" i="88" s="1"/>
  <c r="M203" i="88"/>
  <c r="P203" i="88" s="1"/>
  <c r="M204" i="88"/>
  <c r="P204" i="88" s="1"/>
  <c r="M205" i="88"/>
  <c r="P205" i="88" s="1"/>
  <c r="M206" i="88"/>
  <c r="P206" i="88" s="1"/>
  <c r="M207" i="88"/>
  <c r="P207" i="88" s="1"/>
  <c r="M200" i="89"/>
  <c r="M201" i="89"/>
  <c r="M202" i="89"/>
  <c r="P202" i="89" s="1"/>
  <c r="M203" i="89"/>
  <c r="P203" i="89" s="1"/>
  <c r="M204" i="89"/>
  <c r="P204" i="89" s="1"/>
  <c r="M205" i="89"/>
  <c r="P205" i="89" s="1"/>
  <c r="M206" i="89"/>
  <c r="P206" i="89" s="1"/>
  <c r="M207" i="89"/>
  <c r="P207" i="89" s="1"/>
  <c r="M200" i="90"/>
  <c r="M201" i="90"/>
  <c r="M202" i="90"/>
  <c r="P202" i="90" s="1"/>
  <c r="M203" i="90"/>
  <c r="P203" i="90" s="1"/>
  <c r="M204" i="90"/>
  <c r="P204" i="90" s="1"/>
  <c r="M205" i="90"/>
  <c r="P205" i="90" s="1"/>
  <c r="M206" i="90"/>
  <c r="P206" i="90" s="1"/>
  <c r="M207" i="90"/>
  <c r="P207" i="90" s="1"/>
  <c r="M200" i="91"/>
  <c r="P200" i="91" s="1"/>
  <c r="M201" i="91"/>
  <c r="P201" i="91" s="1"/>
  <c r="M202" i="91"/>
  <c r="P202" i="91" s="1"/>
  <c r="M203" i="91"/>
  <c r="P203" i="91" s="1"/>
  <c r="M204" i="91"/>
  <c r="P204" i="91" s="1"/>
  <c r="M205" i="91"/>
  <c r="P205" i="91" s="1"/>
  <c r="M206" i="91"/>
  <c r="P206" i="91" s="1"/>
  <c r="M207" i="91"/>
  <c r="P207" i="91" s="1"/>
  <c r="M200" i="92"/>
  <c r="M201" i="92"/>
  <c r="M202" i="92"/>
  <c r="P202" i="92" s="1"/>
  <c r="M203" i="92"/>
  <c r="P203" i="92" s="1"/>
  <c r="M204" i="92"/>
  <c r="P204" i="92" s="1"/>
  <c r="M205" i="92"/>
  <c r="P205" i="92" s="1"/>
  <c r="M206" i="92"/>
  <c r="P206" i="92" s="1"/>
  <c r="M207" i="92"/>
  <c r="P207" i="92" s="1"/>
  <c r="M200" i="93"/>
  <c r="M201" i="93"/>
  <c r="M202" i="93"/>
  <c r="P202" i="93" s="1"/>
  <c r="M203" i="93"/>
  <c r="P203" i="93" s="1"/>
  <c r="M204" i="93"/>
  <c r="P204" i="93" s="1"/>
  <c r="M205" i="93"/>
  <c r="P205" i="93" s="1"/>
  <c r="M206" i="93"/>
  <c r="P206" i="93" s="1"/>
  <c r="M207" i="93"/>
  <c r="P207" i="93" s="1"/>
  <c r="M200" i="94"/>
  <c r="M201" i="94"/>
  <c r="M202" i="94"/>
  <c r="P202" i="94" s="1"/>
  <c r="M203" i="94"/>
  <c r="P203" i="94" s="1"/>
  <c r="M204" i="94"/>
  <c r="P204" i="94" s="1"/>
  <c r="M205" i="94"/>
  <c r="P205" i="94" s="1"/>
  <c r="M206" i="94"/>
  <c r="P206" i="94" s="1"/>
  <c r="M207" i="94"/>
  <c r="P207" i="94" s="1"/>
  <c r="M200" i="95"/>
  <c r="M201" i="95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0" i="96"/>
  <c r="M201" i="96"/>
  <c r="M202" i="96"/>
  <c r="M203" i="96"/>
  <c r="M204" i="96"/>
  <c r="M205" i="96"/>
  <c r="M206" i="96"/>
  <c r="M207" i="96"/>
  <c r="P207" i="96" s="1"/>
  <c r="M200" i="97"/>
  <c r="M201" i="97"/>
  <c r="M202" i="97"/>
  <c r="P202" i="97" s="1"/>
  <c r="M203" i="97"/>
  <c r="P203" i="97" s="1"/>
  <c r="M204" i="97"/>
  <c r="P204" i="97" s="1"/>
  <c r="M205" i="97"/>
  <c r="P205" i="97" s="1"/>
  <c r="M206" i="97"/>
  <c r="P206" i="97" s="1"/>
  <c r="M207" i="97"/>
  <c r="P207" i="97" s="1"/>
  <c r="M200" i="98"/>
  <c r="M201" i="98"/>
  <c r="M202" i="98"/>
  <c r="P202" i="98" s="1"/>
  <c r="M203" i="98"/>
  <c r="P203" i="98" s="1"/>
  <c r="M204" i="98"/>
  <c r="P204" i="98" s="1"/>
  <c r="M205" i="98"/>
  <c r="P205" i="98" s="1"/>
  <c r="M206" i="98"/>
  <c r="P206" i="98" s="1"/>
  <c r="M207" i="98"/>
  <c r="P207" i="98" s="1"/>
  <c r="M200" i="99"/>
  <c r="P200" i="99" s="1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0" i="100"/>
  <c r="M201" i="100"/>
  <c r="M202" i="100"/>
  <c r="P202" i="100" s="1"/>
  <c r="M203" i="100"/>
  <c r="P203" i="100" s="1"/>
  <c r="M204" i="100"/>
  <c r="P204" i="100" s="1"/>
  <c r="M205" i="100"/>
  <c r="P205" i="100" s="1"/>
  <c r="M206" i="100"/>
  <c r="P206" i="100" s="1"/>
  <c r="M207" i="100"/>
  <c r="P207" i="100" s="1"/>
  <c r="M200" i="101"/>
  <c r="M201" i="101"/>
  <c r="M202" i="101"/>
  <c r="P202" i="101" s="1"/>
  <c r="M203" i="101"/>
  <c r="P203" i="101" s="1"/>
  <c r="M204" i="101"/>
  <c r="P204" i="101" s="1"/>
  <c r="M205" i="101"/>
  <c r="P205" i="101" s="1"/>
  <c r="M206" i="101"/>
  <c r="P206" i="101" s="1"/>
  <c r="M207" i="101"/>
  <c r="P207" i="101" s="1"/>
  <c r="M200" i="102"/>
  <c r="M201" i="102"/>
  <c r="M202" i="102"/>
  <c r="P202" i="102" s="1"/>
  <c r="M203" i="102"/>
  <c r="P203" i="102" s="1"/>
  <c r="M204" i="102"/>
  <c r="P204" i="102" s="1"/>
  <c r="M205" i="102"/>
  <c r="P205" i="102" s="1"/>
  <c r="M206" i="102"/>
  <c r="P206" i="102" s="1"/>
  <c r="M207" i="102"/>
  <c r="P207" i="102" s="1"/>
  <c r="M200" i="103"/>
  <c r="M201" i="103"/>
  <c r="M202" i="103"/>
  <c r="P202" i="103" s="1"/>
  <c r="M203" i="103"/>
  <c r="P203" i="103" s="1"/>
  <c r="M204" i="103"/>
  <c r="P204" i="103" s="1"/>
  <c r="M205" i="103"/>
  <c r="P205" i="103" s="1"/>
  <c r="M206" i="103"/>
  <c r="P206" i="103" s="1"/>
  <c r="M207" i="103"/>
  <c r="P207" i="103" s="1"/>
  <c r="M200" i="104"/>
  <c r="M201" i="104"/>
  <c r="M202" i="104"/>
  <c r="P202" i="104" s="1"/>
  <c r="M203" i="104"/>
  <c r="P203" i="104" s="1"/>
  <c r="M204" i="104"/>
  <c r="P204" i="104" s="1"/>
  <c r="M205" i="104"/>
  <c r="P205" i="104" s="1"/>
  <c r="M206" i="104"/>
  <c r="P206" i="104" s="1"/>
  <c r="M207" i="104"/>
  <c r="P207" i="104" s="1"/>
  <c r="M200" i="105"/>
  <c r="M201" i="105"/>
  <c r="M202" i="105"/>
  <c r="P202" i="105" s="1"/>
  <c r="M203" i="105"/>
  <c r="P203" i="105" s="1"/>
  <c r="M204" i="105"/>
  <c r="P204" i="105" s="1"/>
  <c r="M205" i="105"/>
  <c r="P205" i="105" s="1"/>
  <c r="M206" i="105"/>
  <c r="P206" i="105" s="1"/>
  <c r="M207" i="105"/>
  <c r="P207" i="105" s="1"/>
  <c r="M200" i="106"/>
  <c r="M201" i="106"/>
  <c r="M202" i="106"/>
  <c r="P202" i="106" s="1"/>
  <c r="M203" i="106"/>
  <c r="P203" i="106" s="1"/>
  <c r="M204" i="106"/>
  <c r="P204" i="106" s="1"/>
  <c r="M205" i="106"/>
  <c r="P205" i="106" s="1"/>
  <c r="M206" i="106"/>
  <c r="P206" i="106" s="1"/>
  <c r="M207" i="106"/>
  <c r="P207" i="106" s="1"/>
  <c r="M200" i="107"/>
  <c r="M201" i="107"/>
  <c r="M202" i="107"/>
  <c r="P202" i="107" s="1"/>
  <c r="M203" i="107"/>
  <c r="P203" i="107" s="1"/>
  <c r="M204" i="107"/>
  <c r="P204" i="107" s="1"/>
  <c r="M205" i="107"/>
  <c r="P205" i="107" s="1"/>
  <c r="M206" i="107"/>
  <c r="P206" i="107" s="1"/>
  <c r="M207" i="107"/>
  <c r="P207" i="107" s="1"/>
  <c r="M200" i="87"/>
  <c r="M201" i="87"/>
  <c r="M202" i="87"/>
  <c r="P202" i="87" s="1"/>
  <c r="M203" i="87"/>
  <c r="P203" i="87" s="1"/>
  <c r="M204" i="87"/>
  <c r="P204" i="87" s="1"/>
  <c r="M205" i="87"/>
  <c r="P205" i="87" s="1"/>
  <c r="M206" i="87"/>
  <c r="P206" i="87" s="1"/>
  <c r="M207" i="87"/>
  <c r="P207" i="87" s="1"/>
  <c r="G208" i="86"/>
  <c r="J208" i="86" s="1"/>
  <c r="E208" i="87" s="1"/>
  <c r="M200" i="86"/>
  <c r="M201" i="86"/>
  <c r="M202" i="86"/>
  <c r="P202" i="86" s="1"/>
  <c r="M203" i="86"/>
  <c r="P203" i="86" s="1"/>
  <c r="M204" i="86"/>
  <c r="P204" i="86" s="1"/>
  <c r="M205" i="86"/>
  <c r="P205" i="86" s="1"/>
  <c r="M206" i="86"/>
  <c r="P206" i="86" s="1"/>
  <c r="M207" i="86"/>
  <c r="P207" i="86" s="1"/>
  <c r="M208" i="86"/>
  <c r="R204" i="86"/>
  <c r="R205" i="86"/>
  <c r="R206" i="86"/>
  <c r="R207" i="86"/>
  <c r="R208" i="86"/>
  <c r="R202" i="84"/>
  <c r="R203" i="84"/>
  <c r="R204" i="84"/>
  <c r="R205" i="84"/>
  <c r="R206" i="84"/>
  <c r="M202" i="84"/>
  <c r="P202" i="84" s="1"/>
  <c r="M203" i="84"/>
  <c r="P203" i="84" s="1"/>
  <c r="M204" i="84"/>
  <c r="P204" i="84" s="1"/>
  <c r="M205" i="84"/>
  <c r="P205" i="84" s="1"/>
  <c r="M206" i="84"/>
  <c r="P206" i="84" s="1"/>
  <c r="M207" i="84"/>
  <c r="R204" i="83"/>
  <c r="R205" i="83"/>
  <c r="R206" i="83"/>
  <c r="M202" i="83"/>
  <c r="P202" i="83" s="1"/>
  <c r="M203" i="83"/>
  <c r="P203" i="83" s="1"/>
  <c r="M204" i="83"/>
  <c r="P204" i="83" s="1"/>
  <c r="M205" i="83"/>
  <c r="P205" i="83" s="1"/>
  <c r="M206" i="83"/>
  <c r="P206" i="83" s="1"/>
  <c r="P207" i="83"/>
  <c r="P206" i="85"/>
  <c r="E209" i="86"/>
  <c r="M199" i="85"/>
  <c r="M200" i="85"/>
  <c r="M201" i="85"/>
  <c r="M202" i="85"/>
  <c r="P202" i="85" s="1"/>
  <c r="M203" i="85"/>
  <c r="P203" i="85" s="1"/>
  <c r="P207" i="85"/>
  <c r="M92" i="85"/>
  <c r="P92" i="85" s="1"/>
  <c r="M93" i="85"/>
  <c r="P93" i="85" s="1"/>
  <c r="M94" i="85"/>
  <c r="P94" i="85" s="1"/>
  <c r="M95" i="85"/>
  <c r="P95" i="85" s="1"/>
  <c r="M96" i="85"/>
  <c r="P96" i="85" s="1"/>
  <c r="M97" i="85"/>
  <c r="P97" i="85" s="1"/>
  <c r="M98" i="85"/>
  <c r="M99" i="85"/>
  <c r="M201" i="84"/>
  <c r="P201" i="84" s="1"/>
  <c r="M93" i="84"/>
  <c r="P93" i="84" s="1"/>
  <c r="M94" i="84"/>
  <c r="P94" i="84" s="1"/>
  <c r="M95" i="84"/>
  <c r="P95" i="84" s="1"/>
  <c r="M96" i="84"/>
  <c r="P96" i="84" s="1"/>
  <c r="M97" i="84"/>
  <c r="P97" i="84" s="1"/>
  <c r="M98" i="84"/>
  <c r="P98" i="84" s="1"/>
  <c r="M202" i="82"/>
  <c r="P202" i="82" s="1"/>
  <c r="M203" i="82"/>
  <c r="P203" i="82" s="1"/>
  <c r="P94" i="82"/>
  <c r="G207" i="78"/>
  <c r="J207" i="78" s="1"/>
  <c r="M200" i="78"/>
  <c r="M201" i="78"/>
  <c r="M202" i="78"/>
  <c r="P202" i="78" s="1"/>
  <c r="P203" i="78"/>
  <c r="G202" i="78"/>
  <c r="J202" i="78" s="1"/>
  <c r="G202" i="79" s="1"/>
  <c r="J202" i="79" s="1"/>
  <c r="G202" i="80" s="1"/>
  <c r="J202" i="80" s="1"/>
  <c r="E202" i="81" s="1"/>
  <c r="G202" i="81" s="1"/>
  <c r="J202" i="81" s="1"/>
  <c r="E202" i="82" s="1"/>
  <c r="E208" i="77"/>
  <c r="P208" i="94"/>
  <c r="P208" i="93"/>
  <c r="P208" i="92"/>
  <c r="P208" i="91"/>
  <c r="P208" i="90"/>
  <c r="P208" i="89"/>
  <c r="P208" i="88"/>
  <c r="P94" i="88"/>
  <c r="P208" i="87"/>
  <c r="P209" i="86"/>
  <c r="P208" i="85"/>
  <c r="P208" i="84"/>
  <c r="P207" i="84"/>
  <c r="P94" i="83"/>
  <c r="P208" i="83"/>
  <c r="P208" i="82"/>
  <c r="P208" i="81"/>
  <c r="P208" i="80"/>
  <c r="P208" i="78"/>
  <c r="P202" i="77"/>
  <c r="P203" i="77"/>
  <c r="P204" i="77"/>
  <c r="P207" i="77"/>
  <c r="P208" i="77"/>
  <c r="Y22" i="8"/>
  <c r="V22" i="8"/>
  <c r="U22" i="8"/>
  <c r="T22" i="8"/>
  <c r="E208" i="94"/>
  <c r="Y21" i="8"/>
  <c r="V21" i="8"/>
  <c r="U21" i="8"/>
  <c r="T21" i="8"/>
  <c r="E208" i="93"/>
  <c r="Y20" i="8"/>
  <c r="V20" i="8"/>
  <c r="U20" i="8"/>
  <c r="T20" i="8"/>
  <c r="E208" i="92"/>
  <c r="Y19" i="8"/>
  <c r="V19" i="8"/>
  <c r="U19" i="8"/>
  <c r="T19" i="8"/>
  <c r="Y18" i="8"/>
  <c r="V18" i="8"/>
  <c r="U18" i="8"/>
  <c r="T18" i="8"/>
  <c r="Y17" i="8"/>
  <c r="V17" i="8"/>
  <c r="U17" i="8"/>
  <c r="T17" i="8"/>
  <c r="K208" i="8"/>
  <c r="I208" i="8"/>
  <c r="H208" i="8"/>
  <c r="F208" i="8"/>
  <c r="E208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E208" i="85"/>
  <c r="E208" i="84"/>
  <c r="G208" i="84" s="1"/>
  <c r="E208" i="82"/>
  <c r="G208" i="82" s="1"/>
  <c r="E208" i="81"/>
  <c r="Y8" i="8"/>
  <c r="V8" i="8"/>
  <c r="U8" i="8"/>
  <c r="T8" i="8"/>
  <c r="Y7" i="8"/>
  <c r="V7" i="8"/>
  <c r="U7" i="8"/>
  <c r="T7" i="8"/>
  <c r="E208" i="79"/>
  <c r="G207" i="104" l="1"/>
  <c r="J207" i="104" s="1"/>
  <c r="G163" i="8"/>
  <c r="J163" i="8" s="1"/>
  <c r="J206" i="8"/>
  <c r="J207" i="8"/>
  <c r="G122" i="88"/>
  <c r="J122" i="88" s="1"/>
  <c r="G122" i="89" s="1"/>
  <c r="J122" i="89" s="1"/>
  <c r="G122" i="90" s="1"/>
  <c r="J122" i="90" s="1"/>
  <c r="G122" i="91" s="1"/>
  <c r="J122" i="91" s="1"/>
  <c r="G122" i="92" s="1"/>
  <c r="J122" i="92" s="1"/>
  <c r="G122" i="93" s="1"/>
  <c r="J122" i="93" s="1"/>
  <c r="G122" i="94" s="1"/>
  <c r="J122" i="94" s="1"/>
  <c r="G122" i="95" s="1"/>
  <c r="J122" i="95" s="1"/>
  <c r="E122" i="96" s="1"/>
  <c r="G122" i="96" s="1"/>
  <c r="J122" i="96" s="1"/>
  <c r="M208" i="8"/>
  <c r="G204" i="79"/>
  <c r="J204" i="79" s="1"/>
  <c r="G204" i="80" s="1"/>
  <c r="J204" i="80" s="1"/>
  <c r="E204" i="81" s="1"/>
  <c r="G204" i="81" s="1"/>
  <c r="J204" i="81" s="1"/>
  <c r="E204" i="82" s="1"/>
  <c r="G204" i="82" s="1"/>
  <c r="J204" i="82" s="1"/>
  <c r="G203" i="79"/>
  <c r="J203" i="79" s="1"/>
  <c r="G203" i="80" s="1"/>
  <c r="J203" i="80" s="1"/>
  <c r="E203" i="81" s="1"/>
  <c r="G203" i="81" s="1"/>
  <c r="J203" i="81" s="1"/>
  <c r="E203" i="82" s="1"/>
  <c r="G203" i="82" s="1"/>
  <c r="J203" i="82" s="1"/>
  <c r="G203" i="83" s="1"/>
  <c r="J203" i="83" s="1"/>
  <c r="G205" i="83"/>
  <c r="J205" i="83" s="1"/>
  <c r="G206" i="83"/>
  <c r="J206" i="83" s="1"/>
  <c r="E206" i="84" s="1"/>
  <c r="G206" i="84" s="1"/>
  <c r="J206" i="84" s="1"/>
  <c r="J122" i="8"/>
  <c r="G202" i="82"/>
  <c r="J202" i="82" s="1"/>
  <c r="E202" i="108"/>
  <c r="G202" i="108" s="1"/>
  <c r="J202" i="108" s="1"/>
  <c r="G207" i="79"/>
  <c r="J207" i="79" s="1"/>
  <c r="G207" i="80" s="1"/>
  <c r="J207" i="80" s="1"/>
  <c r="E207" i="81" s="1"/>
  <c r="G207" i="81" s="1"/>
  <c r="J207" i="81" s="1"/>
  <c r="E207" i="82" s="1"/>
  <c r="G207" i="82" s="1"/>
  <c r="J207" i="82" s="1"/>
  <c r="M94" i="8"/>
  <c r="J85" i="8"/>
  <c r="J77" i="8"/>
  <c r="M204" i="8"/>
  <c r="J190" i="8"/>
  <c r="J182" i="8"/>
  <c r="J174" i="8"/>
  <c r="J166" i="8"/>
  <c r="J158" i="8"/>
  <c r="J86" i="8"/>
  <c r="J78" i="8"/>
  <c r="J70" i="8"/>
  <c r="M202" i="8"/>
  <c r="G85" i="8"/>
  <c r="J204" i="8"/>
  <c r="J196" i="8"/>
  <c r="J188" i="8"/>
  <c r="J36" i="8"/>
  <c r="M206" i="8"/>
  <c r="M205" i="8"/>
  <c r="M203" i="8"/>
  <c r="P204" i="96"/>
  <c r="J130" i="8"/>
  <c r="J71" i="8"/>
  <c r="J200" i="8"/>
  <c r="J192" i="8"/>
  <c r="J184" i="8"/>
  <c r="J176" i="8"/>
  <c r="J168" i="8"/>
  <c r="J160" i="8"/>
  <c r="J136" i="8"/>
  <c r="J128" i="8"/>
  <c r="J120" i="8"/>
  <c r="J112" i="8"/>
  <c r="J104" i="8"/>
  <c r="J199" i="8"/>
  <c r="J191" i="8"/>
  <c r="J183" i="8"/>
  <c r="J175" i="8"/>
  <c r="J167" i="8"/>
  <c r="J159" i="8"/>
  <c r="J143" i="8"/>
  <c r="J127" i="8"/>
  <c r="J119" i="8"/>
  <c r="J111" i="8"/>
  <c r="J103" i="8"/>
  <c r="G143" i="8"/>
  <c r="G77" i="8"/>
  <c r="P206" i="96"/>
  <c r="J189" i="8"/>
  <c r="J142" i="8"/>
  <c r="G142" i="8"/>
  <c r="J126" i="8"/>
  <c r="G126" i="8"/>
  <c r="J118" i="8"/>
  <c r="G118" i="8"/>
  <c r="J110" i="8"/>
  <c r="G110" i="8"/>
  <c r="J102" i="8"/>
  <c r="G102" i="8"/>
  <c r="J62" i="8"/>
  <c r="G62" i="8"/>
  <c r="J54" i="8"/>
  <c r="G54" i="8"/>
  <c r="G38" i="8"/>
  <c r="J38" i="8"/>
  <c r="G174" i="8"/>
  <c r="P203" i="96"/>
  <c r="J205" i="8"/>
  <c r="G205" i="8"/>
  <c r="G197" i="8"/>
  <c r="J197" i="8"/>
  <c r="J181" i="8"/>
  <c r="G181" i="8"/>
  <c r="J173" i="8"/>
  <c r="G173" i="8"/>
  <c r="J165" i="8"/>
  <c r="G165" i="8"/>
  <c r="J125" i="8"/>
  <c r="G125" i="8"/>
  <c r="J117" i="8"/>
  <c r="G117" i="8"/>
  <c r="J109" i="8"/>
  <c r="G109" i="8"/>
  <c r="J53" i="8"/>
  <c r="G53" i="8"/>
  <c r="G190" i="8"/>
  <c r="G168" i="8"/>
  <c r="G112" i="8"/>
  <c r="G78" i="8"/>
  <c r="J141" i="8"/>
  <c r="J61" i="8"/>
  <c r="J164" i="8"/>
  <c r="G164" i="8"/>
  <c r="J116" i="8"/>
  <c r="G116" i="8"/>
  <c r="J84" i="8"/>
  <c r="G84" i="8"/>
  <c r="G204" i="8"/>
  <c r="G188" i="8"/>
  <c r="J52" i="8"/>
  <c r="G200" i="8"/>
  <c r="G184" i="8"/>
  <c r="G166" i="8"/>
  <c r="G136" i="8"/>
  <c r="G104" i="8"/>
  <c r="G70" i="8"/>
  <c r="G36" i="8"/>
  <c r="J198" i="8"/>
  <c r="J121" i="8"/>
  <c r="J39" i="8"/>
  <c r="P202" i="96"/>
  <c r="J172" i="8"/>
  <c r="G172" i="8"/>
  <c r="G140" i="8"/>
  <c r="J140" i="8"/>
  <c r="J124" i="8"/>
  <c r="G124" i="8"/>
  <c r="J108" i="8"/>
  <c r="G108" i="8"/>
  <c r="J76" i="8"/>
  <c r="G76" i="8"/>
  <c r="G202" i="8"/>
  <c r="J202" i="8"/>
  <c r="G194" i="8"/>
  <c r="J194" i="8"/>
  <c r="G186" i="8"/>
  <c r="J186" i="8"/>
  <c r="G178" i="8"/>
  <c r="J178" i="8"/>
  <c r="J162" i="8"/>
  <c r="G162" i="8"/>
  <c r="G138" i="8"/>
  <c r="J138" i="8"/>
  <c r="J114" i="8"/>
  <c r="G114" i="8"/>
  <c r="J106" i="8"/>
  <c r="G106" i="8"/>
  <c r="G98" i="8"/>
  <c r="J98" i="8"/>
  <c r="J82" i="8"/>
  <c r="G82" i="8"/>
  <c r="J74" i="8"/>
  <c r="G74" i="8"/>
  <c r="J66" i="8"/>
  <c r="G66" i="8"/>
  <c r="J58" i="8"/>
  <c r="G58" i="8"/>
  <c r="J42" i="8"/>
  <c r="G42" i="8"/>
  <c r="G160" i="8"/>
  <c r="G201" i="8"/>
  <c r="J201" i="8"/>
  <c r="G193" i="8"/>
  <c r="J193" i="8"/>
  <c r="G185" i="8"/>
  <c r="J185" i="8"/>
  <c r="G177" i="8"/>
  <c r="J177" i="8"/>
  <c r="G169" i="8"/>
  <c r="J169" i="8"/>
  <c r="G137" i="8"/>
  <c r="J137" i="8"/>
  <c r="G129" i="8"/>
  <c r="J129" i="8"/>
  <c r="J113" i="8"/>
  <c r="G113" i="8"/>
  <c r="J105" i="8"/>
  <c r="G105" i="8"/>
  <c r="G97" i="8"/>
  <c r="J97" i="8"/>
  <c r="J81" i="8"/>
  <c r="G81" i="8"/>
  <c r="J73" i="8"/>
  <c r="G73" i="8"/>
  <c r="J65" i="8"/>
  <c r="G65" i="8"/>
  <c r="J57" i="8"/>
  <c r="G57" i="8"/>
  <c r="J41" i="8"/>
  <c r="G41" i="8"/>
  <c r="G182" i="8"/>
  <c r="G159" i="8"/>
  <c r="G128" i="8"/>
  <c r="J180" i="8"/>
  <c r="J72" i="8"/>
  <c r="G72" i="8"/>
  <c r="J64" i="8"/>
  <c r="G64" i="8"/>
  <c r="J56" i="8"/>
  <c r="G56" i="8"/>
  <c r="G196" i="8"/>
  <c r="G176" i="8"/>
  <c r="G158" i="8"/>
  <c r="J170" i="8"/>
  <c r="J40" i="8"/>
  <c r="G40" i="8"/>
  <c r="P205" i="96"/>
  <c r="G79" i="8"/>
  <c r="J79" i="8"/>
  <c r="J63" i="8"/>
  <c r="G63" i="8"/>
  <c r="J55" i="8"/>
  <c r="G55" i="8"/>
  <c r="G192" i="8"/>
  <c r="G175" i="8"/>
  <c r="G120" i="8"/>
  <c r="G86" i="8"/>
  <c r="J161" i="8"/>
  <c r="J80" i="8"/>
  <c r="J37" i="8"/>
  <c r="J195" i="8"/>
  <c r="J187" i="8"/>
  <c r="J179" i="8"/>
  <c r="J171" i="8"/>
  <c r="J139" i="8"/>
  <c r="J131" i="8"/>
  <c r="J123" i="8"/>
  <c r="J115" i="8"/>
  <c r="J107" i="8"/>
  <c r="J99" i="8"/>
  <c r="J83" i="8"/>
  <c r="J75" i="8"/>
  <c r="J51" i="8"/>
  <c r="J203" i="8"/>
  <c r="M207" i="8"/>
  <c r="G204" i="83"/>
  <c r="J204" i="83" s="1"/>
  <c r="J208" i="8"/>
  <c r="G208" i="8"/>
  <c r="Y6" i="8"/>
  <c r="V6" i="8"/>
  <c r="U6" i="8"/>
  <c r="T6" i="8"/>
  <c r="E208" i="78"/>
  <c r="N216" i="79"/>
  <c r="S7" i="8" s="1"/>
  <c r="N213" i="79"/>
  <c r="W7" i="8" s="1"/>
  <c r="M210" i="79"/>
  <c r="R208" i="79"/>
  <c r="R207" i="79"/>
  <c r="R204" i="79"/>
  <c r="R203" i="79"/>
  <c r="R202" i="79"/>
  <c r="R201" i="79"/>
  <c r="P201" i="79"/>
  <c r="R200" i="79"/>
  <c r="P200" i="79"/>
  <c r="R199" i="79"/>
  <c r="P199" i="79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16" i="80"/>
  <c r="S8" i="8" s="1"/>
  <c r="N213" i="80"/>
  <c r="W8" i="8" s="1"/>
  <c r="M210" i="80"/>
  <c r="R208" i="80"/>
  <c r="R207" i="80"/>
  <c r="R204" i="80"/>
  <c r="R203" i="80"/>
  <c r="R202" i="80"/>
  <c r="R201" i="80"/>
  <c r="P201" i="80"/>
  <c r="R200" i="80"/>
  <c r="P200" i="80"/>
  <c r="R199" i="80"/>
  <c r="P199" i="80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16" i="81"/>
  <c r="S9" i="8" s="1"/>
  <c r="N213" i="81"/>
  <c r="W9" i="8" s="1"/>
  <c r="M210" i="81"/>
  <c r="R208" i="81"/>
  <c r="R207" i="81"/>
  <c r="R204" i="81"/>
  <c r="R203" i="81"/>
  <c r="R202" i="81"/>
  <c r="R201" i="8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16" i="82"/>
  <c r="S10" i="8" s="1"/>
  <c r="N213" i="82"/>
  <c r="W10" i="8" s="1"/>
  <c r="M210" i="82"/>
  <c r="R208" i="82"/>
  <c r="R207" i="82"/>
  <c r="R204" i="82"/>
  <c r="R203" i="82"/>
  <c r="R202" i="82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N216" i="83"/>
  <c r="S11" i="8" s="1"/>
  <c r="N213" i="83"/>
  <c r="W11" i="8" s="1"/>
  <c r="M210" i="83"/>
  <c r="R208" i="83"/>
  <c r="R207" i="83"/>
  <c r="R203" i="83"/>
  <c r="R202" i="83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16" i="84"/>
  <c r="S12" i="8" s="1"/>
  <c r="N213" i="84"/>
  <c r="W12" i="8" s="1"/>
  <c r="M210" i="84"/>
  <c r="R208" i="84"/>
  <c r="R207" i="84"/>
  <c r="R201" i="84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R97" i="84"/>
  <c r="R96" i="84"/>
  <c r="R95" i="84"/>
  <c r="R93" i="84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N216" i="85"/>
  <c r="S13" i="8" s="1"/>
  <c r="N213" i="85"/>
  <c r="W13" i="8" s="1"/>
  <c r="M210" i="85"/>
  <c r="R208" i="85"/>
  <c r="R207" i="85"/>
  <c r="R204" i="85"/>
  <c r="R203" i="85"/>
  <c r="R202" i="85"/>
  <c r="R201" i="85"/>
  <c r="P201" i="85"/>
  <c r="R200" i="85"/>
  <c r="P200" i="85"/>
  <c r="R199" i="85"/>
  <c r="P199" i="85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P99" i="85"/>
  <c r="R98" i="85"/>
  <c r="P98" i="85"/>
  <c r="R97" i="85"/>
  <c r="R96" i="85"/>
  <c r="R95" i="85"/>
  <c r="R93" i="85"/>
  <c r="R92" i="85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P5" i="85" s="1"/>
  <c r="N217" i="86"/>
  <c r="S14" i="8" s="1"/>
  <c r="N214" i="86"/>
  <c r="W14" i="8" s="1"/>
  <c r="M211" i="86"/>
  <c r="R209" i="86"/>
  <c r="R203" i="86"/>
  <c r="R202" i="86"/>
  <c r="R201" i="86"/>
  <c r="P201" i="86"/>
  <c r="R200" i="86"/>
  <c r="P200" i="86"/>
  <c r="R199" i="86"/>
  <c r="M199" i="86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R96" i="86"/>
  <c r="R95" i="86"/>
  <c r="R93" i="86"/>
  <c r="R92" i="86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16" i="87"/>
  <c r="S15" i="8" s="1"/>
  <c r="N213" i="87"/>
  <c r="W15" i="8" s="1"/>
  <c r="M210" i="87"/>
  <c r="R208" i="87"/>
  <c r="R201" i="87"/>
  <c r="P201" i="87"/>
  <c r="R200" i="87"/>
  <c r="P200" i="87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R95" i="87"/>
  <c r="R93" i="87"/>
  <c r="R92" i="87"/>
  <c r="R91" i="87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N216" i="88"/>
  <c r="S16" i="8" s="1"/>
  <c r="N213" i="88"/>
  <c r="W16" i="8" s="1"/>
  <c r="M210" i="88"/>
  <c r="R208" i="88"/>
  <c r="R201" i="88"/>
  <c r="R200" i="88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16" i="89"/>
  <c r="S17" i="8" s="1"/>
  <c r="N213" i="89"/>
  <c r="W17" i="8" s="1"/>
  <c r="M210" i="89"/>
  <c r="R208" i="89"/>
  <c r="R201" i="89"/>
  <c r="P201" i="89"/>
  <c r="R200" i="89"/>
  <c r="P200" i="89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N216" i="90"/>
  <c r="S18" i="8" s="1"/>
  <c r="N213" i="90"/>
  <c r="W18" i="8" s="1"/>
  <c r="M210" i="90"/>
  <c r="R208" i="90"/>
  <c r="R201" i="90"/>
  <c r="P201" i="90"/>
  <c r="R200" i="90"/>
  <c r="P200" i="90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16" i="91"/>
  <c r="S19" i="8" s="1"/>
  <c r="N213" i="91"/>
  <c r="W19" i="8" s="1"/>
  <c r="M210" i="91"/>
  <c r="R208" i="91"/>
  <c r="R201" i="91"/>
  <c r="R200" i="9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16" i="92"/>
  <c r="S20" i="8" s="1"/>
  <c r="N213" i="92"/>
  <c r="W20" i="8" s="1"/>
  <c r="M210" i="92"/>
  <c r="R208" i="92"/>
  <c r="R201" i="92"/>
  <c r="P201" i="92"/>
  <c r="R200" i="92"/>
  <c r="P200" i="92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R96" i="92"/>
  <c r="R95" i="92"/>
  <c r="R93" i="92"/>
  <c r="R92" i="92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P5" i="92" s="1"/>
  <c r="N216" i="93"/>
  <c r="S21" i="8" s="1"/>
  <c r="N213" i="93"/>
  <c r="W21" i="8" s="1"/>
  <c r="M210" i="93"/>
  <c r="R208" i="93"/>
  <c r="R201" i="93"/>
  <c r="P201" i="93"/>
  <c r="R200" i="93"/>
  <c r="P200" i="93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R97" i="93"/>
  <c r="R96" i="93"/>
  <c r="R95" i="93"/>
  <c r="R93" i="93"/>
  <c r="R92" i="93"/>
  <c r="R91" i="93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16" i="94"/>
  <c r="S22" i="8" s="1"/>
  <c r="N213" i="94"/>
  <c r="W22" i="8" s="1"/>
  <c r="M210" i="94"/>
  <c r="R208" i="94"/>
  <c r="R201" i="94"/>
  <c r="P201" i="94"/>
  <c r="R200" i="94"/>
  <c r="P200" i="94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R95" i="94"/>
  <c r="R93" i="94"/>
  <c r="R92" i="94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16" i="95"/>
  <c r="S23" i="8" s="1"/>
  <c r="N213" i="95"/>
  <c r="W23" i="8" s="1"/>
  <c r="M210" i="95"/>
  <c r="R208" i="95"/>
  <c r="R201" i="95"/>
  <c r="P201" i="95"/>
  <c r="R200" i="95"/>
  <c r="P200" i="95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P137" i="95"/>
  <c r="M137" i="95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P5" i="95" s="1"/>
  <c r="N216" i="96"/>
  <c r="S24" i="8" s="1"/>
  <c r="N213" i="96"/>
  <c r="W24" i="8" s="1"/>
  <c r="M210" i="96"/>
  <c r="R208" i="96"/>
  <c r="R201" i="96"/>
  <c r="P201" i="96"/>
  <c r="R200" i="96"/>
  <c r="P200" i="96"/>
  <c r="R199" i="96"/>
  <c r="M199" i="96"/>
  <c r="R198" i="96"/>
  <c r="M198" i="96"/>
  <c r="R197" i="96"/>
  <c r="M197" i="96"/>
  <c r="R196" i="96"/>
  <c r="M196" i="96"/>
  <c r="R195" i="96"/>
  <c r="M195" i="96"/>
  <c r="R194" i="96"/>
  <c r="M194" i="96"/>
  <c r="R193" i="96"/>
  <c r="M193" i="96"/>
  <c r="R192" i="96"/>
  <c r="M192" i="96"/>
  <c r="R191" i="96"/>
  <c r="M191" i="96"/>
  <c r="R190" i="96"/>
  <c r="M190" i="96"/>
  <c r="R189" i="96"/>
  <c r="M189" i="96"/>
  <c r="R188" i="96"/>
  <c r="M188" i="96"/>
  <c r="R187" i="96"/>
  <c r="M187" i="96"/>
  <c r="R186" i="96"/>
  <c r="M186" i="96"/>
  <c r="R185" i="96"/>
  <c r="M185" i="96"/>
  <c r="R184" i="96"/>
  <c r="M184" i="96"/>
  <c r="R183" i="96"/>
  <c r="M183" i="96"/>
  <c r="P183" i="96" s="1"/>
  <c r="R182" i="96"/>
  <c r="M182" i="96"/>
  <c r="R181" i="96"/>
  <c r="M181" i="96"/>
  <c r="R180" i="96"/>
  <c r="M180" i="96"/>
  <c r="R179" i="96"/>
  <c r="M179" i="96"/>
  <c r="M178" i="96"/>
  <c r="R177" i="96"/>
  <c r="M177" i="96"/>
  <c r="R176" i="96"/>
  <c r="M176" i="96"/>
  <c r="R175" i="96"/>
  <c r="M175" i="96"/>
  <c r="R174" i="96"/>
  <c r="M174" i="96"/>
  <c r="R173" i="96"/>
  <c r="M173" i="96"/>
  <c r="R172" i="96"/>
  <c r="M172" i="96"/>
  <c r="R171" i="96"/>
  <c r="M171" i="96"/>
  <c r="R170" i="96"/>
  <c r="M170" i="96"/>
  <c r="R169" i="96"/>
  <c r="M169" i="96"/>
  <c r="R168" i="96"/>
  <c r="M168" i="96"/>
  <c r="R167" i="96"/>
  <c r="M167" i="96"/>
  <c r="R166" i="96"/>
  <c r="M166" i="96"/>
  <c r="R165" i="96"/>
  <c r="M165" i="96"/>
  <c r="R164" i="96"/>
  <c r="M164" i="96"/>
  <c r="R163" i="96"/>
  <c r="M163" i="96"/>
  <c r="R162" i="96"/>
  <c r="M162" i="96"/>
  <c r="R161" i="96"/>
  <c r="M161" i="96"/>
  <c r="R160" i="96"/>
  <c r="M160" i="96"/>
  <c r="P160" i="96" s="1"/>
  <c r="R159" i="96"/>
  <c r="M159" i="96"/>
  <c r="R158" i="96"/>
  <c r="M158" i="96"/>
  <c r="R157" i="96"/>
  <c r="M157" i="96"/>
  <c r="R156" i="96"/>
  <c r="M156" i="96"/>
  <c r="R155" i="96"/>
  <c r="M155" i="96"/>
  <c r="R154" i="96"/>
  <c r="M154" i="96"/>
  <c r="R153" i="96"/>
  <c r="M153" i="96"/>
  <c r="R152" i="96"/>
  <c r="M152" i="96"/>
  <c r="R151" i="96"/>
  <c r="M151" i="96"/>
  <c r="R150" i="96"/>
  <c r="M150" i="96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R127" i="96"/>
  <c r="M127" i="96"/>
  <c r="R126" i="96"/>
  <c r="M126" i="96"/>
  <c r="R125" i="96"/>
  <c r="M125" i="96"/>
  <c r="R124" i="96"/>
  <c r="M124" i="96"/>
  <c r="R123" i="96"/>
  <c r="M123" i="96"/>
  <c r="R122" i="96"/>
  <c r="M122" i="96"/>
  <c r="R121" i="96"/>
  <c r="M121" i="96"/>
  <c r="R120" i="96"/>
  <c r="M120" i="96"/>
  <c r="R119" i="96"/>
  <c r="M119" i="96"/>
  <c r="R118" i="96"/>
  <c r="M118" i="96"/>
  <c r="R117" i="96"/>
  <c r="M117" i="96"/>
  <c r="R116" i="96"/>
  <c r="M116" i="96"/>
  <c r="R115" i="96"/>
  <c r="M115" i="96"/>
  <c r="M114" i="96"/>
  <c r="R113" i="96"/>
  <c r="M113" i="96"/>
  <c r="R112" i="96"/>
  <c r="M112" i="96"/>
  <c r="R111" i="96"/>
  <c r="M111" i="96"/>
  <c r="R110" i="96"/>
  <c r="M110" i="96"/>
  <c r="M109" i="96"/>
  <c r="R108" i="96"/>
  <c r="M108" i="96"/>
  <c r="R107" i="96"/>
  <c r="M107" i="96"/>
  <c r="R106" i="96"/>
  <c r="M106" i="96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M101" i="96"/>
  <c r="P101" i="96" s="1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R84" i="96"/>
  <c r="M84" i="96"/>
  <c r="R83" i="96"/>
  <c r="M83" i="96"/>
  <c r="R82" i="96"/>
  <c r="M82" i="96"/>
  <c r="R81" i="96"/>
  <c r="M81" i="96"/>
  <c r="R80" i="96"/>
  <c r="M80" i="96"/>
  <c r="R79" i="96"/>
  <c r="M79" i="96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R7" i="96"/>
  <c r="M7" i="96"/>
  <c r="P7" i="96" s="1"/>
  <c r="R6" i="96"/>
  <c r="M6" i="96"/>
  <c r="P6" i="96" s="1"/>
  <c r="R5" i="96"/>
  <c r="M5" i="96"/>
  <c r="P5" i="96" s="1"/>
  <c r="N216" i="97"/>
  <c r="S25" i="8" s="1"/>
  <c r="N213" i="97"/>
  <c r="W25" i="8" s="1"/>
  <c r="M210" i="97"/>
  <c r="R208" i="97"/>
  <c r="R201" i="97"/>
  <c r="P201" i="97"/>
  <c r="R200" i="97"/>
  <c r="P200" i="97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16" i="98"/>
  <c r="S26" i="8" s="1"/>
  <c r="N213" i="98"/>
  <c r="W26" i="8" s="1"/>
  <c r="M210" i="98"/>
  <c r="R208" i="98"/>
  <c r="R201" i="98"/>
  <c r="P201" i="98"/>
  <c r="R200" i="98"/>
  <c r="P200" i="98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R100" i="98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16" i="99"/>
  <c r="S27" i="8" s="1"/>
  <c r="N213" i="99"/>
  <c r="W27" i="8" s="1"/>
  <c r="M210" i="99"/>
  <c r="R208" i="99"/>
  <c r="R201" i="99"/>
  <c r="R200" i="99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R102" i="99"/>
  <c r="R101" i="99"/>
  <c r="R100" i="99"/>
  <c r="R99" i="99"/>
  <c r="R98" i="99"/>
  <c r="R97" i="99"/>
  <c r="R96" i="99"/>
  <c r="R95" i="99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N216" i="100"/>
  <c r="S28" i="8" s="1"/>
  <c r="N213" i="100"/>
  <c r="W28" i="8" s="1"/>
  <c r="M210" i="100"/>
  <c r="R208" i="100"/>
  <c r="R201" i="100"/>
  <c r="P201" i="100"/>
  <c r="R200" i="100"/>
  <c r="P200" i="100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M179" i="100"/>
  <c r="P179" i="100" s="1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M87" i="100"/>
  <c r="P87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N216" i="101"/>
  <c r="S29" i="8" s="1"/>
  <c r="N213" i="101"/>
  <c r="W29" i="8" s="1"/>
  <c r="M210" i="101"/>
  <c r="R208" i="101"/>
  <c r="R201" i="101"/>
  <c r="P201" i="101"/>
  <c r="R200" i="101"/>
  <c r="P200" i="10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R95" i="101"/>
  <c r="M95" i="101"/>
  <c r="P95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N216" i="102"/>
  <c r="S30" i="8" s="1"/>
  <c r="N213" i="102"/>
  <c r="W30" i="8" s="1"/>
  <c r="M210" i="102"/>
  <c r="R208" i="102"/>
  <c r="R201" i="102"/>
  <c r="P201" i="102"/>
  <c r="R200" i="102"/>
  <c r="P200" i="102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R157" i="102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M143" i="102"/>
  <c r="P143" i="102" s="1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R100" i="102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R95" i="102"/>
  <c r="M95" i="102"/>
  <c r="P95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7" i="102"/>
  <c r="M87" i="102"/>
  <c r="P87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M75" i="102"/>
  <c r="P75" i="102" s="1"/>
  <c r="R74" i="102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M45" i="102"/>
  <c r="P45" i="102" s="1"/>
  <c r="R44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P5" i="102" s="1"/>
  <c r="N216" i="103"/>
  <c r="S31" i="8" s="1"/>
  <c r="N213" i="103"/>
  <c r="W31" i="8" s="1"/>
  <c r="M210" i="103"/>
  <c r="R208" i="103"/>
  <c r="R201" i="103"/>
  <c r="P201" i="103"/>
  <c r="R200" i="103"/>
  <c r="P200" i="103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P5" i="103" s="1"/>
  <c r="N216" i="104"/>
  <c r="S32" i="8" s="1"/>
  <c r="N213" i="104"/>
  <c r="W32" i="8" s="1"/>
  <c r="M210" i="104"/>
  <c r="R208" i="104"/>
  <c r="R201" i="104"/>
  <c r="P201" i="104"/>
  <c r="R200" i="104"/>
  <c r="P200" i="104"/>
  <c r="R199" i="104"/>
  <c r="M199" i="104"/>
  <c r="P199" i="104" s="1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P179" i="104" s="1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M173" i="104"/>
  <c r="P173" i="104" s="1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R157" i="104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P142" i="104"/>
  <c r="M142" i="104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M101" i="104"/>
  <c r="P101" i="104" s="1"/>
  <c r="R100" i="104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R95" i="104"/>
  <c r="M95" i="104"/>
  <c r="P95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7" i="104"/>
  <c r="M87" i="104"/>
  <c r="P87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M75" i="104"/>
  <c r="P75" i="104" s="1"/>
  <c r="R74" i="104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M61" i="104"/>
  <c r="P61" i="104" s="1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M45" i="104"/>
  <c r="P45" i="104" s="1"/>
  <c r="R44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N216" i="105"/>
  <c r="S33" i="8" s="1"/>
  <c r="N213" i="105"/>
  <c r="W33" i="8" s="1"/>
  <c r="M210" i="105"/>
  <c r="R208" i="105"/>
  <c r="R201" i="105"/>
  <c r="P201" i="105"/>
  <c r="R200" i="105"/>
  <c r="P200" i="105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M195" i="105"/>
  <c r="P195" i="105" s="1"/>
  <c r="R194" i="105"/>
  <c r="M194" i="105"/>
  <c r="P194" i="105" s="1"/>
  <c r="R193" i="105"/>
  <c r="M193" i="105"/>
  <c r="P193" i="105" s="1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M178" i="105"/>
  <c r="P178" i="105" s="1"/>
  <c r="R177" i="105"/>
  <c r="M177" i="105"/>
  <c r="P177" i="105" s="1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M165" i="105"/>
  <c r="P165" i="105" s="1"/>
  <c r="R164" i="105"/>
  <c r="M164" i="105"/>
  <c r="P164" i="105" s="1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R157" i="105"/>
  <c r="M157" i="105"/>
  <c r="P157" i="105" s="1"/>
  <c r="R156" i="105"/>
  <c r="M156" i="105"/>
  <c r="P156" i="105" s="1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M132" i="105"/>
  <c r="P132" i="105" s="1"/>
  <c r="R131" i="105"/>
  <c r="M131" i="105"/>
  <c r="P131" i="105" s="1"/>
  <c r="R130" i="105"/>
  <c r="M130" i="105"/>
  <c r="P130" i="105" s="1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M105" i="105"/>
  <c r="P105" i="105" s="1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R100" i="105"/>
  <c r="M100" i="105"/>
  <c r="P100" i="105" s="1"/>
  <c r="R99" i="105"/>
  <c r="M99" i="105"/>
  <c r="P99" i="105" s="1"/>
  <c r="R98" i="105"/>
  <c r="M98" i="105"/>
  <c r="P98" i="105" s="1"/>
  <c r="R97" i="105"/>
  <c r="M97" i="105"/>
  <c r="P97" i="105" s="1"/>
  <c r="R96" i="105"/>
  <c r="M96" i="105"/>
  <c r="P96" i="105" s="1"/>
  <c r="R95" i="105"/>
  <c r="M95" i="105"/>
  <c r="P95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7" i="105"/>
  <c r="M87" i="105"/>
  <c r="P87" i="105" s="1"/>
  <c r="R86" i="105"/>
  <c r="M86" i="105"/>
  <c r="P86" i="105" s="1"/>
  <c r="R85" i="105"/>
  <c r="M85" i="105"/>
  <c r="P85" i="105" s="1"/>
  <c r="R84" i="105"/>
  <c r="M84" i="105"/>
  <c r="P84" i="105" s="1"/>
  <c r="R83" i="105"/>
  <c r="M83" i="105"/>
  <c r="P83" i="105" s="1"/>
  <c r="R82" i="105"/>
  <c r="M82" i="105"/>
  <c r="P82" i="105" s="1"/>
  <c r="R81" i="105"/>
  <c r="M81" i="105"/>
  <c r="P81" i="105" s="1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M75" i="105"/>
  <c r="P75" i="105" s="1"/>
  <c r="R74" i="105"/>
  <c r="M74" i="105"/>
  <c r="P74" i="105" s="1"/>
  <c r="R73" i="105"/>
  <c r="M73" i="105"/>
  <c r="P73" i="105" s="1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M45" i="105"/>
  <c r="P45" i="105" s="1"/>
  <c r="R44" i="105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P5" i="105" s="1"/>
  <c r="N216" i="106"/>
  <c r="S34" i="8" s="1"/>
  <c r="N213" i="106"/>
  <c r="W34" i="8" s="1"/>
  <c r="M210" i="106"/>
  <c r="R208" i="106"/>
  <c r="R201" i="106"/>
  <c r="P201" i="106"/>
  <c r="R200" i="106"/>
  <c r="P200" i="106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M178" i="106"/>
  <c r="P178" i="106" s="1"/>
  <c r="R177" i="106"/>
  <c r="M177" i="106"/>
  <c r="R176" i="106"/>
  <c r="M176" i="106"/>
  <c r="P176" i="106" s="1"/>
  <c r="R175" i="106"/>
  <c r="M175" i="106"/>
  <c r="P175" i="106" s="1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R160" i="106"/>
  <c r="M160" i="106"/>
  <c r="P160" i="106" s="1"/>
  <c r="R159" i="106"/>
  <c r="M159" i="106"/>
  <c r="P159" i="106" s="1"/>
  <c r="R158" i="106"/>
  <c r="M158" i="106"/>
  <c r="P158" i="106" s="1"/>
  <c r="R157" i="106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M151" i="106"/>
  <c r="P151" i="106" s="1"/>
  <c r="R150" i="106"/>
  <c r="M150" i="106"/>
  <c r="P150" i="106" s="1"/>
  <c r="R149" i="106"/>
  <c r="M149" i="106"/>
  <c r="P149" i="106" s="1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M115" i="106"/>
  <c r="P115" i="106" s="1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M110" i="106"/>
  <c r="P110" i="106" s="1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R100" i="106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R95" i="106"/>
  <c r="M95" i="106"/>
  <c r="P95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7" i="106"/>
  <c r="M87" i="106"/>
  <c r="P87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R82" i="106"/>
  <c r="M82" i="106"/>
  <c r="P82" i="106" s="1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M75" i="106"/>
  <c r="P75" i="106" s="1"/>
  <c r="R74" i="106"/>
  <c r="M74" i="106"/>
  <c r="P74" i="106" s="1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M45" i="106"/>
  <c r="P45" i="106" s="1"/>
  <c r="R44" i="106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P5" i="106" s="1"/>
  <c r="N216" i="107"/>
  <c r="S35" i="8" s="1"/>
  <c r="N213" i="107"/>
  <c r="W35" i="8" s="1"/>
  <c r="M210" i="107"/>
  <c r="R208" i="107"/>
  <c r="R201" i="107"/>
  <c r="P201" i="107"/>
  <c r="R200" i="107"/>
  <c r="P200" i="107"/>
  <c r="R199" i="107"/>
  <c r="M199" i="107"/>
  <c r="P199" i="107" s="1"/>
  <c r="R198" i="107"/>
  <c r="M198" i="107"/>
  <c r="P198" i="107" s="1"/>
  <c r="R197" i="107"/>
  <c r="M197" i="107"/>
  <c r="P197" i="107" s="1"/>
  <c r="R196" i="107"/>
  <c r="M196" i="107"/>
  <c r="P196" i="107" s="1"/>
  <c r="R195" i="107"/>
  <c r="M195" i="107"/>
  <c r="P195" i="107" s="1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P190" i="107" s="1"/>
  <c r="R189" i="107"/>
  <c r="M189" i="107"/>
  <c r="P189" i="107" s="1"/>
  <c r="R188" i="107"/>
  <c r="M188" i="107"/>
  <c r="P188" i="107" s="1"/>
  <c r="R187" i="107"/>
  <c r="M187" i="107"/>
  <c r="P187" i="107" s="1"/>
  <c r="R186" i="107"/>
  <c r="M186" i="107"/>
  <c r="P186" i="107" s="1"/>
  <c r="R185" i="107"/>
  <c r="M185" i="107"/>
  <c r="P185" i="107" s="1"/>
  <c r="R184" i="107"/>
  <c r="M184" i="107"/>
  <c r="P184" i="107" s="1"/>
  <c r="R183" i="107"/>
  <c r="M183" i="107"/>
  <c r="P183" i="107" s="1"/>
  <c r="R182" i="107"/>
  <c r="M182" i="107"/>
  <c r="P182" i="107" s="1"/>
  <c r="R181" i="107"/>
  <c r="M181" i="107"/>
  <c r="P181" i="107" s="1"/>
  <c r="R180" i="107"/>
  <c r="M180" i="107"/>
  <c r="P180" i="107" s="1"/>
  <c r="R179" i="107"/>
  <c r="M179" i="107"/>
  <c r="P179" i="107" s="1"/>
  <c r="M178" i="107"/>
  <c r="P178" i="107" s="1"/>
  <c r="R177" i="107"/>
  <c r="M177" i="107"/>
  <c r="P177" i="107" s="1"/>
  <c r="R176" i="107"/>
  <c r="M176" i="107"/>
  <c r="P176" i="107" s="1"/>
  <c r="R175" i="107"/>
  <c r="M175" i="107"/>
  <c r="R174" i="107"/>
  <c r="M174" i="107"/>
  <c r="P174" i="107" s="1"/>
  <c r="R173" i="107"/>
  <c r="M173" i="107"/>
  <c r="P173" i="107" s="1"/>
  <c r="R172" i="107"/>
  <c r="M172" i="107"/>
  <c r="P172" i="107" s="1"/>
  <c r="R171" i="107"/>
  <c r="M171" i="107"/>
  <c r="P171" i="107" s="1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M165" i="107"/>
  <c r="P165" i="107" s="1"/>
  <c r="R164" i="107"/>
  <c r="M164" i="107"/>
  <c r="P164" i="107" s="1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P159" i="107" s="1"/>
  <c r="R158" i="107"/>
  <c r="M158" i="107"/>
  <c r="P158" i="107" s="1"/>
  <c r="R157" i="107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M109" i="107"/>
  <c r="P109" i="107" s="1"/>
  <c r="R108" i="107"/>
  <c r="M108" i="107"/>
  <c r="P108" i="107" s="1"/>
  <c r="R107" i="107"/>
  <c r="M107" i="107"/>
  <c r="P107" i="107" s="1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R100" i="107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R95" i="107"/>
  <c r="M95" i="107"/>
  <c r="P95" i="107" s="1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7" i="107"/>
  <c r="M87" i="107"/>
  <c r="P87" i="107" s="1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P78" i="107"/>
  <c r="M78" i="107"/>
  <c r="R77" i="107"/>
  <c r="M77" i="107"/>
  <c r="P77" i="107" s="1"/>
  <c r="R76" i="107"/>
  <c r="M76" i="107"/>
  <c r="P76" i="107" s="1"/>
  <c r="M75" i="107"/>
  <c r="P75" i="107" s="1"/>
  <c r="R74" i="107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M70" i="107"/>
  <c r="P70" i="107" s="1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M45" i="107"/>
  <c r="P45" i="107" s="1"/>
  <c r="R44" i="107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M30" i="107"/>
  <c r="P30" i="107" s="1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M16" i="107"/>
  <c r="P16" i="107" s="1"/>
  <c r="R15" i="107"/>
  <c r="M15" i="107"/>
  <c r="P15" i="107" s="1"/>
  <c r="R14" i="107"/>
  <c r="M14" i="107"/>
  <c r="P14" i="107" s="1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M6" i="107"/>
  <c r="P6" i="107" s="1"/>
  <c r="R5" i="107"/>
  <c r="M5" i="107"/>
  <c r="P5" i="107" s="1"/>
  <c r="N216" i="78"/>
  <c r="S6" i="8" s="1"/>
  <c r="N213" i="78"/>
  <c r="W6" i="8" s="1"/>
  <c r="M210" i="78"/>
  <c r="R208" i="78"/>
  <c r="R207" i="78"/>
  <c r="R204" i="78"/>
  <c r="R203" i="78"/>
  <c r="R202" i="78"/>
  <c r="R201" i="78"/>
  <c r="P201" i="78"/>
  <c r="R200" i="78"/>
  <c r="P200" i="78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R95" i="78"/>
  <c r="M95" i="78"/>
  <c r="P95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M201" i="77"/>
  <c r="P201" i="77" s="1"/>
  <c r="M200" i="77"/>
  <c r="P200" i="77" s="1"/>
  <c r="M199" i="77"/>
  <c r="P199" i="77" s="1"/>
  <c r="M198" i="77"/>
  <c r="P198" i="77" s="1"/>
  <c r="M197" i="77"/>
  <c r="P197" i="77" s="1"/>
  <c r="M196" i="77"/>
  <c r="P196" i="77" s="1"/>
  <c r="M195" i="77"/>
  <c r="P195" i="77" s="1"/>
  <c r="M194" i="77"/>
  <c r="P194" i="77" s="1"/>
  <c r="M193" i="77"/>
  <c r="P193" i="77" s="1"/>
  <c r="M192" i="77"/>
  <c r="P192" i="77" s="1"/>
  <c r="M191" i="77"/>
  <c r="P191" i="77" s="1"/>
  <c r="M190" i="77"/>
  <c r="P190" i="77" s="1"/>
  <c r="M189" i="77"/>
  <c r="P189" i="77" s="1"/>
  <c r="M188" i="77"/>
  <c r="P188" i="77" s="1"/>
  <c r="M187" i="77"/>
  <c r="P187" i="77" s="1"/>
  <c r="M186" i="77"/>
  <c r="P186" i="77" s="1"/>
  <c r="M185" i="77"/>
  <c r="P185" i="77" s="1"/>
  <c r="M184" i="77"/>
  <c r="P184" i="77" s="1"/>
  <c r="M183" i="77"/>
  <c r="P183" i="77" s="1"/>
  <c r="M182" i="77"/>
  <c r="P182" i="77" s="1"/>
  <c r="M181" i="77"/>
  <c r="P181" i="77" s="1"/>
  <c r="M180" i="77"/>
  <c r="P180" i="77" s="1"/>
  <c r="M179" i="77"/>
  <c r="P179" i="77" s="1"/>
  <c r="M178" i="77"/>
  <c r="P178" i="77" s="1"/>
  <c r="M177" i="77"/>
  <c r="P177" i="77" s="1"/>
  <c r="M176" i="77"/>
  <c r="P176" i="77" s="1"/>
  <c r="M175" i="77"/>
  <c r="P175" i="77" s="1"/>
  <c r="M174" i="77"/>
  <c r="P174" i="77" s="1"/>
  <c r="M173" i="77"/>
  <c r="P173" i="77" s="1"/>
  <c r="M172" i="77"/>
  <c r="P172" i="77" s="1"/>
  <c r="M171" i="77"/>
  <c r="P171" i="77" s="1"/>
  <c r="M170" i="77"/>
  <c r="P170" i="77" s="1"/>
  <c r="M169" i="77"/>
  <c r="P169" i="77" s="1"/>
  <c r="M168" i="77"/>
  <c r="P168" i="77" s="1"/>
  <c r="M167" i="77"/>
  <c r="P167" i="77" s="1"/>
  <c r="M166" i="77"/>
  <c r="P166" i="77" s="1"/>
  <c r="M165" i="77"/>
  <c r="P165" i="77" s="1"/>
  <c r="M164" i="77"/>
  <c r="P164" i="77" s="1"/>
  <c r="M163" i="77"/>
  <c r="P163" i="77" s="1"/>
  <c r="M162" i="77"/>
  <c r="P162" i="77" s="1"/>
  <c r="M161" i="77"/>
  <c r="P161" i="77" s="1"/>
  <c r="M160" i="77"/>
  <c r="P160" i="77" s="1"/>
  <c r="M159" i="77"/>
  <c r="P159" i="77" s="1"/>
  <c r="M158" i="77"/>
  <c r="P158" i="77" s="1"/>
  <c r="M157" i="77"/>
  <c r="P157" i="77" s="1"/>
  <c r="M156" i="77"/>
  <c r="P156" i="77" s="1"/>
  <c r="M155" i="77"/>
  <c r="P155" i="77" s="1"/>
  <c r="M154" i="77"/>
  <c r="P154" i="77" s="1"/>
  <c r="M153" i="77"/>
  <c r="P153" i="77" s="1"/>
  <c r="M152" i="77"/>
  <c r="P152" i="77" s="1"/>
  <c r="M151" i="77"/>
  <c r="P151" i="77" s="1"/>
  <c r="M150" i="77"/>
  <c r="P150" i="77" s="1"/>
  <c r="M149" i="77"/>
  <c r="P149" i="77" s="1"/>
  <c r="M148" i="77"/>
  <c r="P148" i="77" s="1"/>
  <c r="M147" i="77"/>
  <c r="P147" i="77" s="1"/>
  <c r="M146" i="77"/>
  <c r="P146" i="77" s="1"/>
  <c r="M145" i="77"/>
  <c r="P145" i="77" s="1"/>
  <c r="M144" i="77"/>
  <c r="P144" i="77" s="1"/>
  <c r="M143" i="77"/>
  <c r="P143" i="77" s="1"/>
  <c r="M142" i="77"/>
  <c r="P142" i="77" s="1"/>
  <c r="M141" i="77"/>
  <c r="P141" i="77" s="1"/>
  <c r="M140" i="77"/>
  <c r="P140" i="77" s="1"/>
  <c r="M139" i="77"/>
  <c r="P139" i="77" s="1"/>
  <c r="M138" i="77"/>
  <c r="P138" i="77" s="1"/>
  <c r="M137" i="77"/>
  <c r="P137" i="77" s="1"/>
  <c r="M136" i="77"/>
  <c r="P136" i="77" s="1"/>
  <c r="M135" i="77"/>
  <c r="P135" i="77" s="1"/>
  <c r="M134" i="77"/>
  <c r="P134" i="77" s="1"/>
  <c r="M133" i="77"/>
  <c r="P133" i="77" s="1"/>
  <c r="M132" i="77"/>
  <c r="P132" i="77" s="1"/>
  <c r="M131" i="77"/>
  <c r="P131" i="77" s="1"/>
  <c r="M130" i="77"/>
  <c r="P130" i="77" s="1"/>
  <c r="M129" i="77"/>
  <c r="P129" i="77" s="1"/>
  <c r="M128" i="77"/>
  <c r="P128" i="77" s="1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P122" i="77" s="1"/>
  <c r="M121" i="77"/>
  <c r="P121" i="77" s="1"/>
  <c r="M120" i="77"/>
  <c r="P120" i="77" s="1"/>
  <c r="M119" i="77"/>
  <c r="P119" i="77" s="1"/>
  <c r="M118" i="77"/>
  <c r="P118" i="77" s="1"/>
  <c r="M117" i="77"/>
  <c r="P117" i="77" s="1"/>
  <c r="M116" i="77"/>
  <c r="P116" i="77" s="1"/>
  <c r="M115" i="77"/>
  <c r="P115" i="77" s="1"/>
  <c r="M114" i="77"/>
  <c r="P114" i="77" s="1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P108" i="77" s="1"/>
  <c r="M107" i="77"/>
  <c r="P107" i="77" s="1"/>
  <c r="M106" i="77"/>
  <c r="P106" i="77" s="1"/>
  <c r="M105" i="77"/>
  <c r="P105" i="77" s="1"/>
  <c r="M104" i="77"/>
  <c r="P104" i="77" s="1"/>
  <c r="M103" i="77"/>
  <c r="P103" i="77" s="1"/>
  <c r="M102" i="77"/>
  <c r="P102" i="77" s="1"/>
  <c r="M101" i="77"/>
  <c r="P101" i="77" s="1"/>
  <c r="M100" i="77"/>
  <c r="P100" i="77" s="1"/>
  <c r="M99" i="77"/>
  <c r="P99" i="77" s="1"/>
  <c r="M98" i="77"/>
  <c r="P98" i="77" s="1"/>
  <c r="M97" i="77"/>
  <c r="P97" i="77" s="1"/>
  <c r="M96" i="77"/>
  <c r="P96" i="77" s="1"/>
  <c r="M95" i="77"/>
  <c r="P95" i="77" s="1"/>
  <c r="M93" i="77"/>
  <c r="P93" i="77" s="1"/>
  <c r="M92" i="77"/>
  <c r="P92" i="77" s="1"/>
  <c r="M91" i="77"/>
  <c r="P91" i="77" s="1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P82" i="77" s="1"/>
  <c r="M81" i="77"/>
  <c r="P81" i="77" s="1"/>
  <c r="M80" i="77"/>
  <c r="P80" i="77" s="1"/>
  <c r="M79" i="77"/>
  <c r="P79" i="77" s="1"/>
  <c r="M78" i="77"/>
  <c r="P78" i="77" s="1"/>
  <c r="M77" i="77"/>
  <c r="P77" i="77" s="1"/>
  <c r="M76" i="77"/>
  <c r="P76" i="77" s="1"/>
  <c r="M75" i="77"/>
  <c r="P75" i="77" s="1"/>
  <c r="M74" i="77"/>
  <c r="P74" i="77" s="1"/>
  <c r="M73" i="77"/>
  <c r="P73" i="77" s="1"/>
  <c r="M72" i="77"/>
  <c r="P72" i="77" s="1"/>
  <c r="M71" i="77"/>
  <c r="P71" i="77" s="1"/>
  <c r="M70" i="77"/>
  <c r="P70" i="77" s="1"/>
  <c r="M69" i="77"/>
  <c r="P69" i="77" s="1"/>
  <c r="M68" i="77"/>
  <c r="P68" i="77" s="1"/>
  <c r="M67" i="77"/>
  <c r="P67" i="77" s="1"/>
  <c r="M66" i="77"/>
  <c r="P66" i="77" s="1"/>
  <c r="M65" i="77"/>
  <c r="P65" i="77" s="1"/>
  <c r="M64" i="77"/>
  <c r="P64" i="77" s="1"/>
  <c r="M63" i="77"/>
  <c r="P63" i="77" s="1"/>
  <c r="M62" i="77"/>
  <c r="P62" i="77" s="1"/>
  <c r="M61" i="77"/>
  <c r="P61" i="77" s="1"/>
  <c r="M60" i="77"/>
  <c r="P60" i="77" s="1"/>
  <c r="M59" i="77"/>
  <c r="P59" i="77" s="1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P50" i="77" s="1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P43" i="77" s="1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M29" i="77"/>
  <c r="P29" i="77" s="1"/>
  <c r="M28" i="77"/>
  <c r="P28" i="77" s="1"/>
  <c r="M27" i="77"/>
  <c r="P27" i="77" s="1"/>
  <c r="M26" i="77"/>
  <c r="P26" i="77" s="1"/>
  <c r="M25" i="77"/>
  <c r="P25" i="77" s="1"/>
  <c r="M24" i="77"/>
  <c r="P24" i="77" s="1"/>
  <c r="M23" i="77"/>
  <c r="P23" i="77" s="1"/>
  <c r="M22" i="77"/>
  <c r="P22" i="77" s="1"/>
  <c r="M21" i="77"/>
  <c r="P21" i="77" s="1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P156" i="8"/>
  <c r="P155" i="8"/>
  <c r="P154" i="8"/>
  <c r="P147" i="8"/>
  <c r="P146" i="8"/>
  <c r="P145" i="8"/>
  <c r="P144" i="8"/>
  <c r="E206" i="85" l="1"/>
  <c r="G206" i="85" s="1"/>
  <c r="J206" i="85" s="1"/>
  <c r="E203" i="108"/>
  <c r="G203" i="108" s="1"/>
  <c r="J203" i="108" s="1"/>
  <c r="G207" i="83"/>
  <c r="J207" i="83" s="1"/>
  <c r="E205" i="84"/>
  <c r="G205" i="84" s="1"/>
  <c r="J205" i="84" s="1"/>
  <c r="G202" i="83"/>
  <c r="J202" i="83" s="1"/>
  <c r="E203" i="84"/>
  <c r="G203" i="84" s="1"/>
  <c r="J203" i="84" s="1"/>
  <c r="E204" i="84"/>
  <c r="G204" i="84" s="1"/>
  <c r="J204" i="84" s="1"/>
  <c r="M200" i="8"/>
  <c r="M201" i="8"/>
  <c r="M41" i="8"/>
  <c r="M183" i="8"/>
  <c r="M20" i="8"/>
  <c r="M78" i="8"/>
  <c r="M110" i="8"/>
  <c r="M132" i="8"/>
  <c r="M12" i="8"/>
  <c r="M54" i="8"/>
  <c r="M28" i="8"/>
  <c r="M108" i="8"/>
  <c r="M191" i="8"/>
  <c r="M8" i="8"/>
  <c r="M47" i="8"/>
  <c r="M162" i="8"/>
  <c r="M34" i="8"/>
  <c r="M84" i="8"/>
  <c r="M160" i="8"/>
  <c r="M112" i="8"/>
  <c r="M9" i="8"/>
  <c r="M90" i="8"/>
  <c r="P112" i="96"/>
  <c r="P118" i="96"/>
  <c r="M118" i="8"/>
  <c r="P126" i="96"/>
  <c r="M126" i="8"/>
  <c r="M134" i="8"/>
  <c r="M142" i="8"/>
  <c r="P150" i="96"/>
  <c r="M150" i="8"/>
  <c r="P155" i="96"/>
  <c r="M155" i="8"/>
  <c r="P165" i="96"/>
  <c r="M165" i="8"/>
  <c r="P173" i="96"/>
  <c r="M173" i="8"/>
  <c r="P189" i="96"/>
  <c r="M189" i="8"/>
  <c r="P194" i="96"/>
  <c r="M194" i="8"/>
  <c r="M17" i="8"/>
  <c r="M30" i="8"/>
  <c r="M40" i="8"/>
  <c r="M53" i="8"/>
  <c r="M58" i="8"/>
  <c r="M63" i="8"/>
  <c r="M71" i="8"/>
  <c r="P79" i="96"/>
  <c r="M79" i="8"/>
  <c r="P84" i="96"/>
  <c r="M89" i="8"/>
  <c r="M103" i="8"/>
  <c r="P108" i="96"/>
  <c r="P113" i="96"/>
  <c r="M113" i="8"/>
  <c r="P116" i="96"/>
  <c r="M116" i="8"/>
  <c r="P121" i="96"/>
  <c r="M121" i="8"/>
  <c r="M129" i="8"/>
  <c r="M137" i="8"/>
  <c r="P153" i="96"/>
  <c r="M153" i="8"/>
  <c r="P158" i="96"/>
  <c r="M158" i="8"/>
  <c r="P168" i="96"/>
  <c r="M168" i="8"/>
  <c r="P176" i="96"/>
  <c r="M176" i="8"/>
  <c r="P179" i="96"/>
  <c r="M179" i="8"/>
  <c r="P184" i="96"/>
  <c r="M184" i="8"/>
  <c r="P197" i="96"/>
  <c r="M197" i="8"/>
  <c r="M33" i="8"/>
  <c r="M48" i="8"/>
  <c r="M61" i="8"/>
  <c r="M66" i="8"/>
  <c r="M74" i="8"/>
  <c r="M77" i="8"/>
  <c r="P82" i="96"/>
  <c r="M82" i="8"/>
  <c r="M87" i="8"/>
  <c r="M92" i="8"/>
  <c r="M98" i="8"/>
  <c r="P106" i="96"/>
  <c r="M106" i="8"/>
  <c r="P111" i="96"/>
  <c r="M111" i="8"/>
  <c r="P124" i="96"/>
  <c r="M124" i="8"/>
  <c r="M140" i="8"/>
  <c r="M148" i="8"/>
  <c r="P163" i="96"/>
  <c r="M163" i="8"/>
  <c r="P171" i="96"/>
  <c r="M171" i="8"/>
  <c r="P182" i="96"/>
  <c r="M182" i="8"/>
  <c r="P187" i="96"/>
  <c r="M187" i="8"/>
  <c r="P192" i="96"/>
  <c r="M192" i="8"/>
  <c r="M42" i="8"/>
  <c r="P8" i="96"/>
  <c r="M10" i="8"/>
  <c r="M15" i="8"/>
  <c r="M23" i="8"/>
  <c r="M38" i="8"/>
  <c r="M51" i="8"/>
  <c r="M56" i="8"/>
  <c r="P119" i="96"/>
  <c r="M119" i="8"/>
  <c r="P127" i="96"/>
  <c r="M127" i="8"/>
  <c r="M130" i="8"/>
  <c r="M143" i="8"/>
  <c r="P151" i="96"/>
  <c r="M151" i="8"/>
  <c r="P156" i="96"/>
  <c r="M156" i="8"/>
  <c r="P161" i="96"/>
  <c r="M161" i="8"/>
  <c r="P166" i="96"/>
  <c r="M166" i="8"/>
  <c r="P174" i="96"/>
  <c r="M174" i="8"/>
  <c r="P190" i="96"/>
  <c r="M190" i="8"/>
  <c r="P195" i="96"/>
  <c r="M195" i="8"/>
  <c r="M36" i="8"/>
  <c r="M59" i="8"/>
  <c r="M64" i="8"/>
  <c r="M72" i="8"/>
  <c r="P80" i="96"/>
  <c r="M80" i="8"/>
  <c r="P85" i="96"/>
  <c r="M85" i="8"/>
  <c r="M96" i="8"/>
  <c r="M104" i="8"/>
  <c r="P109" i="96"/>
  <c r="M109" i="8"/>
  <c r="P114" i="96"/>
  <c r="M114" i="8"/>
  <c r="P117" i="96"/>
  <c r="M117" i="8"/>
  <c r="P122" i="96"/>
  <c r="M122" i="8"/>
  <c r="M138" i="8"/>
  <c r="M146" i="8"/>
  <c r="P159" i="96"/>
  <c r="M159" i="8"/>
  <c r="P169" i="96"/>
  <c r="M169" i="8"/>
  <c r="P177" i="96"/>
  <c r="M177" i="8"/>
  <c r="P180" i="96"/>
  <c r="M180" i="8"/>
  <c r="P185" i="96"/>
  <c r="M185" i="8"/>
  <c r="P198" i="96"/>
  <c r="M198" i="8"/>
  <c r="M50" i="8"/>
  <c r="M13" i="8"/>
  <c r="M21" i="8"/>
  <c r="M26" i="8"/>
  <c r="M49" i="8"/>
  <c r="M62" i="8"/>
  <c r="M75" i="8"/>
  <c r="P83" i="96"/>
  <c r="M83" i="8"/>
  <c r="M93" i="8"/>
  <c r="M99" i="8"/>
  <c r="P107" i="96"/>
  <c r="M107" i="8"/>
  <c r="P125" i="96"/>
  <c r="M125" i="8"/>
  <c r="M133" i="8"/>
  <c r="M141" i="8"/>
  <c r="M149" i="8"/>
  <c r="P154" i="96"/>
  <c r="M154" i="8"/>
  <c r="P164" i="96"/>
  <c r="M164" i="8"/>
  <c r="P172" i="96"/>
  <c r="M172" i="8"/>
  <c r="P188" i="96"/>
  <c r="M188" i="8"/>
  <c r="P193" i="96"/>
  <c r="M193" i="8"/>
  <c r="M14" i="8"/>
  <c r="M27" i="8"/>
  <c r="M37" i="8"/>
  <c r="M16" i="8"/>
  <c r="M24" i="8"/>
  <c r="M29" i="8"/>
  <c r="M39" i="8"/>
  <c r="M52" i="8"/>
  <c r="M57" i="8"/>
  <c r="M70" i="8"/>
  <c r="M88" i="8"/>
  <c r="M102" i="8"/>
  <c r="P115" i="96"/>
  <c r="M115" i="8"/>
  <c r="P120" i="96"/>
  <c r="M120" i="8"/>
  <c r="P128" i="96"/>
  <c r="M128" i="8"/>
  <c r="M131" i="8"/>
  <c r="M136" i="8"/>
  <c r="P152" i="96"/>
  <c r="M152" i="8"/>
  <c r="P157" i="96"/>
  <c r="M157" i="8"/>
  <c r="P167" i="96"/>
  <c r="M167" i="8"/>
  <c r="P175" i="96"/>
  <c r="M175" i="8"/>
  <c r="P196" i="96"/>
  <c r="M196" i="8"/>
  <c r="M55" i="8"/>
  <c r="M68" i="8"/>
  <c r="M7" i="8"/>
  <c r="M19" i="8"/>
  <c r="M32" i="8"/>
  <c r="M60" i="8"/>
  <c r="M65" i="8"/>
  <c r="M73" i="8"/>
  <c r="M76" i="8"/>
  <c r="P81" i="96"/>
  <c r="M81" i="8"/>
  <c r="M86" i="8"/>
  <c r="M91" i="8"/>
  <c r="M97" i="8"/>
  <c r="M105" i="8"/>
  <c r="P110" i="96"/>
  <c r="P123" i="96"/>
  <c r="M123" i="8"/>
  <c r="M139" i="8"/>
  <c r="M147" i="8"/>
  <c r="P162" i="96"/>
  <c r="P170" i="96"/>
  <c r="M170" i="8"/>
  <c r="P178" i="96"/>
  <c r="M178" i="8"/>
  <c r="P181" i="96"/>
  <c r="M181" i="8"/>
  <c r="P186" i="96"/>
  <c r="M186" i="8"/>
  <c r="P191" i="96"/>
  <c r="P199" i="96"/>
  <c r="M199" i="8"/>
  <c r="M145" i="8"/>
  <c r="M144" i="8"/>
  <c r="M135" i="8"/>
  <c r="M101" i="8"/>
  <c r="M100" i="8"/>
  <c r="M95" i="8"/>
  <c r="M69" i="8"/>
  <c r="M67" i="8"/>
  <c r="M46" i="8"/>
  <c r="M45" i="8"/>
  <c r="M44" i="8"/>
  <c r="M43" i="8"/>
  <c r="M35" i="8"/>
  <c r="M31" i="8"/>
  <c r="M25" i="8"/>
  <c r="M22" i="8"/>
  <c r="M18" i="8"/>
  <c r="M11" i="8"/>
  <c r="M6" i="8"/>
  <c r="P199" i="86"/>
  <c r="R209" i="100"/>
  <c r="N211" i="107"/>
  <c r="R209" i="107"/>
  <c r="R209" i="106"/>
  <c r="N211" i="105"/>
  <c r="R209" i="105"/>
  <c r="R209" i="103"/>
  <c r="R209" i="102"/>
  <c r="R209" i="96"/>
  <c r="R209" i="90"/>
  <c r="N211" i="82"/>
  <c r="R209" i="80"/>
  <c r="R209" i="78"/>
  <c r="N211" i="78"/>
  <c r="P52" i="107"/>
  <c r="P60" i="107"/>
  <c r="P175" i="107"/>
  <c r="P83" i="106"/>
  <c r="P137" i="106"/>
  <c r="P161" i="106"/>
  <c r="P177" i="106"/>
  <c r="N211" i="104"/>
  <c r="N211" i="106"/>
  <c r="R209" i="104"/>
  <c r="N211" i="103"/>
  <c r="N211" i="101"/>
  <c r="R209" i="101"/>
  <c r="N211" i="102"/>
  <c r="N211" i="100"/>
  <c r="R209" i="99"/>
  <c r="N211" i="99"/>
  <c r="N211" i="98"/>
  <c r="N211" i="97"/>
  <c r="R209" i="97"/>
  <c r="R209" i="98"/>
  <c r="N211" i="95"/>
  <c r="N211" i="96"/>
  <c r="R209" i="95"/>
  <c r="R209" i="93"/>
  <c r="N211" i="94"/>
  <c r="N211" i="93"/>
  <c r="R209" i="94"/>
  <c r="N211" i="92"/>
  <c r="R209" i="92"/>
  <c r="N211" i="91"/>
  <c r="R209" i="91"/>
  <c r="N211" i="90"/>
  <c r="N211" i="89"/>
  <c r="R209" i="89"/>
  <c r="N211" i="88"/>
  <c r="R209" i="88"/>
  <c r="R210" i="86"/>
  <c r="N211" i="87"/>
  <c r="R15" i="8" s="1"/>
  <c r="R209" i="87"/>
  <c r="N211" i="83"/>
  <c r="N212" i="86"/>
  <c r="N211" i="84"/>
  <c r="R209" i="85"/>
  <c r="N211" i="85"/>
  <c r="R209" i="84"/>
  <c r="R209" i="82"/>
  <c r="R209" i="83"/>
  <c r="R209" i="81"/>
  <c r="N211" i="79"/>
  <c r="N211" i="81"/>
  <c r="N211" i="80"/>
  <c r="R209" i="79"/>
  <c r="E206" i="86" l="1"/>
  <c r="G206" i="86" s="1"/>
  <c r="J206" i="86" s="1"/>
  <c r="E206" i="87" s="1"/>
  <c r="G206" i="87" s="1"/>
  <c r="J206" i="87" s="1"/>
  <c r="E206" i="88" s="1"/>
  <c r="G206" i="88" s="1"/>
  <c r="J206" i="88" s="1"/>
  <c r="E206" i="89" s="1"/>
  <c r="E203" i="85"/>
  <c r="G203" i="85" s="1"/>
  <c r="J203" i="85" s="1"/>
  <c r="E205" i="85"/>
  <c r="G205" i="85" s="1"/>
  <c r="J205" i="85" s="1"/>
  <c r="E204" i="85"/>
  <c r="G204" i="85" s="1"/>
  <c r="J204" i="85" s="1"/>
  <c r="E202" i="84"/>
  <c r="G202" i="84" s="1"/>
  <c r="J202" i="84" s="1"/>
  <c r="E207" i="84"/>
  <c r="G207" i="84" s="1"/>
  <c r="J207" i="84" s="1"/>
  <c r="N217" i="106"/>
  <c r="N219" i="106" s="1"/>
  <c r="R34" i="8"/>
  <c r="N217" i="103"/>
  <c r="N219" i="103" s="1"/>
  <c r="R31" i="8"/>
  <c r="N217" i="102"/>
  <c r="N220" i="102" s="1"/>
  <c r="R30" i="8"/>
  <c r="N217" i="101"/>
  <c r="N219" i="101" s="1"/>
  <c r="R29" i="8"/>
  <c r="N217" i="100"/>
  <c r="N220" i="100" s="1"/>
  <c r="R28" i="8"/>
  <c r="N217" i="98"/>
  <c r="N220" i="98" s="1"/>
  <c r="R26" i="8"/>
  <c r="N217" i="97"/>
  <c r="N219" i="97" s="1"/>
  <c r="R25" i="8"/>
  <c r="N217" i="96"/>
  <c r="N219" i="96" s="1"/>
  <c r="R24" i="8"/>
  <c r="N217" i="95"/>
  <c r="N220" i="95" s="1"/>
  <c r="R23" i="8"/>
  <c r="N217" i="107"/>
  <c r="R35" i="8"/>
  <c r="N217" i="99"/>
  <c r="N219" i="99" s="1"/>
  <c r="R27" i="8"/>
  <c r="N217" i="104"/>
  <c r="N220" i="104" s="1"/>
  <c r="R32" i="8"/>
  <c r="N217" i="105"/>
  <c r="N220" i="105" s="1"/>
  <c r="R33" i="8"/>
  <c r="N217" i="94"/>
  <c r="N220" i="94" s="1"/>
  <c r="R22" i="8"/>
  <c r="N217" i="93"/>
  <c r="N219" i="93" s="1"/>
  <c r="R21" i="8"/>
  <c r="N217" i="91"/>
  <c r="N219" i="91" s="1"/>
  <c r="R19" i="8"/>
  <c r="N217" i="90"/>
  <c r="N220" i="90" s="1"/>
  <c r="R18" i="8"/>
  <c r="N217" i="89"/>
  <c r="N219" i="89" s="1"/>
  <c r="R17" i="8"/>
  <c r="N217" i="88"/>
  <c r="N220" i="88" s="1"/>
  <c r="R16" i="8"/>
  <c r="N217" i="87"/>
  <c r="N219" i="87" s="1"/>
  <c r="N218" i="86"/>
  <c r="N220" i="86" s="1"/>
  <c r="R14" i="8"/>
  <c r="N217" i="85"/>
  <c r="N219" i="85" s="1"/>
  <c r="R13" i="8"/>
  <c r="N217" i="84"/>
  <c r="N219" i="84" s="1"/>
  <c r="R12" i="8"/>
  <c r="N217" i="83"/>
  <c r="N219" i="83" s="1"/>
  <c r="R11" i="8"/>
  <c r="N217" i="82"/>
  <c r="N219" i="82" s="1"/>
  <c r="R10" i="8"/>
  <c r="N217" i="81"/>
  <c r="N219" i="81" s="1"/>
  <c r="R9" i="8"/>
  <c r="N217" i="80"/>
  <c r="N220" i="80" s="1"/>
  <c r="R8" i="8"/>
  <c r="N217" i="79"/>
  <c r="N220" i="79" s="1"/>
  <c r="R7" i="8"/>
  <c r="N217" i="78"/>
  <c r="N220" i="78" s="1"/>
  <c r="R6" i="8"/>
  <c r="N217" i="92"/>
  <c r="N219" i="92" s="1"/>
  <c r="R20" i="8"/>
  <c r="R88" i="74"/>
  <c r="M88" i="74"/>
  <c r="P88" i="74" s="1"/>
  <c r="G88" i="74"/>
  <c r="J88" i="74" s="1"/>
  <c r="R88" i="77"/>
  <c r="P89" i="8"/>
  <c r="R87" i="74"/>
  <c r="M87" i="74"/>
  <c r="P87" i="74" s="1"/>
  <c r="G87" i="74"/>
  <c r="J87" i="74" s="1"/>
  <c r="R87" i="77"/>
  <c r="P88" i="8"/>
  <c r="R174" i="74"/>
  <c r="M174" i="74"/>
  <c r="P174" i="74" s="1"/>
  <c r="G174" i="74"/>
  <c r="J174" i="74" s="1"/>
  <c r="R174" i="77"/>
  <c r="P175" i="8"/>
  <c r="R102" i="74"/>
  <c r="M102" i="74"/>
  <c r="P102" i="74" s="1"/>
  <c r="G102" i="74"/>
  <c r="J102" i="74" s="1"/>
  <c r="R102" i="77"/>
  <c r="P103" i="8"/>
  <c r="H5" i="8"/>
  <c r="E204" i="86" l="1"/>
  <c r="G204" i="86" s="1"/>
  <c r="J204" i="86" s="1"/>
  <c r="E204" i="87" s="1"/>
  <c r="G204" i="87" s="1"/>
  <c r="J204" i="87" s="1"/>
  <c r="E204" i="88" s="1"/>
  <c r="G204" i="88" s="1"/>
  <c r="J204" i="88" s="1"/>
  <c r="E204" i="89" s="1"/>
  <c r="E205" i="86"/>
  <c r="G205" i="86" s="1"/>
  <c r="J205" i="86" s="1"/>
  <c r="E205" i="87" s="1"/>
  <c r="G205" i="87" s="1"/>
  <c r="J205" i="87" s="1"/>
  <c r="E205" i="88" s="1"/>
  <c r="G205" i="88" s="1"/>
  <c r="J205" i="88" s="1"/>
  <c r="E205" i="89" s="1"/>
  <c r="E203" i="86"/>
  <c r="G203" i="86" s="1"/>
  <c r="J203" i="86" s="1"/>
  <c r="E203" i="87" s="1"/>
  <c r="G203" i="87" s="1"/>
  <c r="J203" i="87" s="1"/>
  <c r="E207" i="85"/>
  <c r="G207" i="85" s="1"/>
  <c r="J207" i="85" s="1"/>
  <c r="E207" i="86" s="1"/>
  <c r="G207" i="86" s="1"/>
  <c r="J207" i="86" s="1"/>
  <c r="E207" i="87" s="1"/>
  <c r="E202" i="85"/>
  <c r="G202" i="85" s="1"/>
  <c r="J202" i="85" s="1"/>
  <c r="E202" i="86" s="1"/>
  <c r="G202" i="86" s="1"/>
  <c r="J202" i="86" s="1"/>
  <c r="E202" i="87" s="1"/>
  <c r="G206" i="89"/>
  <c r="J206" i="89" s="1"/>
  <c r="G206" i="90" s="1"/>
  <c r="J206" i="90" s="1"/>
  <c r="G206" i="91" s="1"/>
  <c r="J206" i="91" s="1"/>
  <c r="N220" i="106"/>
  <c r="N220" i="103"/>
  <c r="N219" i="102"/>
  <c r="N220" i="101"/>
  <c r="N219" i="100"/>
  <c r="N219" i="98"/>
  <c r="N220" i="97"/>
  <c r="N220" i="96"/>
  <c r="N219" i="95"/>
  <c r="G88" i="77"/>
  <c r="J88" i="77" s="1"/>
  <c r="E88" i="8"/>
  <c r="G87" i="77"/>
  <c r="J87" i="77" s="1"/>
  <c r="E87" i="8"/>
  <c r="N220" i="107"/>
  <c r="N219" i="107"/>
  <c r="N220" i="99"/>
  <c r="N219" i="104"/>
  <c r="N219" i="105"/>
  <c r="G102" i="77"/>
  <c r="J102" i="77" s="1"/>
  <c r="G174" i="77"/>
  <c r="J174" i="77" s="1"/>
  <c r="N219" i="94"/>
  <c r="N220" i="93"/>
  <c r="N220" i="92"/>
  <c r="N220" i="91"/>
  <c r="N219" i="90"/>
  <c r="N220" i="89"/>
  <c r="N219" i="88"/>
  <c r="N220" i="87"/>
  <c r="N221" i="86"/>
  <c r="N220" i="85"/>
  <c r="N220" i="84"/>
  <c r="N220" i="83"/>
  <c r="N220" i="82"/>
  <c r="N220" i="81"/>
  <c r="N219" i="80"/>
  <c r="N219" i="79"/>
  <c r="N219" i="78"/>
  <c r="N216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E49" i="8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173" i="74"/>
  <c r="J173" i="74" s="1"/>
  <c r="G82" i="74"/>
  <c r="J82" i="74" s="1"/>
  <c r="G103" i="74"/>
  <c r="J103" i="74" s="1"/>
  <c r="G104" i="74"/>
  <c r="J104" i="74" s="1"/>
  <c r="AA36" i="8"/>
  <c r="N213" i="77"/>
  <c r="M210" i="77"/>
  <c r="P190" i="8"/>
  <c r="R189" i="74"/>
  <c r="M189" i="74"/>
  <c r="P189" i="74" s="1"/>
  <c r="R189" i="77"/>
  <c r="P189" i="8"/>
  <c r="P188" i="8"/>
  <c r="P106" i="8"/>
  <c r="P105" i="8"/>
  <c r="P104" i="8"/>
  <c r="P83" i="8"/>
  <c r="P174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7"/>
  <c r="R187" i="77"/>
  <c r="R105" i="77"/>
  <c r="R104" i="77"/>
  <c r="R103" i="77"/>
  <c r="R82" i="77"/>
  <c r="R173" i="77"/>
  <c r="P187" i="8"/>
  <c r="R186" i="74"/>
  <c r="M186" i="74"/>
  <c r="P186" i="74" s="1"/>
  <c r="R186" i="77"/>
  <c r="P191" i="8"/>
  <c r="R190" i="74"/>
  <c r="M190" i="74"/>
  <c r="P190" i="74" s="1"/>
  <c r="R190" i="77"/>
  <c r="E203" i="88" l="1"/>
  <c r="G203" i="88" s="1"/>
  <c r="J203" i="88" s="1"/>
  <c r="E203" i="89" s="1"/>
  <c r="G203" i="89" s="1"/>
  <c r="J203" i="89" s="1"/>
  <c r="G203" i="90" s="1"/>
  <c r="J203" i="90" s="1"/>
  <c r="G203" i="91" s="1"/>
  <c r="J203" i="91" s="1"/>
  <c r="E60" i="8"/>
  <c r="G59" i="77"/>
  <c r="J59" i="77" s="1"/>
  <c r="E59" i="8"/>
  <c r="E50" i="8"/>
  <c r="G207" i="87"/>
  <c r="J207" i="87" s="1"/>
  <c r="G205" i="89"/>
  <c r="J205" i="89" s="1"/>
  <c r="G205" i="90" s="1"/>
  <c r="J205" i="90" s="1"/>
  <c r="G205" i="91" s="1"/>
  <c r="J205" i="91" s="1"/>
  <c r="G202" i="87"/>
  <c r="J202" i="87" s="1"/>
  <c r="G204" i="89"/>
  <c r="J204" i="89" s="1"/>
  <c r="G204" i="90" s="1"/>
  <c r="J204" i="90" s="1"/>
  <c r="G204" i="91" s="1"/>
  <c r="J204" i="91" s="1"/>
  <c r="G206" i="92"/>
  <c r="J206" i="92" s="1"/>
  <c r="E151" i="8"/>
  <c r="G151" i="77"/>
  <c r="J151" i="77" s="1"/>
  <c r="E150" i="8"/>
  <c r="E149" i="8"/>
  <c r="G149" i="77"/>
  <c r="J149" i="77" s="1"/>
  <c r="E156" i="8"/>
  <c r="J156" i="8" s="1"/>
  <c r="E148" i="8"/>
  <c r="G148" i="77"/>
  <c r="J148" i="77" s="1"/>
  <c r="G157" i="77"/>
  <c r="J157" i="77" s="1"/>
  <c r="E157" i="8"/>
  <c r="G155" i="77"/>
  <c r="J155" i="77" s="1"/>
  <c r="E155" i="8"/>
  <c r="E147" i="8"/>
  <c r="G146" i="77"/>
  <c r="J146" i="77" s="1"/>
  <c r="E146" i="8"/>
  <c r="G154" i="77"/>
  <c r="J154" i="77" s="1"/>
  <c r="E154" i="8"/>
  <c r="G153" i="77"/>
  <c r="J153" i="77" s="1"/>
  <c r="E153" i="8"/>
  <c r="E152" i="8"/>
  <c r="E101" i="8"/>
  <c r="G101" i="8" s="1"/>
  <c r="G101" i="77"/>
  <c r="J101" i="77" s="1"/>
  <c r="E92" i="8"/>
  <c r="E96" i="8"/>
  <c r="E95" i="8"/>
  <c r="E93" i="8"/>
  <c r="E94" i="8"/>
  <c r="E68" i="8"/>
  <c r="E48" i="8"/>
  <c r="G48" i="77"/>
  <c r="J48" i="77" s="1"/>
  <c r="G27" i="77"/>
  <c r="J27" i="77" s="1"/>
  <c r="E27" i="8"/>
  <c r="G95" i="8"/>
  <c r="J95" i="8"/>
  <c r="G94" i="8"/>
  <c r="J94" i="8"/>
  <c r="G145" i="77"/>
  <c r="J145" i="77" s="1"/>
  <c r="E145" i="8"/>
  <c r="E144" i="8"/>
  <c r="E134" i="8"/>
  <c r="G132" i="77"/>
  <c r="J132" i="77" s="1"/>
  <c r="E132" i="8"/>
  <c r="G135" i="77"/>
  <c r="J135" i="77" s="1"/>
  <c r="E135" i="8"/>
  <c r="E133" i="8"/>
  <c r="E100" i="8"/>
  <c r="E90" i="8"/>
  <c r="E89" i="8"/>
  <c r="G88" i="8"/>
  <c r="J88" i="8"/>
  <c r="G91" i="77"/>
  <c r="J91" i="77" s="1"/>
  <c r="E91" i="8"/>
  <c r="G87" i="8"/>
  <c r="J87" i="8"/>
  <c r="J68" i="8"/>
  <c r="G68" i="8"/>
  <c r="E67" i="8"/>
  <c r="E69" i="8"/>
  <c r="E47" i="8"/>
  <c r="G46" i="77"/>
  <c r="J46" i="77" s="1"/>
  <c r="E46" i="8"/>
  <c r="E45" i="8"/>
  <c r="E44" i="8"/>
  <c r="E43" i="8"/>
  <c r="J50" i="8"/>
  <c r="G50" i="8"/>
  <c r="J48" i="8"/>
  <c r="G48" i="8"/>
  <c r="J49" i="8"/>
  <c r="G49" i="8"/>
  <c r="G30" i="77"/>
  <c r="J30" i="77" s="1"/>
  <c r="E30" i="8"/>
  <c r="G32" i="77"/>
  <c r="J32" i="77" s="1"/>
  <c r="E32" i="8"/>
  <c r="E31" i="8"/>
  <c r="G29" i="77"/>
  <c r="J29" i="77" s="1"/>
  <c r="E29" i="8"/>
  <c r="E35" i="8"/>
  <c r="G33" i="77"/>
  <c r="J33" i="77" s="1"/>
  <c r="E33" i="8"/>
  <c r="G28" i="77"/>
  <c r="J28" i="77" s="1"/>
  <c r="E28" i="8"/>
  <c r="E34" i="8"/>
  <c r="G87" i="78"/>
  <c r="J87" i="78" s="1"/>
  <c r="G174" i="78"/>
  <c r="J174" i="78" s="1"/>
  <c r="G88" i="78"/>
  <c r="J88" i="78" s="1"/>
  <c r="G102" i="78"/>
  <c r="J102" i="78" s="1"/>
  <c r="G163" i="77"/>
  <c r="J163" i="77" s="1"/>
  <c r="G123" i="77"/>
  <c r="J123" i="77" s="1"/>
  <c r="G169" i="77"/>
  <c r="J169" i="77" s="1"/>
  <c r="G104" i="77"/>
  <c r="J104" i="77" s="1"/>
  <c r="G197" i="77"/>
  <c r="J197" i="77" s="1"/>
  <c r="G186" i="77"/>
  <c r="J186" i="77" s="1"/>
  <c r="G178" i="77"/>
  <c r="J178" i="77" s="1"/>
  <c r="G168" i="77"/>
  <c r="J168" i="77" s="1"/>
  <c r="G160" i="77"/>
  <c r="J160" i="77" s="1"/>
  <c r="G152" i="77"/>
  <c r="J152" i="77" s="1"/>
  <c r="G128" i="77"/>
  <c r="J128" i="77" s="1"/>
  <c r="G120" i="77"/>
  <c r="J120" i="77" s="1"/>
  <c r="G112" i="77"/>
  <c r="J112" i="77" s="1"/>
  <c r="G92" i="77"/>
  <c r="J92" i="77" s="1"/>
  <c r="G81" i="77"/>
  <c r="J81" i="77" s="1"/>
  <c r="G72" i="77"/>
  <c r="J72" i="77" s="1"/>
  <c r="G64" i="77"/>
  <c r="J64" i="77" s="1"/>
  <c r="G200" i="77"/>
  <c r="J200" i="77" s="1"/>
  <c r="G107" i="77"/>
  <c r="J107" i="77" s="1"/>
  <c r="G161" i="77"/>
  <c r="J161" i="77" s="1"/>
  <c r="G113" i="77"/>
  <c r="J113" i="77" s="1"/>
  <c r="G83" i="77"/>
  <c r="J83" i="77" s="1"/>
  <c r="G41" i="77"/>
  <c r="J41" i="77" s="1"/>
  <c r="G196" i="77"/>
  <c r="J196" i="77" s="1"/>
  <c r="G185" i="77"/>
  <c r="J185" i="77" s="1"/>
  <c r="G167" i="77"/>
  <c r="J167" i="77" s="1"/>
  <c r="G119" i="77"/>
  <c r="J119" i="77" s="1"/>
  <c r="G99" i="77"/>
  <c r="J99" i="77" s="1"/>
  <c r="G80" i="77"/>
  <c r="J80" i="77" s="1"/>
  <c r="G71" i="77"/>
  <c r="J71" i="77" s="1"/>
  <c r="G195" i="77"/>
  <c r="J195" i="77" s="1"/>
  <c r="G166" i="77"/>
  <c r="J166" i="77" s="1"/>
  <c r="G118" i="77"/>
  <c r="J118" i="77" s="1"/>
  <c r="G98" i="77"/>
  <c r="J98" i="77" s="1"/>
  <c r="G79" i="77"/>
  <c r="J79" i="77" s="1"/>
  <c r="G70" i="77"/>
  <c r="J70" i="77" s="1"/>
  <c r="G62" i="77"/>
  <c r="J62" i="77" s="1"/>
  <c r="G181" i="77"/>
  <c r="J181" i="77" s="1"/>
  <c r="G115" i="77"/>
  <c r="J115" i="77" s="1"/>
  <c r="G198" i="77"/>
  <c r="J198" i="77" s="1"/>
  <c r="G129" i="77"/>
  <c r="J129" i="77" s="1"/>
  <c r="G73" i="77"/>
  <c r="J73" i="77" s="1"/>
  <c r="G65" i="77"/>
  <c r="J65" i="77" s="1"/>
  <c r="G103" i="77"/>
  <c r="J103" i="77" s="1"/>
  <c r="G177" i="77"/>
  <c r="J177" i="77" s="1"/>
  <c r="G159" i="77"/>
  <c r="J159" i="77" s="1"/>
  <c r="G127" i="77"/>
  <c r="J127" i="77" s="1"/>
  <c r="G111" i="77"/>
  <c r="J111" i="77" s="1"/>
  <c r="G63" i="77"/>
  <c r="J63" i="77" s="1"/>
  <c r="G82" i="77"/>
  <c r="J82" i="77" s="1"/>
  <c r="G184" i="77"/>
  <c r="J184" i="77" s="1"/>
  <c r="G176" i="77"/>
  <c r="J176" i="77" s="1"/>
  <c r="G158" i="77"/>
  <c r="J158" i="77" s="1"/>
  <c r="G126" i="77"/>
  <c r="J126" i="77" s="1"/>
  <c r="G110" i="77"/>
  <c r="J110" i="77" s="1"/>
  <c r="G173" i="77"/>
  <c r="J173" i="77" s="1"/>
  <c r="G194" i="77"/>
  <c r="J194" i="77" s="1"/>
  <c r="G183" i="77"/>
  <c r="J183" i="77" s="1"/>
  <c r="G175" i="77"/>
  <c r="J175" i="77" s="1"/>
  <c r="G165" i="77"/>
  <c r="J165" i="77" s="1"/>
  <c r="G125" i="77"/>
  <c r="J125" i="77" s="1"/>
  <c r="G117" i="77"/>
  <c r="J117" i="77" s="1"/>
  <c r="G109" i="77"/>
  <c r="J109" i="77" s="1"/>
  <c r="G97" i="77"/>
  <c r="J97" i="77" s="1"/>
  <c r="G78" i="77"/>
  <c r="J78" i="77" s="1"/>
  <c r="G61" i="77"/>
  <c r="J61" i="77" s="1"/>
  <c r="G171" i="77"/>
  <c r="J171" i="77" s="1"/>
  <c r="G190" i="77"/>
  <c r="J190" i="77" s="1"/>
  <c r="G121" i="77"/>
  <c r="J121" i="77" s="1"/>
  <c r="G93" i="77"/>
  <c r="J93" i="77" s="1"/>
  <c r="G49" i="77"/>
  <c r="J49" i="77" s="1"/>
  <c r="G201" i="77"/>
  <c r="J201" i="77" s="1"/>
  <c r="G193" i="77"/>
  <c r="J193" i="77" s="1"/>
  <c r="G182" i="77"/>
  <c r="J182" i="77" s="1"/>
  <c r="G172" i="77"/>
  <c r="J172" i="77" s="1"/>
  <c r="G164" i="77"/>
  <c r="J164" i="77" s="1"/>
  <c r="G156" i="77"/>
  <c r="J156" i="77" s="1"/>
  <c r="G124" i="77"/>
  <c r="J124" i="77" s="1"/>
  <c r="G116" i="77"/>
  <c r="J116" i="77" s="1"/>
  <c r="G108" i="77"/>
  <c r="J108" i="77" s="1"/>
  <c r="G96" i="77"/>
  <c r="J96" i="77" s="1"/>
  <c r="G86" i="77"/>
  <c r="J86" i="77" s="1"/>
  <c r="G77" i="77"/>
  <c r="J77" i="77" s="1"/>
  <c r="G68" i="77"/>
  <c r="J68" i="77" s="1"/>
  <c r="G60" i="77"/>
  <c r="J60" i="77" s="1"/>
  <c r="G52" i="77"/>
  <c r="J52" i="77" s="1"/>
  <c r="G95" i="77"/>
  <c r="J95" i="77" s="1"/>
  <c r="G192" i="77"/>
  <c r="J192" i="77" s="1"/>
  <c r="G131" i="77"/>
  <c r="J131" i="77" s="1"/>
  <c r="G85" i="77"/>
  <c r="J85" i="77" s="1"/>
  <c r="G75" i="77"/>
  <c r="J75" i="77" s="1"/>
  <c r="G51" i="77"/>
  <c r="J51" i="77" s="1"/>
  <c r="G199" i="77"/>
  <c r="J199" i="77" s="1"/>
  <c r="G191" i="77"/>
  <c r="J191" i="77" s="1"/>
  <c r="G180" i="77"/>
  <c r="J180" i="77" s="1"/>
  <c r="G170" i="77"/>
  <c r="J170" i="77" s="1"/>
  <c r="G162" i="77"/>
  <c r="J162" i="77" s="1"/>
  <c r="G130" i="77"/>
  <c r="J130" i="77" s="1"/>
  <c r="G114" i="77"/>
  <c r="J114" i="77" s="1"/>
  <c r="G106" i="77"/>
  <c r="J106" i="77" s="1"/>
  <c r="G94" i="77"/>
  <c r="J94" i="77" s="1"/>
  <c r="G84" i="77"/>
  <c r="J84" i="77" s="1"/>
  <c r="G74" i="77"/>
  <c r="J74" i="77" s="1"/>
  <c r="G66" i="77"/>
  <c r="J66" i="77" s="1"/>
  <c r="G50" i="77"/>
  <c r="J50" i="77" s="1"/>
  <c r="G42" i="77"/>
  <c r="J42" i="77" s="1"/>
  <c r="G179" i="77"/>
  <c r="J179" i="77" s="1"/>
  <c r="G100" i="77"/>
  <c r="J100" i="77" s="1"/>
  <c r="G69" i="77"/>
  <c r="J69" i="77" s="1"/>
  <c r="G67" i="77"/>
  <c r="J67" i="77" s="1"/>
  <c r="G147" i="77"/>
  <c r="J147" i="77" s="1"/>
  <c r="G137" i="77"/>
  <c r="J137" i="77" s="1"/>
  <c r="G144" i="77"/>
  <c r="J144" i="77" s="1"/>
  <c r="G143" i="77"/>
  <c r="J143" i="77" s="1"/>
  <c r="G134" i="77"/>
  <c r="J134" i="77" s="1"/>
  <c r="G141" i="77"/>
  <c r="J141" i="77" s="1"/>
  <c r="G133" i="77"/>
  <c r="J133" i="77" s="1"/>
  <c r="G139" i="77"/>
  <c r="J139" i="77" s="1"/>
  <c r="G138" i="77"/>
  <c r="J138" i="77" s="1"/>
  <c r="G136" i="77"/>
  <c r="J136" i="77" s="1"/>
  <c r="G150" i="77"/>
  <c r="J150" i="77" s="1"/>
  <c r="G142" i="77"/>
  <c r="J142" i="77" s="1"/>
  <c r="G140" i="77"/>
  <c r="J140" i="77" s="1"/>
  <c r="G90" i="77"/>
  <c r="J90" i="77" s="1"/>
  <c r="G89" i="77"/>
  <c r="J89" i="77" s="1"/>
  <c r="G58" i="77"/>
  <c r="J58" i="77" s="1"/>
  <c r="G57" i="77"/>
  <c r="J57" i="77" s="1"/>
  <c r="G56" i="77"/>
  <c r="J56" i="77" s="1"/>
  <c r="G55" i="77"/>
  <c r="J55" i="77" s="1"/>
  <c r="G54" i="77"/>
  <c r="J54" i="77" s="1"/>
  <c r="G53" i="77"/>
  <c r="J53" i="77" s="1"/>
  <c r="G44" i="77"/>
  <c r="J44" i="77" s="1"/>
  <c r="G43" i="77"/>
  <c r="J43" i="77" s="1"/>
  <c r="G47" i="77"/>
  <c r="J47" i="77" s="1"/>
  <c r="G45" i="77"/>
  <c r="J45" i="77" s="1"/>
  <c r="G35" i="77"/>
  <c r="J35" i="77" s="1"/>
  <c r="G34" i="77"/>
  <c r="J34" i="77" s="1"/>
  <c r="G40" i="77"/>
  <c r="J40" i="77" s="1"/>
  <c r="G39" i="77"/>
  <c r="J39" i="77" s="1"/>
  <c r="G38" i="77"/>
  <c r="J38" i="77" s="1"/>
  <c r="G37" i="77"/>
  <c r="J37" i="77" s="1"/>
  <c r="G31" i="77"/>
  <c r="J31" i="77" s="1"/>
  <c r="G36" i="77"/>
  <c r="J36" i="77" s="1"/>
  <c r="P137" i="8"/>
  <c r="P136" i="8"/>
  <c r="P135" i="8"/>
  <c r="R136" i="74"/>
  <c r="M136" i="74"/>
  <c r="P136" i="74" s="1"/>
  <c r="R135" i="74"/>
  <c r="M135" i="74"/>
  <c r="P135" i="74" s="1"/>
  <c r="R134" i="74"/>
  <c r="M134" i="74"/>
  <c r="P134" i="74" s="1"/>
  <c r="R136" i="77"/>
  <c r="R135" i="77"/>
  <c r="R134" i="77"/>
  <c r="E207" i="88" l="1"/>
  <c r="G207" i="88" s="1"/>
  <c r="J207" i="88" s="1"/>
  <c r="E207" i="89" s="1"/>
  <c r="G207" i="89" s="1"/>
  <c r="J207" i="89" s="1"/>
  <c r="G207" i="90" s="1"/>
  <c r="J207" i="90" s="1"/>
  <c r="G207" i="91" s="1"/>
  <c r="J207" i="91" s="1"/>
  <c r="E202" i="88"/>
  <c r="G202" i="88" s="1"/>
  <c r="J202" i="88" s="1"/>
  <c r="E202" i="89" s="1"/>
  <c r="G202" i="89" s="1"/>
  <c r="J202" i="89" s="1"/>
  <c r="G202" i="90" s="1"/>
  <c r="J202" i="90" s="1"/>
  <c r="G202" i="91" s="1"/>
  <c r="J202" i="91" s="1"/>
  <c r="J60" i="8"/>
  <c r="G60" i="8"/>
  <c r="G59" i="8"/>
  <c r="J59" i="8"/>
  <c r="G205" i="92"/>
  <c r="J205" i="92" s="1"/>
  <c r="G204" i="92"/>
  <c r="J204" i="92" s="1"/>
  <c r="G206" i="93"/>
  <c r="J206" i="93" s="1"/>
  <c r="G206" i="94" s="1"/>
  <c r="J206" i="94" s="1"/>
  <c r="G203" i="92"/>
  <c r="J203" i="92" s="1"/>
  <c r="J150" i="8"/>
  <c r="G150" i="8"/>
  <c r="J146" i="8"/>
  <c r="G146" i="8"/>
  <c r="J148" i="8"/>
  <c r="G148" i="8"/>
  <c r="J151" i="8"/>
  <c r="G151" i="8"/>
  <c r="G147" i="8"/>
  <c r="J147" i="8"/>
  <c r="J152" i="8"/>
  <c r="G152" i="8"/>
  <c r="J153" i="8"/>
  <c r="G153" i="8"/>
  <c r="G155" i="8"/>
  <c r="J155" i="8"/>
  <c r="G156" i="8"/>
  <c r="J149" i="8"/>
  <c r="G149" i="8"/>
  <c r="J154" i="8"/>
  <c r="G154" i="8"/>
  <c r="J157" i="8"/>
  <c r="G157" i="8"/>
  <c r="J101" i="8"/>
  <c r="G96" i="8"/>
  <c r="J96" i="8"/>
  <c r="G93" i="8"/>
  <c r="J93" i="8"/>
  <c r="J92" i="8"/>
  <c r="G92" i="8"/>
  <c r="G27" i="8"/>
  <c r="J27" i="8"/>
  <c r="G144" i="8"/>
  <c r="J144" i="8"/>
  <c r="G145" i="8"/>
  <c r="J145" i="8"/>
  <c r="J134" i="8"/>
  <c r="G134" i="8"/>
  <c r="J133" i="8"/>
  <c r="G133" i="8"/>
  <c r="G135" i="8"/>
  <c r="J135" i="8"/>
  <c r="J132" i="8"/>
  <c r="G132" i="8"/>
  <c r="G100" i="8"/>
  <c r="J100" i="8"/>
  <c r="G91" i="8"/>
  <c r="J91" i="8"/>
  <c r="G90" i="8"/>
  <c r="J90" i="8"/>
  <c r="J89" i="8"/>
  <c r="G89" i="8"/>
  <c r="J67" i="8"/>
  <c r="G67" i="8"/>
  <c r="G69" i="8"/>
  <c r="J69" i="8"/>
  <c r="G45" i="8"/>
  <c r="J45" i="8"/>
  <c r="G44" i="8"/>
  <c r="J44" i="8"/>
  <c r="G46" i="8"/>
  <c r="J46" i="8"/>
  <c r="G43" i="8"/>
  <c r="J43" i="8"/>
  <c r="G47" i="8"/>
  <c r="J47" i="8"/>
  <c r="G35" i="8"/>
  <c r="J35" i="8"/>
  <c r="J30" i="8"/>
  <c r="G30" i="8"/>
  <c r="J34" i="8"/>
  <c r="G34" i="8"/>
  <c r="G29" i="8"/>
  <c r="J29" i="8"/>
  <c r="G28" i="8"/>
  <c r="J28" i="8"/>
  <c r="J31" i="8"/>
  <c r="G31" i="8"/>
  <c r="J33" i="8"/>
  <c r="G33" i="8"/>
  <c r="J32" i="8"/>
  <c r="G32" i="8"/>
  <c r="G102" i="79"/>
  <c r="J102" i="79" s="1"/>
  <c r="G88" i="79"/>
  <c r="J88" i="79" s="1"/>
  <c r="G174" i="79"/>
  <c r="J174" i="79" s="1"/>
  <c r="G87" i="79"/>
  <c r="J87" i="79" s="1"/>
  <c r="G31" i="78"/>
  <c r="J31" i="78" s="1"/>
  <c r="G58" i="78"/>
  <c r="J58" i="78" s="1"/>
  <c r="G133" i="78"/>
  <c r="J133" i="78" s="1"/>
  <c r="G192" i="78"/>
  <c r="J192" i="78" s="1"/>
  <c r="G184" i="78"/>
  <c r="J184" i="78" s="1"/>
  <c r="G153" i="78"/>
  <c r="J153" i="78" s="1"/>
  <c r="G167" i="78"/>
  <c r="J167" i="78" s="1"/>
  <c r="G200" i="78"/>
  <c r="J200" i="78" s="1"/>
  <c r="G200" i="79" s="1"/>
  <c r="J200" i="79" s="1"/>
  <c r="G28" i="78"/>
  <c r="J28" i="78" s="1"/>
  <c r="G29" i="78"/>
  <c r="J29" i="78" s="1"/>
  <c r="G32" i="78"/>
  <c r="J32" i="78" s="1"/>
  <c r="G35" i="78"/>
  <c r="J35" i="78" s="1"/>
  <c r="G43" i="78"/>
  <c r="J43" i="78" s="1"/>
  <c r="G55" i="78"/>
  <c r="J55" i="78" s="1"/>
  <c r="G91" i="78"/>
  <c r="J91" i="78" s="1"/>
  <c r="G142" i="78"/>
  <c r="J142" i="78" s="1"/>
  <c r="G145" i="78"/>
  <c r="J145" i="78" s="1"/>
  <c r="G141" i="78"/>
  <c r="J141" i="78" s="1"/>
  <c r="G144" i="78"/>
  <c r="J144" i="78" s="1"/>
  <c r="G67" i="78"/>
  <c r="J67" i="78" s="1"/>
  <c r="G199" i="78"/>
  <c r="J199" i="78" s="1"/>
  <c r="G199" i="79" s="1"/>
  <c r="J199" i="79" s="1"/>
  <c r="G193" i="78"/>
  <c r="J193" i="78" s="1"/>
  <c r="G183" i="78"/>
  <c r="J183" i="78" s="1"/>
  <c r="G159" i="78"/>
  <c r="J159" i="78" s="1"/>
  <c r="G73" i="78"/>
  <c r="J73" i="78" s="1"/>
  <c r="G99" i="78"/>
  <c r="J99" i="78" s="1"/>
  <c r="G185" i="78"/>
  <c r="J185" i="78" s="1"/>
  <c r="G48" i="78"/>
  <c r="J48" i="78" s="1"/>
  <c r="G152" i="78"/>
  <c r="J152" i="78" s="1"/>
  <c r="G47" i="78"/>
  <c r="J47" i="78" s="1"/>
  <c r="G74" i="78"/>
  <c r="J74" i="78" s="1"/>
  <c r="G114" i="78"/>
  <c r="J114" i="78" s="1"/>
  <c r="G162" i="78"/>
  <c r="J162" i="78" s="1"/>
  <c r="G75" i="78"/>
  <c r="J75" i="78" s="1"/>
  <c r="G95" i="78"/>
  <c r="J95" i="78" s="1"/>
  <c r="G60" i="78"/>
  <c r="J60" i="78" s="1"/>
  <c r="G96" i="78"/>
  <c r="J96" i="78" s="1"/>
  <c r="G156" i="78"/>
  <c r="J156" i="78" s="1"/>
  <c r="G121" i="78"/>
  <c r="J121" i="78" s="1"/>
  <c r="G78" i="78"/>
  <c r="J78" i="78" s="1"/>
  <c r="G125" i="78"/>
  <c r="J125" i="78" s="1"/>
  <c r="G126" i="78"/>
  <c r="J126" i="78" s="1"/>
  <c r="G82" i="78"/>
  <c r="J82" i="78" s="1"/>
  <c r="G198" i="78"/>
  <c r="J198" i="78" s="1"/>
  <c r="G70" i="78"/>
  <c r="J70" i="78" s="1"/>
  <c r="G166" i="78"/>
  <c r="J166" i="78" s="1"/>
  <c r="G113" i="78"/>
  <c r="J113" i="78" s="1"/>
  <c r="G92" i="78"/>
  <c r="J92" i="78" s="1"/>
  <c r="G186" i="78"/>
  <c r="J186" i="78" s="1"/>
  <c r="G123" i="78"/>
  <c r="J123" i="78" s="1"/>
  <c r="G54" i="78"/>
  <c r="J54" i="78" s="1"/>
  <c r="G40" i="78"/>
  <c r="J40" i="78" s="1"/>
  <c r="G56" i="78"/>
  <c r="J56" i="78" s="1"/>
  <c r="G138" i="78"/>
  <c r="J138" i="78" s="1"/>
  <c r="G42" i="78"/>
  <c r="J42" i="78" s="1"/>
  <c r="G177" i="78"/>
  <c r="J177" i="78" s="1"/>
  <c r="G160" i="78"/>
  <c r="J160" i="78" s="1"/>
  <c r="G84" i="78"/>
  <c r="J84" i="78" s="1"/>
  <c r="G170" i="78"/>
  <c r="J170" i="78" s="1"/>
  <c r="G27" i="78"/>
  <c r="J27" i="78" s="1"/>
  <c r="G85" i="78"/>
  <c r="J85" i="78" s="1"/>
  <c r="G155" i="78"/>
  <c r="J155" i="78" s="1"/>
  <c r="G68" i="78"/>
  <c r="J68" i="78" s="1"/>
  <c r="G108" i="78"/>
  <c r="J108" i="78" s="1"/>
  <c r="G164" i="78"/>
  <c r="J164" i="78" s="1"/>
  <c r="G190" i="78"/>
  <c r="J190" i="78" s="1"/>
  <c r="G97" i="78"/>
  <c r="J97" i="78" s="1"/>
  <c r="G157" i="78"/>
  <c r="J157" i="78" s="1"/>
  <c r="G194" i="78"/>
  <c r="J194" i="78" s="1"/>
  <c r="G158" i="78"/>
  <c r="J158" i="78" s="1"/>
  <c r="G101" i="78"/>
  <c r="J101" i="78" s="1"/>
  <c r="G115" i="78"/>
  <c r="J115" i="78" s="1"/>
  <c r="G195" i="78"/>
  <c r="J195" i="78" s="1"/>
  <c r="G119" i="78"/>
  <c r="J119" i="78" s="1"/>
  <c r="G196" i="78"/>
  <c r="J196" i="78" s="1"/>
  <c r="G64" i="78"/>
  <c r="J64" i="78" s="1"/>
  <c r="G112" i="78"/>
  <c r="J112" i="78" s="1"/>
  <c r="G197" i="78"/>
  <c r="J197" i="78" s="1"/>
  <c r="G163" i="78"/>
  <c r="J163" i="78" s="1"/>
  <c r="G90" i="78"/>
  <c r="J90" i="78" s="1"/>
  <c r="G36" i="78"/>
  <c r="J36" i="78" s="1"/>
  <c r="G44" i="78"/>
  <c r="J44" i="78" s="1"/>
  <c r="G132" i="78"/>
  <c r="J132" i="78" s="1"/>
  <c r="G149" i="78"/>
  <c r="J149" i="78" s="1"/>
  <c r="G69" i="78"/>
  <c r="J69" i="78" s="1"/>
  <c r="G161" i="78"/>
  <c r="J161" i="78" s="1"/>
  <c r="G30" i="78"/>
  <c r="J30" i="78" s="1"/>
  <c r="G38" i="78"/>
  <c r="J38" i="78" s="1"/>
  <c r="G33" i="78"/>
  <c r="J33" i="78" s="1"/>
  <c r="G46" i="78"/>
  <c r="J46" i="78" s="1"/>
  <c r="G53" i="78"/>
  <c r="J53" i="78" s="1"/>
  <c r="G57" i="78"/>
  <c r="J57" i="78" s="1"/>
  <c r="G140" i="78"/>
  <c r="J140" i="78" s="1"/>
  <c r="G135" i="78"/>
  <c r="J135" i="78" s="1"/>
  <c r="G139" i="78"/>
  <c r="J139" i="78" s="1"/>
  <c r="G134" i="78"/>
  <c r="J134" i="78" s="1"/>
  <c r="G146" i="78"/>
  <c r="J146" i="78" s="1"/>
  <c r="G100" i="78"/>
  <c r="J100" i="78" s="1"/>
  <c r="G49" i="78"/>
  <c r="J49" i="78" s="1"/>
  <c r="G176" i="78"/>
  <c r="J176" i="78" s="1"/>
  <c r="G71" i="78"/>
  <c r="J71" i="78" s="1"/>
  <c r="G151" i="78"/>
  <c r="J151" i="78" s="1"/>
  <c r="G41" i="78"/>
  <c r="J41" i="78" s="1"/>
  <c r="G72" i="78"/>
  <c r="J72" i="78" s="1"/>
  <c r="G168" i="78"/>
  <c r="J168" i="78" s="1"/>
  <c r="G34" i="78"/>
  <c r="J34" i="78" s="1"/>
  <c r="G136" i="78"/>
  <c r="J136" i="78" s="1"/>
  <c r="G37" i="78"/>
  <c r="J37" i="78" s="1"/>
  <c r="G45" i="78"/>
  <c r="J45" i="78" s="1"/>
  <c r="G89" i="78"/>
  <c r="J89" i="78" s="1"/>
  <c r="G150" i="78"/>
  <c r="J150" i="78" s="1"/>
  <c r="G137" i="78"/>
  <c r="J137" i="78" s="1"/>
  <c r="G201" i="78"/>
  <c r="J201" i="78" s="1"/>
  <c r="G201" i="79" s="1"/>
  <c r="J201" i="79" s="1"/>
  <c r="G201" i="80" s="1"/>
  <c r="J201" i="80" s="1"/>
  <c r="E201" i="81" s="1"/>
  <c r="G63" i="78"/>
  <c r="J63" i="78" s="1"/>
  <c r="G79" i="78"/>
  <c r="J79" i="78" s="1"/>
  <c r="G50" i="78"/>
  <c r="J50" i="78" s="1"/>
  <c r="G94" i="78"/>
  <c r="J94" i="78" s="1"/>
  <c r="G130" i="78"/>
  <c r="J130" i="78" s="1"/>
  <c r="G180" i="78"/>
  <c r="J180" i="78" s="1"/>
  <c r="G51" i="78"/>
  <c r="J51" i="78" s="1"/>
  <c r="G131" i="78"/>
  <c r="J131" i="78" s="1"/>
  <c r="G77" i="78"/>
  <c r="J77" i="78" s="1"/>
  <c r="G116" i="78"/>
  <c r="J116" i="78" s="1"/>
  <c r="G172" i="78"/>
  <c r="J172" i="78" s="1"/>
  <c r="G171" i="78"/>
  <c r="J171" i="78" s="1"/>
  <c r="G109" i="78"/>
  <c r="J109" i="78" s="1"/>
  <c r="G165" i="78"/>
  <c r="J165" i="78" s="1"/>
  <c r="G173" i="78"/>
  <c r="J173" i="78" s="1"/>
  <c r="G111" i="78"/>
  <c r="J111" i="78" s="1"/>
  <c r="G103" i="78"/>
  <c r="J103" i="78" s="1"/>
  <c r="G129" i="78"/>
  <c r="J129" i="78" s="1"/>
  <c r="G181" i="78"/>
  <c r="J181" i="78" s="1"/>
  <c r="G98" i="78"/>
  <c r="J98" i="78" s="1"/>
  <c r="G107" i="78"/>
  <c r="J107" i="78" s="1"/>
  <c r="G120" i="78"/>
  <c r="J120" i="78" s="1"/>
  <c r="G104" i="78"/>
  <c r="J104" i="78" s="1"/>
  <c r="G143" i="78"/>
  <c r="J143" i="78" s="1"/>
  <c r="G39" i="78"/>
  <c r="J39" i="78" s="1"/>
  <c r="G148" i="78"/>
  <c r="J148" i="78" s="1"/>
  <c r="G147" i="78"/>
  <c r="J147" i="78" s="1"/>
  <c r="G191" i="78"/>
  <c r="J191" i="78" s="1"/>
  <c r="G175" i="78"/>
  <c r="J175" i="78" s="1"/>
  <c r="G80" i="78"/>
  <c r="J80" i="78" s="1"/>
  <c r="G81" i="78"/>
  <c r="J81" i="78" s="1"/>
  <c r="G169" i="78"/>
  <c r="J169" i="78" s="1"/>
  <c r="G179" i="78"/>
  <c r="J179" i="78" s="1"/>
  <c r="G66" i="78"/>
  <c r="J66" i="78" s="1"/>
  <c r="G106" i="78"/>
  <c r="J106" i="78" s="1"/>
  <c r="G154" i="78"/>
  <c r="J154" i="78" s="1"/>
  <c r="G59" i="78"/>
  <c r="J59" i="78" s="1"/>
  <c r="G52" i="78"/>
  <c r="J52" i="78" s="1"/>
  <c r="G86" i="78"/>
  <c r="J86" i="78" s="1"/>
  <c r="G124" i="78"/>
  <c r="J124" i="78" s="1"/>
  <c r="G182" i="78"/>
  <c r="J182" i="78" s="1"/>
  <c r="G93" i="78"/>
  <c r="J93" i="78" s="1"/>
  <c r="G61" i="78"/>
  <c r="J61" i="78" s="1"/>
  <c r="G117" i="78"/>
  <c r="J117" i="78" s="1"/>
  <c r="G110" i="78"/>
  <c r="J110" i="78" s="1"/>
  <c r="G127" i="78"/>
  <c r="J127" i="78" s="1"/>
  <c r="G65" i="78"/>
  <c r="J65" i="78" s="1"/>
  <c r="G62" i="78"/>
  <c r="J62" i="78" s="1"/>
  <c r="G118" i="78"/>
  <c r="J118" i="78" s="1"/>
  <c r="G83" i="78"/>
  <c r="J83" i="78" s="1"/>
  <c r="G128" i="78"/>
  <c r="J128" i="78" s="1"/>
  <c r="G178" i="78"/>
  <c r="J178" i="78" s="1"/>
  <c r="G202" i="92" l="1"/>
  <c r="J202" i="92" s="1"/>
  <c r="G207" i="92"/>
  <c r="J207" i="92" s="1"/>
  <c r="G203" i="93"/>
  <c r="J203" i="93" s="1"/>
  <c r="G203" i="94" s="1"/>
  <c r="J203" i="94" s="1"/>
  <c r="G204" i="93"/>
  <c r="J204" i="93" s="1"/>
  <c r="G204" i="94" s="1"/>
  <c r="J204" i="94" s="1"/>
  <c r="G206" i="95"/>
  <c r="J206" i="95" s="1"/>
  <c r="G205" i="93"/>
  <c r="J205" i="93" s="1"/>
  <c r="G205" i="94" s="1"/>
  <c r="J205" i="94" s="1"/>
  <c r="G62" i="79"/>
  <c r="J62" i="79" s="1"/>
  <c r="G123" i="79"/>
  <c r="J123" i="79" s="1"/>
  <c r="G93" i="79"/>
  <c r="J93" i="79" s="1"/>
  <c r="G148" i="79"/>
  <c r="J148" i="79" s="1"/>
  <c r="G116" i="79"/>
  <c r="J116" i="79" s="1"/>
  <c r="G136" i="79"/>
  <c r="J136" i="79" s="1"/>
  <c r="G53" i="79"/>
  <c r="J53" i="79" s="1"/>
  <c r="G196" i="79"/>
  <c r="J196" i="79" s="1"/>
  <c r="G170" i="79"/>
  <c r="J170" i="79" s="1"/>
  <c r="G198" i="79"/>
  <c r="J198" i="79" s="1"/>
  <c r="G48" i="79"/>
  <c r="J48" i="79" s="1"/>
  <c r="G35" i="79"/>
  <c r="J35" i="79" s="1"/>
  <c r="G169" i="79"/>
  <c r="J169" i="79" s="1"/>
  <c r="G146" i="79"/>
  <c r="J146" i="79" s="1"/>
  <c r="G164" i="79"/>
  <c r="J164" i="79" s="1"/>
  <c r="G141" i="79"/>
  <c r="J141" i="79" s="1"/>
  <c r="G178" i="79"/>
  <c r="J178" i="79" s="1"/>
  <c r="G154" i="79"/>
  <c r="J154" i="79" s="1"/>
  <c r="G98" i="79"/>
  <c r="J98" i="79" s="1"/>
  <c r="G94" i="79"/>
  <c r="J94" i="79" s="1"/>
  <c r="G71" i="79"/>
  <c r="J71" i="79" s="1"/>
  <c r="G69" i="79"/>
  <c r="J69" i="79" s="1"/>
  <c r="G194" i="79"/>
  <c r="J194" i="79" s="1"/>
  <c r="G138" i="79"/>
  <c r="J138" i="79" s="1"/>
  <c r="G156" i="79"/>
  <c r="J156" i="79" s="1"/>
  <c r="G193" i="79"/>
  <c r="J193" i="79" s="1"/>
  <c r="G153" i="79"/>
  <c r="J153" i="79" s="1"/>
  <c r="G111" i="79"/>
  <c r="J111" i="79" s="1"/>
  <c r="G36" i="79"/>
  <c r="J36" i="79" s="1"/>
  <c r="G75" i="79"/>
  <c r="J75" i="79" s="1"/>
  <c r="G58" i="79"/>
  <c r="J58" i="79" s="1"/>
  <c r="G127" i="79"/>
  <c r="J127" i="79" s="1"/>
  <c r="G80" i="79"/>
  <c r="J80" i="79" s="1"/>
  <c r="G165" i="79"/>
  <c r="J165" i="79" s="1"/>
  <c r="G150" i="79"/>
  <c r="J150" i="79" s="1"/>
  <c r="G139" i="79"/>
  <c r="J139" i="79" s="1"/>
  <c r="G163" i="79"/>
  <c r="J163" i="79" s="1"/>
  <c r="G68" i="79"/>
  <c r="J68" i="79" s="1"/>
  <c r="G92" i="79"/>
  <c r="J92" i="79" s="1"/>
  <c r="G114" i="79"/>
  <c r="J114" i="79" s="1"/>
  <c r="G142" i="79"/>
  <c r="J142" i="79" s="1"/>
  <c r="G87" i="80"/>
  <c r="J87" i="80" s="1"/>
  <c r="E87" i="81" s="1"/>
  <c r="G131" i="79"/>
  <c r="J131" i="79" s="1"/>
  <c r="G29" i="79"/>
  <c r="J29" i="79" s="1"/>
  <c r="G83" i="79"/>
  <c r="J83" i="79" s="1"/>
  <c r="G66" i="79"/>
  <c r="J66" i="79" s="1"/>
  <c r="G129" i="79"/>
  <c r="J129" i="79" s="1"/>
  <c r="G79" i="79"/>
  <c r="J79" i="79" s="1"/>
  <c r="G49" i="79"/>
  <c r="J49" i="79" s="1"/>
  <c r="G132" i="79"/>
  <c r="J132" i="79" s="1"/>
  <c r="G97" i="79"/>
  <c r="J97" i="79" s="1"/>
  <c r="G40" i="79"/>
  <c r="J40" i="79" s="1"/>
  <c r="G60" i="79"/>
  <c r="J60" i="79" s="1"/>
  <c r="G67" i="79"/>
  <c r="J67" i="79" s="1"/>
  <c r="G192" i="79"/>
  <c r="J192" i="79" s="1"/>
  <c r="G143" i="79"/>
  <c r="J143" i="79" s="1"/>
  <c r="G168" i="79"/>
  <c r="J168" i="79" s="1"/>
  <c r="G195" i="79"/>
  <c r="J195" i="79" s="1"/>
  <c r="G126" i="79"/>
  <c r="J126" i="79" s="1"/>
  <c r="G117" i="79"/>
  <c r="J117" i="79" s="1"/>
  <c r="G191" i="79"/>
  <c r="J191" i="79" s="1"/>
  <c r="G171" i="79"/>
  <c r="J171" i="79" s="1"/>
  <c r="G45" i="79"/>
  <c r="J45" i="79" s="1"/>
  <c r="G140" i="79"/>
  <c r="J140" i="79" s="1"/>
  <c r="G112" i="79"/>
  <c r="J112" i="79" s="1"/>
  <c r="G85" i="79"/>
  <c r="J85" i="79" s="1"/>
  <c r="G166" i="79"/>
  <c r="J166" i="79" s="1"/>
  <c r="G47" i="79"/>
  <c r="J47" i="79" s="1"/>
  <c r="G55" i="79"/>
  <c r="J55" i="79" s="1"/>
  <c r="G88" i="80"/>
  <c r="J88" i="80" s="1"/>
  <c r="E88" i="81" s="1"/>
  <c r="G124" i="79"/>
  <c r="J124" i="79" s="1"/>
  <c r="G33" i="79"/>
  <c r="J33" i="79" s="1"/>
  <c r="G84" i="79"/>
  <c r="J84" i="79" s="1"/>
  <c r="G99" i="79"/>
  <c r="J99" i="79" s="1"/>
  <c r="G52" i="79"/>
  <c r="J52" i="79" s="1"/>
  <c r="G120" i="79"/>
  <c r="J120" i="79" s="1"/>
  <c r="G180" i="79"/>
  <c r="J180" i="79" s="1"/>
  <c r="G41" i="79"/>
  <c r="J41" i="79" s="1"/>
  <c r="G30" i="79"/>
  <c r="J30" i="79" s="1"/>
  <c r="G101" i="79"/>
  <c r="J101" i="79" s="1"/>
  <c r="G177" i="79"/>
  <c r="J177" i="79" s="1"/>
  <c r="G78" i="79"/>
  <c r="J78" i="79" s="1"/>
  <c r="G159" i="79"/>
  <c r="J159" i="79" s="1"/>
  <c r="G200" i="80"/>
  <c r="J200" i="80" s="1"/>
  <c r="E200" i="81" s="1"/>
  <c r="G179" i="79"/>
  <c r="J179" i="79" s="1"/>
  <c r="G103" i="79"/>
  <c r="J103" i="79" s="1"/>
  <c r="G109" i="79"/>
  <c r="J109" i="79" s="1"/>
  <c r="G77" i="79"/>
  <c r="J77" i="79" s="1"/>
  <c r="G130" i="79"/>
  <c r="J130" i="79" s="1"/>
  <c r="G63" i="79"/>
  <c r="J63" i="79" s="1"/>
  <c r="G89" i="79"/>
  <c r="J89" i="79" s="1"/>
  <c r="G34" i="79"/>
  <c r="J34" i="79" s="1"/>
  <c r="G135" i="79"/>
  <c r="J135" i="79" s="1"/>
  <c r="G161" i="79"/>
  <c r="J161" i="79" s="1"/>
  <c r="G44" i="79"/>
  <c r="J44" i="79" s="1"/>
  <c r="G197" i="79"/>
  <c r="J197" i="79" s="1"/>
  <c r="G119" i="79"/>
  <c r="J119" i="79" s="1"/>
  <c r="G158" i="79"/>
  <c r="J158" i="79" s="1"/>
  <c r="G190" i="79"/>
  <c r="J190" i="79" s="1"/>
  <c r="G155" i="79"/>
  <c r="J155" i="79" s="1"/>
  <c r="G42" i="79"/>
  <c r="J42" i="79" s="1"/>
  <c r="G54" i="79"/>
  <c r="J54" i="79" s="1"/>
  <c r="G113" i="79"/>
  <c r="J113" i="79" s="1"/>
  <c r="G82" i="79"/>
  <c r="J82" i="79" s="1"/>
  <c r="G121" i="79"/>
  <c r="J121" i="79" s="1"/>
  <c r="G95" i="79"/>
  <c r="J95" i="79" s="1"/>
  <c r="G74" i="79"/>
  <c r="J74" i="79" s="1"/>
  <c r="G185" i="79"/>
  <c r="J185" i="79" s="1"/>
  <c r="G183" i="79"/>
  <c r="J183" i="79" s="1"/>
  <c r="G144" i="79"/>
  <c r="J144" i="79" s="1"/>
  <c r="G91" i="79"/>
  <c r="J91" i="79" s="1"/>
  <c r="G32" i="79"/>
  <c r="J32" i="79" s="1"/>
  <c r="G167" i="79"/>
  <c r="J167" i="79" s="1"/>
  <c r="G133" i="79"/>
  <c r="J133" i="79" s="1"/>
  <c r="G174" i="80"/>
  <c r="J174" i="80" s="1"/>
  <c r="E174" i="81" s="1"/>
  <c r="G110" i="79"/>
  <c r="J110" i="79" s="1"/>
  <c r="G175" i="79"/>
  <c r="J175" i="79" s="1"/>
  <c r="G151" i="79"/>
  <c r="J151" i="79" s="1"/>
  <c r="G118" i="79"/>
  <c r="J118" i="79" s="1"/>
  <c r="G59" i="79"/>
  <c r="J59" i="79" s="1"/>
  <c r="G107" i="79"/>
  <c r="J107" i="79" s="1"/>
  <c r="G100" i="79"/>
  <c r="J100" i="79" s="1"/>
  <c r="G182" i="79"/>
  <c r="J182" i="79" s="1"/>
  <c r="G39" i="79"/>
  <c r="J39" i="79" s="1"/>
  <c r="G46" i="79"/>
  <c r="J46" i="79" s="1"/>
  <c r="G128" i="79"/>
  <c r="J128" i="79" s="1"/>
  <c r="G65" i="79"/>
  <c r="J65" i="79" s="1"/>
  <c r="G61" i="79"/>
  <c r="J61" i="79" s="1"/>
  <c r="G86" i="79"/>
  <c r="J86" i="79" s="1"/>
  <c r="G106" i="79"/>
  <c r="J106" i="79" s="1"/>
  <c r="G81" i="79"/>
  <c r="J81" i="79" s="1"/>
  <c r="G147" i="79"/>
  <c r="J147" i="79" s="1"/>
  <c r="G104" i="79"/>
  <c r="J104" i="79" s="1"/>
  <c r="G181" i="79"/>
  <c r="J181" i="79" s="1"/>
  <c r="G173" i="79"/>
  <c r="J173" i="79" s="1"/>
  <c r="G172" i="79"/>
  <c r="J172" i="79" s="1"/>
  <c r="G51" i="79"/>
  <c r="J51" i="79" s="1"/>
  <c r="G50" i="79"/>
  <c r="J50" i="79" s="1"/>
  <c r="G137" i="79"/>
  <c r="J137" i="79" s="1"/>
  <c r="G37" i="79"/>
  <c r="J37" i="79" s="1"/>
  <c r="G72" i="79"/>
  <c r="J72" i="79" s="1"/>
  <c r="G176" i="79"/>
  <c r="J176" i="79" s="1"/>
  <c r="G134" i="79"/>
  <c r="J134" i="79" s="1"/>
  <c r="G57" i="79"/>
  <c r="J57" i="79" s="1"/>
  <c r="G38" i="79"/>
  <c r="J38" i="79" s="1"/>
  <c r="G149" i="79"/>
  <c r="J149" i="79" s="1"/>
  <c r="G90" i="79"/>
  <c r="J90" i="79" s="1"/>
  <c r="G64" i="79"/>
  <c r="J64" i="79" s="1"/>
  <c r="G115" i="79"/>
  <c r="J115" i="79" s="1"/>
  <c r="G157" i="79"/>
  <c r="J157" i="79" s="1"/>
  <c r="G108" i="79"/>
  <c r="J108" i="79" s="1"/>
  <c r="G27" i="79"/>
  <c r="J27" i="79" s="1"/>
  <c r="G160" i="79"/>
  <c r="J160" i="79" s="1"/>
  <c r="G56" i="79"/>
  <c r="J56" i="79" s="1"/>
  <c r="G186" i="79"/>
  <c r="J186" i="79" s="1"/>
  <c r="G70" i="79"/>
  <c r="J70" i="79" s="1"/>
  <c r="G125" i="79"/>
  <c r="J125" i="79" s="1"/>
  <c r="G96" i="79"/>
  <c r="J96" i="79" s="1"/>
  <c r="G162" i="79"/>
  <c r="J162" i="79" s="1"/>
  <c r="G152" i="79"/>
  <c r="J152" i="79" s="1"/>
  <c r="G73" i="79"/>
  <c r="J73" i="79" s="1"/>
  <c r="G145" i="79"/>
  <c r="J145" i="79" s="1"/>
  <c r="G43" i="79"/>
  <c r="J43" i="79" s="1"/>
  <c r="G28" i="79"/>
  <c r="J28" i="79" s="1"/>
  <c r="G184" i="79"/>
  <c r="J184" i="79" s="1"/>
  <c r="G31" i="79"/>
  <c r="J31" i="79" s="1"/>
  <c r="G102" i="80"/>
  <c r="J102" i="80" s="1"/>
  <c r="E102" i="81" s="1"/>
  <c r="G207" i="93" l="1"/>
  <c r="J207" i="93" s="1"/>
  <c r="E207" i="94" s="1"/>
  <c r="G207" i="94" s="1"/>
  <c r="J207" i="94" s="1"/>
  <c r="G205" i="95"/>
  <c r="J205" i="95" s="1"/>
  <c r="G202" i="93"/>
  <c r="J202" i="93" s="1"/>
  <c r="G202" i="94" s="1"/>
  <c r="J202" i="94" s="1"/>
  <c r="E206" i="96"/>
  <c r="G206" i="96" s="1"/>
  <c r="J206" i="96" s="1"/>
  <c r="G204" i="95"/>
  <c r="J204" i="95" s="1"/>
  <c r="G203" i="95"/>
  <c r="J203" i="95" s="1"/>
  <c r="G27" i="80"/>
  <c r="J27" i="80" s="1"/>
  <c r="E27" i="81" s="1"/>
  <c r="G59" i="80"/>
  <c r="J59" i="80" s="1"/>
  <c r="E59" i="81" s="1"/>
  <c r="G119" i="80"/>
  <c r="J119" i="80" s="1"/>
  <c r="E119" i="81" s="1"/>
  <c r="G84" i="80"/>
  <c r="J84" i="80" s="1"/>
  <c r="E84" i="81" s="1"/>
  <c r="G142" i="80"/>
  <c r="J142" i="80" s="1"/>
  <c r="E142" i="81" s="1"/>
  <c r="G184" i="80"/>
  <c r="J184" i="80" s="1"/>
  <c r="E184" i="81" s="1"/>
  <c r="G96" i="80"/>
  <c r="J96" i="80" s="1"/>
  <c r="E96" i="81" s="1"/>
  <c r="G157" i="80"/>
  <c r="J157" i="80" s="1"/>
  <c r="E157" i="81" s="1"/>
  <c r="G176" i="80"/>
  <c r="J176" i="80" s="1"/>
  <c r="E176" i="81" s="1"/>
  <c r="G181" i="80"/>
  <c r="J181" i="80" s="1"/>
  <c r="E181" i="81" s="1"/>
  <c r="G128" i="80"/>
  <c r="J128" i="80" s="1"/>
  <c r="E128" i="81" s="1"/>
  <c r="G151" i="80"/>
  <c r="J151" i="80" s="1"/>
  <c r="E151" i="81" s="1"/>
  <c r="G144" i="80"/>
  <c r="J144" i="80" s="1"/>
  <c r="E144" i="81" s="1"/>
  <c r="G54" i="80"/>
  <c r="J54" i="80" s="1"/>
  <c r="E54" i="81" s="1"/>
  <c r="G44" i="80"/>
  <c r="J44" i="80" s="1"/>
  <c r="E44" i="81" s="1"/>
  <c r="G109" i="80"/>
  <c r="J109" i="80" s="1"/>
  <c r="E109" i="81" s="1"/>
  <c r="G30" i="80"/>
  <c r="J30" i="80" s="1"/>
  <c r="E30" i="81" s="1"/>
  <c r="G124" i="80"/>
  <c r="J124" i="80" s="1"/>
  <c r="E124" i="81" s="1"/>
  <c r="G45" i="80"/>
  <c r="J45" i="80" s="1"/>
  <c r="E45" i="81" s="1"/>
  <c r="G192" i="80"/>
  <c r="J192" i="80" s="1"/>
  <c r="E192" i="81" s="1"/>
  <c r="G129" i="80"/>
  <c r="J129" i="80" s="1"/>
  <c r="E129" i="81" s="1"/>
  <c r="G92" i="80"/>
  <c r="J92" i="80" s="1"/>
  <c r="E92" i="81" s="1"/>
  <c r="G58" i="80"/>
  <c r="J58" i="80" s="1"/>
  <c r="E58" i="81" s="1"/>
  <c r="G194" i="80"/>
  <c r="J194" i="80" s="1"/>
  <c r="E194" i="81" s="1"/>
  <c r="G164" i="80"/>
  <c r="J164" i="80" s="1"/>
  <c r="E164" i="81" s="1"/>
  <c r="G53" i="80"/>
  <c r="J53" i="80" s="1"/>
  <c r="E53" i="81" s="1"/>
  <c r="G61" i="80"/>
  <c r="J61" i="80" s="1"/>
  <c r="E61" i="81" s="1"/>
  <c r="G82" i="80"/>
  <c r="J82" i="80" s="1"/>
  <c r="E82" i="81" s="1"/>
  <c r="G177" i="80"/>
  <c r="J177" i="80" s="1"/>
  <c r="E177" i="81" s="1"/>
  <c r="G168" i="80"/>
  <c r="J168" i="80" s="1"/>
  <c r="E168" i="81" s="1"/>
  <c r="G28" i="80"/>
  <c r="J28" i="80" s="1"/>
  <c r="E28" i="81" s="1"/>
  <c r="G125" i="80"/>
  <c r="J125" i="80" s="1"/>
  <c r="E125" i="81" s="1"/>
  <c r="G115" i="80"/>
  <c r="J115" i="80" s="1"/>
  <c r="E115" i="81" s="1"/>
  <c r="G72" i="80"/>
  <c r="J72" i="80" s="1"/>
  <c r="E72" i="81" s="1"/>
  <c r="G104" i="80"/>
  <c r="J104" i="80" s="1"/>
  <c r="E104" i="81" s="1"/>
  <c r="G46" i="80"/>
  <c r="J46" i="80" s="1"/>
  <c r="E46" i="81" s="1"/>
  <c r="G175" i="80"/>
  <c r="J175" i="80" s="1"/>
  <c r="E175" i="81" s="1"/>
  <c r="G183" i="80"/>
  <c r="J183" i="80" s="1"/>
  <c r="E183" i="81" s="1"/>
  <c r="G42" i="80"/>
  <c r="J42" i="80" s="1"/>
  <c r="E42" i="81" s="1"/>
  <c r="G161" i="80"/>
  <c r="J161" i="80" s="1"/>
  <c r="E161" i="81" s="1"/>
  <c r="G103" i="80"/>
  <c r="J103" i="80" s="1"/>
  <c r="E103" i="81" s="1"/>
  <c r="G41" i="80"/>
  <c r="J41" i="80" s="1"/>
  <c r="E41" i="81" s="1"/>
  <c r="G88" i="81"/>
  <c r="J88" i="81" s="1"/>
  <c r="G171" i="80"/>
  <c r="J171" i="80" s="1"/>
  <c r="E171" i="81" s="1"/>
  <c r="G67" i="80"/>
  <c r="J67" i="80" s="1"/>
  <c r="E67" i="81" s="1"/>
  <c r="G66" i="80"/>
  <c r="J66" i="80" s="1"/>
  <c r="E66" i="81" s="1"/>
  <c r="G68" i="80"/>
  <c r="J68" i="80" s="1"/>
  <c r="E68" i="81" s="1"/>
  <c r="G75" i="80"/>
  <c r="J75" i="80" s="1"/>
  <c r="E75" i="81" s="1"/>
  <c r="G69" i="80"/>
  <c r="J69" i="80" s="1"/>
  <c r="E69" i="81" s="1"/>
  <c r="G146" i="80"/>
  <c r="J146" i="80" s="1"/>
  <c r="E146" i="81" s="1"/>
  <c r="G136" i="80"/>
  <c r="J136" i="80" s="1"/>
  <c r="E136" i="81" s="1"/>
  <c r="G152" i="80"/>
  <c r="J152" i="80" s="1"/>
  <c r="E152" i="81" s="1"/>
  <c r="G70" i="80"/>
  <c r="J70" i="80" s="1"/>
  <c r="E70" i="81" s="1"/>
  <c r="G147" i="80"/>
  <c r="J147" i="80" s="1"/>
  <c r="E147" i="81" s="1"/>
  <c r="G185" i="80"/>
  <c r="J185" i="80" s="1"/>
  <c r="E185" i="81" s="1"/>
  <c r="G179" i="80"/>
  <c r="J179" i="80" s="1"/>
  <c r="E179" i="81" s="1"/>
  <c r="G55" i="80"/>
  <c r="J55" i="80" s="1"/>
  <c r="E55" i="81" s="1"/>
  <c r="G83" i="80"/>
  <c r="J83" i="80" s="1"/>
  <c r="E83" i="81" s="1"/>
  <c r="G71" i="80"/>
  <c r="J71" i="80" s="1"/>
  <c r="E71" i="81" s="1"/>
  <c r="G145" i="80"/>
  <c r="J145" i="80" s="1"/>
  <c r="E145" i="81" s="1"/>
  <c r="G186" i="80"/>
  <c r="J186" i="80" s="1"/>
  <c r="E186" i="81" s="1"/>
  <c r="G90" i="80"/>
  <c r="J90" i="80" s="1"/>
  <c r="E90" i="81" s="1"/>
  <c r="G137" i="80"/>
  <c r="J137" i="80" s="1"/>
  <c r="E137" i="81" s="1"/>
  <c r="G81" i="80"/>
  <c r="J81" i="80" s="1"/>
  <c r="E81" i="81" s="1"/>
  <c r="G182" i="80"/>
  <c r="J182" i="80" s="1"/>
  <c r="E182" i="81" s="1"/>
  <c r="G174" i="81"/>
  <c r="J174" i="81" s="1"/>
  <c r="G74" i="80"/>
  <c r="J74" i="80" s="1"/>
  <c r="E74" i="81" s="1"/>
  <c r="G155" i="80"/>
  <c r="J155" i="80" s="1"/>
  <c r="E155" i="81" s="1"/>
  <c r="G34" i="80"/>
  <c r="J34" i="80" s="1"/>
  <c r="E34" i="81" s="1"/>
  <c r="G200" i="81"/>
  <c r="J200" i="81" s="1"/>
  <c r="G120" i="80"/>
  <c r="J120" i="80" s="1"/>
  <c r="E120" i="81" s="1"/>
  <c r="G47" i="80"/>
  <c r="J47" i="80" s="1"/>
  <c r="E47" i="81" s="1"/>
  <c r="G117" i="80"/>
  <c r="J117" i="80" s="1"/>
  <c r="E117" i="81" s="1"/>
  <c r="G40" i="80"/>
  <c r="J40" i="80" s="1"/>
  <c r="E40" i="81" s="1"/>
  <c r="G29" i="80"/>
  <c r="J29" i="80" s="1"/>
  <c r="E29" i="81" s="1"/>
  <c r="G139" i="80"/>
  <c r="J139" i="80" s="1"/>
  <c r="E139" i="81" s="1"/>
  <c r="G111" i="80"/>
  <c r="J111" i="80" s="1"/>
  <c r="E111" i="81" s="1"/>
  <c r="G94" i="80"/>
  <c r="J94" i="80" s="1"/>
  <c r="E94" i="81" s="1"/>
  <c r="G35" i="80"/>
  <c r="J35" i="80" s="1"/>
  <c r="E35" i="81" s="1"/>
  <c r="G148" i="80"/>
  <c r="J148" i="80" s="1"/>
  <c r="E148" i="81" s="1"/>
  <c r="G102" i="81"/>
  <c r="J102" i="81" s="1"/>
  <c r="G43" i="80"/>
  <c r="J43" i="80" s="1"/>
  <c r="E43" i="81" s="1"/>
  <c r="G37" i="80"/>
  <c r="J37" i="80" s="1"/>
  <c r="E37" i="81" s="1"/>
  <c r="G110" i="80"/>
  <c r="J110" i="80" s="1"/>
  <c r="E110" i="81" s="1"/>
  <c r="G135" i="80"/>
  <c r="J135" i="80" s="1"/>
  <c r="E135" i="81" s="1"/>
  <c r="G191" i="80"/>
  <c r="J191" i="80" s="1"/>
  <c r="E191" i="81" s="1"/>
  <c r="G163" i="80"/>
  <c r="J163" i="80" s="1"/>
  <c r="E163" i="81" s="1"/>
  <c r="G169" i="80"/>
  <c r="J169" i="80" s="1"/>
  <c r="E169" i="81" s="1"/>
  <c r="G56" i="80"/>
  <c r="J56" i="80" s="1"/>
  <c r="E56" i="81" s="1"/>
  <c r="G50" i="80"/>
  <c r="J50" i="80" s="1"/>
  <c r="E50" i="81" s="1"/>
  <c r="G106" i="80"/>
  <c r="J106" i="80" s="1"/>
  <c r="E106" i="81" s="1"/>
  <c r="G100" i="80"/>
  <c r="J100" i="80" s="1"/>
  <c r="E100" i="81" s="1"/>
  <c r="G133" i="80"/>
  <c r="J133" i="80" s="1"/>
  <c r="E133" i="81" s="1"/>
  <c r="G95" i="80"/>
  <c r="J95" i="80" s="1"/>
  <c r="E95" i="81" s="1"/>
  <c r="G190" i="80"/>
  <c r="J190" i="80" s="1"/>
  <c r="E190" i="81" s="1"/>
  <c r="G89" i="80"/>
  <c r="J89" i="80" s="1"/>
  <c r="E89" i="81" s="1"/>
  <c r="G159" i="80"/>
  <c r="J159" i="80" s="1"/>
  <c r="E159" i="81" s="1"/>
  <c r="G52" i="80"/>
  <c r="J52" i="80" s="1"/>
  <c r="E52" i="81" s="1"/>
  <c r="G166" i="80"/>
  <c r="J166" i="80" s="1"/>
  <c r="E166" i="81" s="1"/>
  <c r="G126" i="80"/>
  <c r="J126" i="80" s="1"/>
  <c r="E126" i="81" s="1"/>
  <c r="G97" i="80"/>
  <c r="J97" i="80" s="1"/>
  <c r="E97" i="81" s="1"/>
  <c r="G131" i="80"/>
  <c r="J131" i="80" s="1"/>
  <c r="E131" i="81" s="1"/>
  <c r="G150" i="80"/>
  <c r="J150" i="80" s="1"/>
  <c r="E150" i="81" s="1"/>
  <c r="G153" i="80"/>
  <c r="J153" i="80" s="1"/>
  <c r="E153" i="81" s="1"/>
  <c r="G98" i="80"/>
  <c r="J98" i="80" s="1"/>
  <c r="E98" i="81" s="1"/>
  <c r="G48" i="80"/>
  <c r="J48" i="80" s="1"/>
  <c r="E48" i="81" s="1"/>
  <c r="G93" i="80"/>
  <c r="J93" i="80" s="1"/>
  <c r="E93" i="81" s="1"/>
  <c r="G57" i="80"/>
  <c r="J57" i="80" s="1"/>
  <c r="E57" i="81" s="1"/>
  <c r="G64" i="80"/>
  <c r="J64" i="80" s="1"/>
  <c r="E64" i="81" s="1"/>
  <c r="G39" i="80"/>
  <c r="J39" i="80" s="1"/>
  <c r="E39" i="81" s="1"/>
  <c r="G180" i="80"/>
  <c r="J180" i="80" s="1"/>
  <c r="E180" i="81" s="1"/>
  <c r="G60" i="80"/>
  <c r="J60" i="80" s="1"/>
  <c r="E60" i="81" s="1"/>
  <c r="G36" i="80"/>
  <c r="J36" i="80" s="1"/>
  <c r="E36" i="81" s="1"/>
  <c r="G116" i="80"/>
  <c r="J116" i="80" s="1"/>
  <c r="E116" i="81" s="1"/>
  <c r="G199" i="80"/>
  <c r="J199" i="80" s="1"/>
  <c r="E199" i="81" s="1"/>
  <c r="G149" i="80"/>
  <c r="J149" i="80" s="1"/>
  <c r="E149" i="81" s="1"/>
  <c r="G73" i="80"/>
  <c r="J73" i="80" s="1"/>
  <c r="E73" i="81" s="1"/>
  <c r="G160" i="80"/>
  <c r="J160" i="80" s="1"/>
  <c r="E160" i="81" s="1"/>
  <c r="G38" i="80"/>
  <c r="J38" i="80" s="1"/>
  <c r="E38" i="81" s="1"/>
  <c r="G51" i="80"/>
  <c r="J51" i="80" s="1"/>
  <c r="E51" i="81" s="1"/>
  <c r="G86" i="80"/>
  <c r="J86" i="80" s="1"/>
  <c r="E86" i="81" s="1"/>
  <c r="G107" i="80"/>
  <c r="J107" i="80" s="1"/>
  <c r="E107" i="81" s="1"/>
  <c r="G167" i="80"/>
  <c r="J167" i="80" s="1"/>
  <c r="E167" i="81" s="1"/>
  <c r="G121" i="80"/>
  <c r="J121" i="80" s="1"/>
  <c r="E121" i="81" s="1"/>
  <c r="G158" i="80"/>
  <c r="J158" i="80" s="1"/>
  <c r="E158" i="81" s="1"/>
  <c r="G63" i="80"/>
  <c r="J63" i="80" s="1"/>
  <c r="E63" i="81" s="1"/>
  <c r="G78" i="80"/>
  <c r="J78" i="80" s="1"/>
  <c r="E78" i="81" s="1"/>
  <c r="G99" i="80"/>
  <c r="J99" i="80" s="1"/>
  <c r="E99" i="81" s="1"/>
  <c r="G85" i="80"/>
  <c r="J85" i="80" s="1"/>
  <c r="E85" i="81" s="1"/>
  <c r="G195" i="80"/>
  <c r="J195" i="80" s="1"/>
  <c r="E195" i="81" s="1"/>
  <c r="G132" i="80"/>
  <c r="J132" i="80" s="1"/>
  <c r="E132" i="81" s="1"/>
  <c r="G87" i="81"/>
  <c r="J87" i="81" s="1"/>
  <c r="G165" i="80"/>
  <c r="J165" i="80" s="1"/>
  <c r="E165" i="81" s="1"/>
  <c r="G193" i="80"/>
  <c r="J193" i="80" s="1"/>
  <c r="E193" i="81" s="1"/>
  <c r="G154" i="80"/>
  <c r="J154" i="80" s="1"/>
  <c r="E154" i="81" s="1"/>
  <c r="G198" i="80"/>
  <c r="J198" i="80" s="1"/>
  <c r="E198" i="81" s="1"/>
  <c r="G123" i="80"/>
  <c r="J123" i="80" s="1"/>
  <c r="E123" i="81" s="1"/>
  <c r="G172" i="80"/>
  <c r="J172" i="80" s="1"/>
  <c r="E172" i="81" s="1"/>
  <c r="G32" i="80"/>
  <c r="J32" i="80" s="1"/>
  <c r="E32" i="81" s="1"/>
  <c r="G130" i="80"/>
  <c r="J130" i="80" s="1"/>
  <c r="E130" i="81" s="1"/>
  <c r="G112" i="80"/>
  <c r="J112" i="80" s="1"/>
  <c r="E112" i="81" s="1"/>
  <c r="G49" i="80"/>
  <c r="J49" i="80" s="1"/>
  <c r="E49" i="81" s="1"/>
  <c r="G80" i="80"/>
  <c r="J80" i="80" s="1"/>
  <c r="E80" i="81" s="1"/>
  <c r="G156" i="80"/>
  <c r="J156" i="80" s="1"/>
  <c r="E156" i="81" s="1"/>
  <c r="G178" i="80"/>
  <c r="J178" i="80" s="1"/>
  <c r="E178" i="81" s="1"/>
  <c r="G170" i="80"/>
  <c r="J170" i="80" s="1"/>
  <c r="E170" i="81" s="1"/>
  <c r="G201" i="81"/>
  <c r="J201" i="81" s="1"/>
  <c r="G31" i="80"/>
  <c r="J31" i="80" s="1"/>
  <c r="E31" i="81" s="1"/>
  <c r="G162" i="80"/>
  <c r="J162" i="80" s="1"/>
  <c r="E162" i="81" s="1"/>
  <c r="G108" i="80"/>
  <c r="J108" i="80" s="1"/>
  <c r="E108" i="81" s="1"/>
  <c r="G134" i="80"/>
  <c r="J134" i="80" s="1"/>
  <c r="E134" i="81" s="1"/>
  <c r="G173" i="80"/>
  <c r="J173" i="80" s="1"/>
  <c r="E173" i="81" s="1"/>
  <c r="G65" i="80"/>
  <c r="J65" i="80" s="1"/>
  <c r="E65" i="81" s="1"/>
  <c r="G118" i="80"/>
  <c r="J118" i="80" s="1"/>
  <c r="E118" i="81" s="1"/>
  <c r="G91" i="80"/>
  <c r="J91" i="80" s="1"/>
  <c r="E91" i="81" s="1"/>
  <c r="G113" i="80"/>
  <c r="J113" i="80" s="1"/>
  <c r="E113" i="81" s="1"/>
  <c r="G197" i="80"/>
  <c r="J197" i="80" s="1"/>
  <c r="E197" i="81" s="1"/>
  <c r="G77" i="80"/>
  <c r="J77" i="80" s="1"/>
  <c r="E77" i="81" s="1"/>
  <c r="G101" i="80"/>
  <c r="J101" i="80" s="1"/>
  <c r="E101" i="81" s="1"/>
  <c r="G33" i="80"/>
  <c r="J33" i="80" s="1"/>
  <c r="E33" i="81" s="1"/>
  <c r="G140" i="80"/>
  <c r="J140" i="80" s="1"/>
  <c r="E140" i="81" s="1"/>
  <c r="G143" i="80"/>
  <c r="J143" i="80" s="1"/>
  <c r="E143" i="81" s="1"/>
  <c r="G79" i="80"/>
  <c r="J79" i="80" s="1"/>
  <c r="E79" i="81" s="1"/>
  <c r="G114" i="80"/>
  <c r="J114" i="80" s="1"/>
  <c r="E114" i="81" s="1"/>
  <c r="G127" i="80"/>
  <c r="J127" i="80" s="1"/>
  <c r="E127" i="81" s="1"/>
  <c r="G138" i="80"/>
  <c r="J138" i="80" s="1"/>
  <c r="E138" i="81" s="1"/>
  <c r="G141" i="80"/>
  <c r="J141" i="80" s="1"/>
  <c r="E141" i="81" s="1"/>
  <c r="G196" i="80"/>
  <c r="J196" i="80" s="1"/>
  <c r="E196" i="81" s="1"/>
  <c r="G62" i="80"/>
  <c r="J62" i="80" s="1"/>
  <c r="E62" i="81" s="1"/>
  <c r="Y5" i="8"/>
  <c r="Y36" i="8" s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6" i="8"/>
  <c r="P78" i="8"/>
  <c r="P79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6" i="8"/>
  <c r="P178" i="8"/>
  <c r="P179" i="8"/>
  <c r="P180" i="8"/>
  <c r="P181" i="8"/>
  <c r="P182" i="8"/>
  <c r="P185" i="8"/>
  <c r="P186" i="8"/>
  <c r="P192" i="8"/>
  <c r="P193" i="8"/>
  <c r="P194" i="8"/>
  <c r="P195" i="8"/>
  <c r="P196" i="8"/>
  <c r="P197" i="8"/>
  <c r="P198" i="8"/>
  <c r="P199" i="8"/>
  <c r="P200" i="8"/>
  <c r="P207" i="8"/>
  <c r="P208" i="8"/>
  <c r="P77" i="8"/>
  <c r="P125" i="8"/>
  <c r="P90" i="8"/>
  <c r="P38" i="8"/>
  <c r="P91" i="8"/>
  <c r="P100" i="8"/>
  <c r="P101" i="8"/>
  <c r="P102" i="8"/>
  <c r="P177" i="8"/>
  <c r="P138" i="8"/>
  <c r="P87" i="8"/>
  <c r="K5" i="8"/>
  <c r="P5" i="8" s="1"/>
  <c r="I5" i="8"/>
  <c r="F5" i="8"/>
  <c r="AB34" i="8"/>
  <c r="AB33" i="8"/>
  <c r="AB27" i="8"/>
  <c r="AB26" i="8"/>
  <c r="AB25" i="8"/>
  <c r="AB11" i="8"/>
  <c r="AB9" i="8"/>
  <c r="AB8" i="8"/>
  <c r="S5" i="8"/>
  <c r="S36" i="8" s="1"/>
  <c r="W5" i="8"/>
  <c r="W36" i="8" s="1"/>
  <c r="R86" i="77"/>
  <c r="R137" i="77"/>
  <c r="R176" i="77"/>
  <c r="R101" i="77"/>
  <c r="R100" i="77"/>
  <c r="R99" i="77"/>
  <c r="R90" i="77"/>
  <c r="R38" i="77"/>
  <c r="R89" i="77"/>
  <c r="R124" i="77"/>
  <c r="R76" i="77"/>
  <c r="R208" i="77"/>
  <c r="R207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85" i="77"/>
  <c r="R184" i="77"/>
  <c r="R183" i="77"/>
  <c r="R182" i="77"/>
  <c r="R181" i="77"/>
  <c r="R180" i="77"/>
  <c r="R179" i="77"/>
  <c r="R177" i="77"/>
  <c r="R175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3" i="77"/>
  <c r="R132" i="77"/>
  <c r="R131" i="77"/>
  <c r="R130" i="77"/>
  <c r="R128" i="77"/>
  <c r="R127" i="77"/>
  <c r="R126" i="77"/>
  <c r="R125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98" i="77"/>
  <c r="R97" i="77"/>
  <c r="R96" i="77"/>
  <c r="R95" i="77"/>
  <c r="R93" i="77"/>
  <c r="R92" i="77"/>
  <c r="R91" i="77"/>
  <c r="R85" i="77"/>
  <c r="R84" i="77"/>
  <c r="R83" i="77"/>
  <c r="R81" i="77"/>
  <c r="R80" i="77"/>
  <c r="R79" i="77"/>
  <c r="R78" i="77"/>
  <c r="R77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M210" i="74"/>
  <c r="R60" i="74"/>
  <c r="R63" i="74"/>
  <c r="M63" i="74"/>
  <c r="P63" i="74" s="1"/>
  <c r="M169" i="74"/>
  <c r="P169" i="74" s="1"/>
  <c r="R169" i="74"/>
  <c r="E203" i="96" l="1"/>
  <c r="G203" i="96" s="1"/>
  <c r="J203" i="96" s="1"/>
  <c r="G203" i="97" s="1"/>
  <c r="J203" i="97" s="1"/>
  <c r="G202" i="95"/>
  <c r="J202" i="95" s="1"/>
  <c r="E205" i="96"/>
  <c r="G205" i="96" s="1"/>
  <c r="J205" i="96" s="1"/>
  <c r="G205" i="97" s="1"/>
  <c r="J205" i="97" s="1"/>
  <c r="E205" i="98" s="1"/>
  <c r="E201" i="82"/>
  <c r="G201" i="82" s="1"/>
  <c r="J201" i="82" s="1"/>
  <c r="E174" i="82"/>
  <c r="G174" i="82" s="1"/>
  <c r="J174" i="82" s="1"/>
  <c r="E102" i="82"/>
  <c r="G102" i="82" s="1"/>
  <c r="J102" i="82" s="1"/>
  <c r="E200" i="82"/>
  <c r="G200" i="82" s="1"/>
  <c r="J200" i="82" s="1"/>
  <c r="E204" i="96"/>
  <c r="G204" i="96" s="1"/>
  <c r="J204" i="96" s="1"/>
  <c r="G204" i="97" s="1"/>
  <c r="J204" i="97" s="1"/>
  <c r="G207" i="95"/>
  <c r="J207" i="95" s="1"/>
  <c r="E88" i="82"/>
  <c r="G88" i="82" s="1"/>
  <c r="J88" i="82" s="1"/>
  <c r="G88" i="83" s="1"/>
  <c r="J88" i="83" s="1"/>
  <c r="E88" i="84" s="1"/>
  <c r="E87" i="82"/>
  <c r="G87" i="82" s="1"/>
  <c r="J87" i="82" s="1"/>
  <c r="G87" i="83" s="1"/>
  <c r="J87" i="83" s="1"/>
  <c r="E87" i="84" s="1"/>
  <c r="AB24" i="8"/>
  <c r="AB23" i="8"/>
  <c r="G178" i="81"/>
  <c r="J178" i="81" s="1"/>
  <c r="G124" i="81"/>
  <c r="J124" i="81" s="1"/>
  <c r="G141" i="81"/>
  <c r="J141" i="81" s="1"/>
  <c r="G101" i="81"/>
  <c r="J101" i="81" s="1"/>
  <c r="G134" i="81"/>
  <c r="J134" i="81" s="1"/>
  <c r="G80" i="81"/>
  <c r="J80" i="81" s="1"/>
  <c r="G154" i="81"/>
  <c r="J154" i="81" s="1"/>
  <c r="G78" i="81"/>
  <c r="J78" i="81" s="1"/>
  <c r="G38" i="81"/>
  <c r="J38" i="81" s="1"/>
  <c r="G180" i="81"/>
  <c r="J180" i="81" s="1"/>
  <c r="G153" i="81"/>
  <c r="J153" i="81" s="1"/>
  <c r="G89" i="81"/>
  <c r="J89" i="81" s="1"/>
  <c r="G169" i="81"/>
  <c r="J169" i="81" s="1"/>
  <c r="G148" i="81"/>
  <c r="J148" i="81" s="1"/>
  <c r="G47" i="81"/>
  <c r="J47" i="81" s="1"/>
  <c r="G81" i="81"/>
  <c r="J81" i="81" s="1"/>
  <c r="G179" i="81"/>
  <c r="J179" i="81" s="1"/>
  <c r="G75" i="81"/>
  <c r="J75" i="81" s="1"/>
  <c r="G161" i="81"/>
  <c r="J161" i="81" s="1"/>
  <c r="G125" i="81"/>
  <c r="J125" i="81" s="1"/>
  <c r="G194" i="81"/>
  <c r="J194" i="81" s="1"/>
  <c r="G109" i="81"/>
  <c r="J109" i="81" s="1"/>
  <c r="G157" i="81"/>
  <c r="J157" i="81" s="1"/>
  <c r="G62" i="81"/>
  <c r="J62" i="81" s="1"/>
  <c r="G65" i="81"/>
  <c r="J65" i="81" s="1"/>
  <c r="G85" i="81"/>
  <c r="J85" i="81" s="1"/>
  <c r="G36" i="81"/>
  <c r="J36" i="81" s="1"/>
  <c r="G52" i="81"/>
  <c r="J52" i="81" s="1"/>
  <c r="G43" i="81"/>
  <c r="J43" i="81" s="1"/>
  <c r="G83" i="81"/>
  <c r="J83" i="81" s="1"/>
  <c r="G41" i="81"/>
  <c r="J41" i="81" s="1"/>
  <c r="G181" i="81"/>
  <c r="J181" i="81" s="1"/>
  <c r="G138" i="81"/>
  <c r="J138" i="81" s="1"/>
  <c r="G77" i="81"/>
  <c r="J77" i="81" s="1"/>
  <c r="G108" i="81"/>
  <c r="J108" i="81" s="1"/>
  <c r="G49" i="81"/>
  <c r="J49" i="81" s="1"/>
  <c r="G193" i="81"/>
  <c r="J193" i="81" s="1"/>
  <c r="G63" i="81"/>
  <c r="J63" i="81" s="1"/>
  <c r="G160" i="81"/>
  <c r="J160" i="81" s="1"/>
  <c r="G150" i="81"/>
  <c r="J150" i="81" s="1"/>
  <c r="G190" i="81"/>
  <c r="J190" i="81" s="1"/>
  <c r="G163" i="81"/>
  <c r="J163" i="81" s="1"/>
  <c r="G35" i="81"/>
  <c r="J35" i="81" s="1"/>
  <c r="G120" i="81"/>
  <c r="J120" i="81" s="1"/>
  <c r="G137" i="81"/>
  <c r="J137" i="81" s="1"/>
  <c r="G185" i="81"/>
  <c r="J185" i="81" s="1"/>
  <c r="G68" i="81"/>
  <c r="J68" i="81" s="1"/>
  <c r="G42" i="81"/>
  <c r="J42" i="81" s="1"/>
  <c r="G28" i="81"/>
  <c r="J28" i="81" s="1"/>
  <c r="G58" i="81"/>
  <c r="J58" i="81" s="1"/>
  <c r="G44" i="81"/>
  <c r="J44" i="81" s="1"/>
  <c r="G96" i="81"/>
  <c r="J96" i="81" s="1"/>
  <c r="G127" i="81"/>
  <c r="J127" i="81" s="1"/>
  <c r="G162" i="81"/>
  <c r="J162" i="81" s="1"/>
  <c r="G158" i="81"/>
  <c r="J158" i="81" s="1"/>
  <c r="G39" i="81"/>
  <c r="J39" i="81" s="1"/>
  <c r="G95" i="81"/>
  <c r="J95" i="81" s="1"/>
  <c r="G94" i="81"/>
  <c r="J94" i="81" s="1"/>
  <c r="G147" i="81"/>
  <c r="J147" i="81" s="1"/>
  <c r="G183" i="81"/>
  <c r="J183" i="81" s="1"/>
  <c r="G168" i="81"/>
  <c r="J168" i="81" s="1"/>
  <c r="G184" i="81"/>
  <c r="J184" i="81" s="1"/>
  <c r="G114" i="81"/>
  <c r="J114" i="81" s="1"/>
  <c r="G113" i="81"/>
  <c r="J113" i="81" s="1"/>
  <c r="G31" i="81"/>
  <c r="J31" i="81" s="1"/>
  <c r="G130" i="81"/>
  <c r="J130" i="81" s="1"/>
  <c r="G121" i="81"/>
  <c r="J121" i="81" s="1"/>
  <c r="G149" i="81"/>
  <c r="J149" i="81" s="1"/>
  <c r="G64" i="81"/>
  <c r="J64" i="81" s="1"/>
  <c r="G97" i="81"/>
  <c r="J97" i="81" s="1"/>
  <c r="G133" i="81"/>
  <c r="J133" i="81" s="1"/>
  <c r="G135" i="81"/>
  <c r="J135" i="81" s="1"/>
  <c r="G111" i="81"/>
  <c r="J111" i="81" s="1"/>
  <c r="G34" i="81"/>
  <c r="J34" i="81" s="1"/>
  <c r="G186" i="81"/>
  <c r="J186" i="81" s="1"/>
  <c r="G70" i="81"/>
  <c r="J70" i="81" s="1"/>
  <c r="G67" i="81"/>
  <c r="J67" i="81" s="1"/>
  <c r="G175" i="81"/>
  <c r="J175" i="81" s="1"/>
  <c r="G177" i="81"/>
  <c r="J177" i="81" s="1"/>
  <c r="G129" i="81"/>
  <c r="J129" i="81" s="1"/>
  <c r="G144" i="81"/>
  <c r="J144" i="81" s="1"/>
  <c r="G142" i="81"/>
  <c r="J142" i="81" s="1"/>
  <c r="G197" i="81"/>
  <c r="J197" i="81" s="1"/>
  <c r="G112" i="81"/>
  <c r="J112" i="81" s="1"/>
  <c r="G73" i="81"/>
  <c r="J73" i="81" s="1"/>
  <c r="G131" i="81"/>
  <c r="J131" i="81" s="1"/>
  <c r="G191" i="81"/>
  <c r="J191" i="81" s="1"/>
  <c r="G90" i="81"/>
  <c r="J90" i="81" s="1"/>
  <c r="G92" i="81"/>
  <c r="J92" i="81" s="1"/>
  <c r="G79" i="81"/>
  <c r="J79" i="81" s="1"/>
  <c r="G91" i="81"/>
  <c r="J91" i="81" s="1"/>
  <c r="G32" i="81"/>
  <c r="J32" i="81" s="1"/>
  <c r="G132" i="81"/>
  <c r="J132" i="81" s="1"/>
  <c r="G167" i="81"/>
  <c r="J167" i="81" s="1"/>
  <c r="G199" i="81"/>
  <c r="J199" i="81" s="1"/>
  <c r="G57" i="81"/>
  <c r="J57" i="81" s="1"/>
  <c r="G126" i="81"/>
  <c r="J126" i="81" s="1"/>
  <c r="G100" i="81"/>
  <c r="J100" i="81" s="1"/>
  <c r="G110" i="81"/>
  <c r="J110" i="81" s="1"/>
  <c r="G139" i="81"/>
  <c r="J139" i="81" s="1"/>
  <c r="G155" i="81"/>
  <c r="J155" i="81" s="1"/>
  <c r="G145" i="81"/>
  <c r="J145" i="81" s="1"/>
  <c r="G152" i="81"/>
  <c r="J152" i="81" s="1"/>
  <c r="G171" i="81"/>
  <c r="J171" i="81" s="1"/>
  <c r="G46" i="81"/>
  <c r="J46" i="81" s="1"/>
  <c r="G82" i="81"/>
  <c r="J82" i="81" s="1"/>
  <c r="G192" i="81"/>
  <c r="J192" i="81" s="1"/>
  <c r="G151" i="81"/>
  <c r="J151" i="81" s="1"/>
  <c r="G84" i="81"/>
  <c r="J84" i="81" s="1"/>
  <c r="G165" i="81"/>
  <c r="J165" i="81" s="1"/>
  <c r="G66" i="81"/>
  <c r="J66" i="81" s="1"/>
  <c r="G54" i="81"/>
  <c r="J54" i="81" s="1"/>
  <c r="G143" i="81"/>
  <c r="J143" i="81" s="1"/>
  <c r="G118" i="81"/>
  <c r="J118" i="81" s="1"/>
  <c r="G170" i="81"/>
  <c r="J170" i="81" s="1"/>
  <c r="G172" i="81"/>
  <c r="J172" i="81" s="1"/>
  <c r="G195" i="81"/>
  <c r="J195" i="81" s="1"/>
  <c r="G107" i="81"/>
  <c r="J107" i="81" s="1"/>
  <c r="G116" i="81"/>
  <c r="J116" i="81" s="1"/>
  <c r="G93" i="81"/>
  <c r="J93" i="81" s="1"/>
  <c r="G166" i="81"/>
  <c r="J166" i="81" s="1"/>
  <c r="G106" i="81"/>
  <c r="J106" i="81" s="1"/>
  <c r="G37" i="81"/>
  <c r="J37" i="81" s="1"/>
  <c r="G29" i="81"/>
  <c r="J29" i="81" s="1"/>
  <c r="G74" i="81"/>
  <c r="J74" i="81" s="1"/>
  <c r="G71" i="81"/>
  <c r="J71" i="81" s="1"/>
  <c r="G136" i="81"/>
  <c r="J136" i="81" s="1"/>
  <c r="G104" i="81"/>
  <c r="J104" i="81" s="1"/>
  <c r="G61" i="81"/>
  <c r="J61" i="81" s="1"/>
  <c r="G45" i="81"/>
  <c r="J45" i="81" s="1"/>
  <c r="G128" i="81"/>
  <c r="J128" i="81" s="1"/>
  <c r="G119" i="81"/>
  <c r="J119" i="81" s="1"/>
  <c r="G140" i="81"/>
  <c r="J140" i="81" s="1"/>
  <c r="G123" i="81"/>
  <c r="J123" i="81" s="1"/>
  <c r="G86" i="81"/>
  <c r="J86" i="81" s="1"/>
  <c r="G48" i="81"/>
  <c r="J48" i="81" s="1"/>
  <c r="G50" i="81"/>
  <c r="J50" i="81" s="1"/>
  <c r="G40" i="81"/>
  <c r="J40" i="81" s="1"/>
  <c r="G146" i="81"/>
  <c r="J146" i="81" s="1"/>
  <c r="G72" i="81"/>
  <c r="J72" i="81" s="1"/>
  <c r="G53" i="81"/>
  <c r="J53" i="81" s="1"/>
  <c r="G59" i="81"/>
  <c r="J59" i="81" s="1"/>
  <c r="G196" i="81"/>
  <c r="J196" i="81" s="1"/>
  <c r="G33" i="81"/>
  <c r="J33" i="81" s="1"/>
  <c r="G173" i="81"/>
  <c r="J173" i="81" s="1"/>
  <c r="G156" i="81"/>
  <c r="J156" i="81" s="1"/>
  <c r="G198" i="81"/>
  <c r="J198" i="81" s="1"/>
  <c r="G99" i="81"/>
  <c r="J99" i="81" s="1"/>
  <c r="G51" i="81"/>
  <c r="J51" i="81" s="1"/>
  <c r="G60" i="81"/>
  <c r="J60" i="81" s="1"/>
  <c r="G98" i="81"/>
  <c r="J98" i="81" s="1"/>
  <c r="G159" i="81"/>
  <c r="J159" i="81" s="1"/>
  <c r="G56" i="81"/>
  <c r="J56" i="81" s="1"/>
  <c r="G117" i="81"/>
  <c r="J117" i="81" s="1"/>
  <c r="G182" i="81"/>
  <c r="J182" i="81" s="1"/>
  <c r="G55" i="81"/>
  <c r="J55" i="81" s="1"/>
  <c r="G69" i="81"/>
  <c r="J69" i="81" s="1"/>
  <c r="G103" i="81"/>
  <c r="J103" i="81" s="1"/>
  <c r="G115" i="81"/>
  <c r="J115" i="81" s="1"/>
  <c r="G164" i="81"/>
  <c r="J164" i="81" s="1"/>
  <c r="G30" i="81"/>
  <c r="J30" i="81" s="1"/>
  <c r="G176" i="81"/>
  <c r="J176" i="81" s="1"/>
  <c r="G27" i="81"/>
  <c r="J27" i="81" s="1"/>
  <c r="AB28" i="8"/>
  <c r="AB29" i="8"/>
  <c r="AB22" i="8"/>
  <c r="AB18" i="8"/>
  <c r="AB19" i="8"/>
  <c r="AB21" i="8"/>
  <c r="AB13" i="8"/>
  <c r="AB14" i="8"/>
  <c r="AB15" i="8"/>
  <c r="AB16" i="8"/>
  <c r="AB17" i="8"/>
  <c r="AB10" i="8"/>
  <c r="AB12" i="8"/>
  <c r="AB30" i="8"/>
  <c r="AB31" i="8"/>
  <c r="AB6" i="8"/>
  <c r="AB20" i="8"/>
  <c r="AB32" i="8"/>
  <c r="N211" i="77"/>
  <c r="N217" i="77" s="1"/>
  <c r="AB5" i="8"/>
  <c r="M5" i="8"/>
  <c r="AB35" i="8"/>
  <c r="R209" i="77"/>
  <c r="P8" i="8"/>
  <c r="R35" i="74"/>
  <c r="G205" i="98" l="1"/>
  <c r="J205" i="98" s="1"/>
  <c r="G102" i="83"/>
  <c r="J102" i="83" s="1"/>
  <c r="E102" i="84" s="1"/>
  <c r="G102" i="84" s="1"/>
  <c r="J102" i="84" s="1"/>
  <c r="E202" i="96"/>
  <c r="G202" i="96" s="1"/>
  <c r="J202" i="96" s="1"/>
  <c r="G202" i="97" s="1"/>
  <c r="J202" i="97" s="1"/>
  <c r="G200" i="83"/>
  <c r="J200" i="83" s="1"/>
  <c r="E200" i="84" s="1"/>
  <c r="G200" i="84" s="1"/>
  <c r="J200" i="84" s="1"/>
  <c r="E103" i="82"/>
  <c r="G103" i="82" s="1"/>
  <c r="J103" i="82" s="1"/>
  <c r="E171" i="82"/>
  <c r="G171" i="82" s="1"/>
  <c r="J171" i="82" s="1"/>
  <c r="E129" i="82"/>
  <c r="G129" i="82" s="1"/>
  <c r="J129" i="82" s="1"/>
  <c r="E62" i="82"/>
  <c r="G62" i="82" s="1"/>
  <c r="J62" i="82" s="1"/>
  <c r="E78" i="82"/>
  <c r="G78" i="82" s="1"/>
  <c r="J78" i="82" s="1"/>
  <c r="E59" i="82"/>
  <c r="G59" i="82" s="1"/>
  <c r="J59" i="82" s="1"/>
  <c r="E107" i="82"/>
  <c r="G107" i="82" s="1"/>
  <c r="J107" i="82" s="1"/>
  <c r="E199" i="82"/>
  <c r="G199" i="82" s="1"/>
  <c r="J199" i="82" s="1"/>
  <c r="E191" i="82"/>
  <c r="G191" i="82" s="1"/>
  <c r="J191" i="82" s="1"/>
  <c r="E177" i="82"/>
  <c r="G177" i="82" s="1"/>
  <c r="J177" i="82" s="1"/>
  <c r="E114" i="82"/>
  <c r="G114" i="82" s="1"/>
  <c r="J114" i="82" s="1"/>
  <c r="E158" i="82"/>
  <c r="G158" i="82" s="1"/>
  <c r="J158" i="82" s="1"/>
  <c r="E160" i="82"/>
  <c r="G160" i="82" s="1"/>
  <c r="J160" i="82" s="1"/>
  <c r="E41" i="82"/>
  <c r="G41" i="82" s="1"/>
  <c r="J41" i="82" s="1"/>
  <c r="E55" i="82"/>
  <c r="G55" i="82" s="1"/>
  <c r="J55" i="82" s="1"/>
  <c r="E51" i="82"/>
  <c r="G51" i="82" s="1"/>
  <c r="J51" i="82" s="1"/>
  <c r="G51" i="83" s="1"/>
  <c r="J51" i="83" s="1"/>
  <c r="E51" i="84" s="1"/>
  <c r="E53" i="82"/>
  <c r="G53" i="82" s="1"/>
  <c r="J53" i="82" s="1"/>
  <c r="E140" i="82"/>
  <c r="G140" i="82" s="1"/>
  <c r="J140" i="82" s="1"/>
  <c r="E74" i="82"/>
  <c r="G74" i="82" s="1"/>
  <c r="J74" i="82" s="1"/>
  <c r="E195" i="82"/>
  <c r="G195" i="82" s="1"/>
  <c r="J195" i="82" s="1"/>
  <c r="E165" i="82"/>
  <c r="G165" i="82" s="1"/>
  <c r="J165" i="82" s="1"/>
  <c r="E167" i="82"/>
  <c r="G167" i="82" s="1"/>
  <c r="J167" i="82" s="1"/>
  <c r="E131" i="82"/>
  <c r="G131" i="82" s="1"/>
  <c r="J131" i="82" s="1"/>
  <c r="E175" i="82"/>
  <c r="G175" i="82" s="1"/>
  <c r="J175" i="82" s="1"/>
  <c r="E184" i="82"/>
  <c r="G184" i="82" s="1"/>
  <c r="J184" i="82" s="1"/>
  <c r="E162" i="82"/>
  <c r="G162" i="82" s="1"/>
  <c r="J162" i="82" s="1"/>
  <c r="E185" i="82"/>
  <c r="G185" i="82" s="1"/>
  <c r="J185" i="82" s="1"/>
  <c r="E63" i="82"/>
  <c r="G63" i="82" s="1"/>
  <c r="J63" i="82" s="1"/>
  <c r="E83" i="82"/>
  <c r="G83" i="82" s="1"/>
  <c r="J83" i="82" s="1"/>
  <c r="E109" i="82"/>
  <c r="G109" i="82" s="1"/>
  <c r="J109" i="82" s="1"/>
  <c r="E80" i="82"/>
  <c r="G80" i="82" s="1"/>
  <c r="J80" i="82" s="1"/>
  <c r="E66" i="82"/>
  <c r="G66" i="82" s="1"/>
  <c r="J66" i="82" s="1"/>
  <c r="G204" i="98"/>
  <c r="J204" i="98" s="1"/>
  <c r="E123" i="82"/>
  <c r="G123" i="82" s="1"/>
  <c r="J123" i="82" s="1"/>
  <c r="E182" i="82"/>
  <c r="G182" i="82" s="1"/>
  <c r="J182" i="82" s="1"/>
  <c r="E72" i="82"/>
  <c r="G72" i="82" s="1"/>
  <c r="J72" i="82" s="1"/>
  <c r="E172" i="82"/>
  <c r="G172" i="82" s="1"/>
  <c r="J172" i="82" s="1"/>
  <c r="E168" i="82"/>
  <c r="G168" i="82" s="1"/>
  <c r="J168" i="82" s="1"/>
  <c r="E137" i="82"/>
  <c r="G137" i="82" s="1"/>
  <c r="J137" i="82" s="1"/>
  <c r="E176" i="82"/>
  <c r="G176" i="82" s="1"/>
  <c r="J176" i="82" s="1"/>
  <c r="E117" i="82"/>
  <c r="G117" i="82" s="1"/>
  <c r="J117" i="82" s="1"/>
  <c r="E198" i="82"/>
  <c r="G198" i="82" s="1"/>
  <c r="J198" i="82" s="1"/>
  <c r="E128" i="82"/>
  <c r="G128" i="82" s="1"/>
  <c r="J128" i="82" s="1"/>
  <c r="E37" i="82"/>
  <c r="G37" i="82" s="1"/>
  <c r="J37" i="82" s="1"/>
  <c r="E170" i="82"/>
  <c r="G170" i="82" s="1"/>
  <c r="J170" i="82" s="1"/>
  <c r="E139" i="82"/>
  <c r="G139" i="82" s="1"/>
  <c r="J139" i="82" s="1"/>
  <c r="E112" i="82"/>
  <c r="G112" i="82" s="1"/>
  <c r="J112" i="82" s="1"/>
  <c r="E183" i="82"/>
  <c r="G183" i="82" s="1"/>
  <c r="J183" i="82" s="1"/>
  <c r="E120" i="82"/>
  <c r="G120" i="82" s="1"/>
  <c r="J120" i="82" s="1"/>
  <c r="E52" i="82"/>
  <c r="G52" i="82" s="1"/>
  <c r="J52" i="82" s="1"/>
  <c r="E125" i="82"/>
  <c r="G125" i="82" s="1"/>
  <c r="J125" i="82" s="1"/>
  <c r="E196" i="82"/>
  <c r="G196" i="82" s="1"/>
  <c r="J196" i="82" s="1"/>
  <c r="E116" i="82"/>
  <c r="G116" i="82" s="1"/>
  <c r="J116" i="82" s="1"/>
  <c r="E39" i="82"/>
  <c r="G39" i="82" s="1"/>
  <c r="J39" i="82" s="1"/>
  <c r="E181" i="82"/>
  <c r="G181" i="82" s="1"/>
  <c r="J181" i="82" s="1"/>
  <c r="E178" i="82"/>
  <c r="G178" i="82" s="1"/>
  <c r="J178" i="82" s="1"/>
  <c r="E60" i="82"/>
  <c r="G60" i="82" s="1"/>
  <c r="J60" i="82" s="1"/>
  <c r="E71" i="82"/>
  <c r="G71" i="82" s="1"/>
  <c r="J71" i="82" s="1"/>
  <c r="E119" i="82"/>
  <c r="G119" i="82" s="1"/>
  <c r="J119" i="82" s="1"/>
  <c r="E84" i="82"/>
  <c r="G84" i="82" s="1"/>
  <c r="J84" i="82" s="1"/>
  <c r="E73" i="82"/>
  <c r="G73" i="82" s="1"/>
  <c r="J73" i="82" s="1"/>
  <c r="E64" i="82"/>
  <c r="G64" i="82" s="1"/>
  <c r="J64" i="82" s="1"/>
  <c r="E127" i="82"/>
  <c r="G127" i="82" s="1"/>
  <c r="J127" i="82" s="1"/>
  <c r="E193" i="82"/>
  <c r="G193" i="82" s="1"/>
  <c r="J193" i="82" s="1"/>
  <c r="E194" i="82"/>
  <c r="G194" i="82" s="1"/>
  <c r="J194" i="82" s="1"/>
  <c r="E169" i="82"/>
  <c r="G169" i="82" s="1"/>
  <c r="J169" i="82" s="1"/>
  <c r="E40" i="82"/>
  <c r="G40" i="82" s="1"/>
  <c r="J40" i="82" s="1"/>
  <c r="E106" i="82"/>
  <c r="G106" i="82" s="1"/>
  <c r="J106" i="82" s="1"/>
  <c r="E118" i="82"/>
  <c r="G118" i="82" s="1"/>
  <c r="J118" i="82" s="1"/>
  <c r="E192" i="82"/>
  <c r="G192" i="82" s="1"/>
  <c r="J192" i="82" s="1"/>
  <c r="E110" i="82"/>
  <c r="G110" i="82" s="1"/>
  <c r="J110" i="82" s="1"/>
  <c r="E197" i="82"/>
  <c r="G197" i="82" s="1"/>
  <c r="J197" i="82" s="1"/>
  <c r="E186" i="82"/>
  <c r="G186" i="82" s="1"/>
  <c r="J186" i="82" s="1"/>
  <c r="E121" i="82"/>
  <c r="G121" i="82" s="1"/>
  <c r="J121" i="82" s="1"/>
  <c r="E108" i="82"/>
  <c r="G108" i="82" s="1"/>
  <c r="J108" i="82" s="1"/>
  <c r="E161" i="82"/>
  <c r="G161" i="82" s="1"/>
  <c r="J161" i="82" s="1"/>
  <c r="E141" i="82"/>
  <c r="G141" i="82" s="1"/>
  <c r="J141" i="82" s="1"/>
  <c r="E56" i="82"/>
  <c r="G56" i="82" s="1"/>
  <c r="J56" i="82" s="1"/>
  <c r="E166" i="82"/>
  <c r="G166" i="82" s="1"/>
  <c r="J166" i="82" s="1"/>
  <c r="E130" i="82"/>
  <c r="G130" i="82" s="1"/>
  <c r="J130" i="82" s="1"/>
  <c r="E164" i="82"/>
  <c r="G164" i="82" s="1"/>
  <c r="J164" i="82" s="1"/>
  <c r="E173" i="82"/>
  <c r="G173" i="82" s="1"/>
  <c r="J173" i="82" s="1"/>
  <c r="E50" i="82"/>
  <c r="G50" i="82" s="1"/>
  <c r="J50" i="82" s="1"/>
  <c r="G50" i="83" s="1"/>
  <c r="J50" i="83" s="1"/>
  <c r="E50" i="84" s="1"/>
  <c r="E61" i="82"/>
  <c r="G61" i="82" s="1"/>
  <c r="J61" i="82" s="1"/>
  <c r="E82" i="82"/>
  <c r="G82" i="82" s="1"/>
  <c r="J82" i="82" s="1"/>
  <c r="E79" i="82"/>
  <c r="G79" i="82" s="1"/>
  <c r="J79" i="82" s="1"/>
  <c r="E58" i="82"/>
  <c r="G58" i="82" s="1"/>
  <c r="J58" i="82" s="1"/>
  <c r="E163" i="82"/>
  <c r="G163" i="82" s="1"/>
  <c r="J163" i="82" s="1"/>
  <c r="E77" i="82"/>
  <c r="G77" i="82" s="1"/>
  <c r="J77" i="82" s="1"/>
  <c r="E85" i="82"/>
  <c r="G85" i="82" s="1"/>
  <c r="J85" i="82" s="1"/>
  <c r="E75" i="82"/>
  <c r="G75" i="82" s="1"/>
  <c r="J75" i="82" s="1"/>
  <c r="E180" i="82"/>
  <c r="G180" i="82" s="1"/>
  <c r="J180" i="82" s="1"/>
  <c r="E124" i="82"/>
  <c r="G124" i="82" s="1"/>
  <c r="J124" i="82" s="1"/>
  <c r="E207" i="96"/>
  <c r="G207" i="96" s="1"/>
  <c r="J207" i="96" s="1"/>
  <c r="G174" i="83"/>
  <c r="J174" i="83" s="1"/>
  <c r="E174" i="84" s="1"/>
  <c r="G174" i="84" s="1"/>
  <c r="J174" i="84" s="1"/>
  <c r="E115" i="82"/>
  <c r="G115" i="82" s="1"/>
  <c r="J115" i="82" s="1"/>
  <c r="E159" i="82"/>
  <c r="G159" i="82" s="1"/>
  <c r="J159" i="82" s="1"/>
  <c r="E104" i="82"/>
  <c r="G104" i="82" s="1"/>
  <c r="J104" i="82" s="1"/>
  <c r="E54" i="82"/>
  <c r="G54" i="82" s="1"/>
  <c r="J54" i="82" s="1"/>
  <c r="E126" i="82"/>
  <c r="G126" i="82" s="1"/>
  <c r="J126" i="82" s="1"/>
  <c r="E111" i="82"/>
  <c r="G111" i="82" s="1"/>
  <c r="J111" i="82" s="1"/>
  <c r="E190" i="82"/>
  <c r="G190" i="82" s="1"/>
  <c r="J190" i="82" s="1"/>
  <c r="E138" i="82"/>
  <c r="G138" i="82" s="1"/>
  <c r="J138" i="82" s="1"/>
  <c r="E65" i="82"/>
  <c r="G65" i="82" s="1"/>
  <c r="J65" i="82" s="1"/>
  <c r="E179" i="82"/>
  <c r="G179" i="82" s="1"/>
  <c r="J179" i="82" s="1"/>
  <c r="E38" i="82"/>
  <c r="G38" i="82" s="1"/>
  <c r="J38" i="82" s="1"/>
  <c r="E136" i="82"/>
  <c r="G136" i="82" s="1"/>
  <c r="J136" i="82" s="1"/>
  <c r="E57" i="82"/>
  <c r="G57" i="82" s="1"/>
  <c r="J57" i="82" s="1"/>
  <c r="E113" i="82"/>
  <c r="G113" i="82" s="1"/>
  <c r="J113" i="82" s="1"/>
  <c r="E81" i="82"/>
  <c r="G81" i="82" s="1"/>
  <c r="J81" i="82" s="1"/>
  <c r="G201" i="83"/>
  <c r="J201" i="83" s="1"/>
  <c r="G203" i="98"/>
  <c r="J203" i="98" s="1"/>
  <c r="E86" i="82"/>
  <c r="G86" i="82" s="1"/>
  <c r="J86" i="82" s="1"/>
  <c r="E42" i="82"/>
  <c r="G42" i="82" s="1"/>
  <c r="J42" i="82" s="1"/>
  <c r="E49" i="82"/>
  <c r="G49" i="82" s="1"/>
  <c r="J49" i="82" s="1"/>
  <c r="G49" i="83" s="1"/>
  <c r="J49" i="83" s="1"/>
  <c r="E49" i="84" s="1"/>
  <c r="E36" i="82"/>
  <c r="G36" i="82" s="1"/>
  <c r="J36" i="82" s="1"/>
  <c r="G36" i="83" s="1"/>
  <c r="J36" i="83" s="1"/>
  <c r="E36" i="84" s="1"/>
  <c r="E34" i="82"/>
  <c r="G34" i="82" s="1"/>
  <c r="J34" i="82" s="1"/>
  <c r="G34" i="83" s="1"/>
  <c r="J34" i="83" s="1"/>
  <c r="E34" i="84" s="1"/>
  <c r="E35" i="82"/>
  <c r="G35" i="82" s="1"/>
  <c r="J35" i="82" s="1"/>
  <c r="G35" i="83" s="1"/>
  <c r="J35" i="83" s="1"/>
  <c r="E35" i="84" s="1"/>
  <c r="E33" i="82"/>
  <c r="G33" i="82" s="1"/>
  <c r="J33" i="82" s="1"/>
  <c r="G33" i="83" s="1"/>
  <c r="J33" i="83" s="1"/>
  <c r="E33" i="84" s="1"/>
  <c r="E143" i="82"/>
  <c r="G143" i="82" s="1"/>
  <c r="J143" i="82" s="1"/>
  <c r="E142" i="82"/>
  <c r="G142" i="82" s="1"/>
  <c r="J142" i="82" s="1"/>
  <c r="E97" i="82"/>
  <c r="G97" i="82" s="1"/>
  <c r="J97" i="82" s="1"/>
  <c r="E98" i="82"/>
  <c r="G98" i="82" s="1"/>
  <c r="J98" i="82" s="1"/>
  <c r="E99" i="82"/>
  <c r="G99" i="82" s="1"/>
  <c r="J99" i="82" s="1"/>
  <c r="E70" i="82"/>
  <c r="G70" i="82" s="1"/>
  <c r="J70" i="82" s="1"/>
  <c r="E146" i="82"/>
  <c r="G146" i="82" s="1"/>
  <c r="J146" i="82" s="1"/>
  <c r="E151" i="82"/>
  <c r="G151" i="82" s="1"/>
  <c r="J151" i="82" s="1"/>
  <c r="E149" i="82"/>
  <c r="G149" i="82" s="1"/>
  <c r="J149" i="82" s="1"/>
  <c r="E147" i="82"/>
  <c r="G147" i="82" s="1"/>
  <c r="J147" i="82" s="1"/>
  <c r="E153" i="82"/>
  <c r="G153" i="82" s="1"/>
  <c r="J153" i="82" s="1"/>
  <c r="E144" i="82"/>
  <c r="G144" i="82" s="1"/>
  <c r="J144" i="82" s="1"/>
  <c r="G144" i="83" s="1"/>
  <c r="J144" i="83" s="1"/>
  <c r="E144" i="84" s="1"/>
  <c r="E150" i="82"/>
  <c r="G150" i="82" s="1"/>
  <c r="J150" i="82" s="1"/>
  <c r="E152" i="82"/>
  <c r="G152" i="82" s="1"/>
  <c r="J152" i="82" s="1"/>
  <c r="E157" i="82"/>
  <c r="G157" i="82" s="1"/>
  <c r="J157" i="82" s="1"/>
  <c r="E154" i="82"/>
  <c r="G154" i="82" s="1"/>
  <c r="J154" i="82" s="1"/>
  <c r="E145" i="82"/>
  <c r="G145" i="82" s="1"/>
  <c r="J145" i="82" s="1"/>
  <c r="E148" i="82"/>
  <c r="G148" i="82" s="1"/>
  <c r="J148" i="82" s="1"/>
  <c r="E155" i="82"/>
  <c r="G155" i="82" s="1"/>
  <c r="J155" i="82" s="1"/>
  <c r="E156" i="82"/>
  <c r="G156" i="82" s="1"/>
  <c r="J156" i="82" s="1"/>
  <c r="E135" i="82"/>
  <c r="G135" i="82" s="1"/>
  <c r="J135" i="82" s="1"/>
  <c r="E133" i="82"/>
  <c r="G133" i="82" s="1"/>
  <c r="J133" i="82" s="1"/>
  <c r="E132" i="82"/>
  <c r="G132" i="82" s="1"/>
  <c r="J132" i="82" s="1"/>
  <c r="E134" i="82"/>
  <c r="G134" i="82" s="1"/>
  <c r="J134" i="82" s="1"/>
  <c r="E101" i="82"/>
  <c r="G101" i="82" s="1"/>
  <c r="J101" i="82" s="1"/>
  <c r="G101" i="83" s="1"/>
  <c r="J101" i="83" s="1"/>
  <c r="E101" i="84" s="1"/>
  <c r="E100" i="82"/>
  <c r="G100" i="82" s="1"/>
  <c r="J100" i="82" s="1"/>
  <c r="G100" i="83" s="1"/>
  <c r="J100" i="83" s="1"/>
  <c r="E100" i="84" s="1"/>
  <c r="E93" i="82"/>
  <c r="G93" i="82" s="1"/>
  <c r="J93" i="82" s="1"/>
  <c r="E94" i="82"/>
  <c r="G94" i="82" s="1"/>
  <c r="J94" i="82" s="1"/>
  <c r="E90" i="82"/>
  <c r="G90" i="82" s="1"/>
  <c r="J90" i="82" s="1"/>
  <c r="G90" i="83" s="1"/>
  <c r="J90" i="83" s="1"/>
  <c r="E90" i="84" s="1"/>
  <c r="E95" i="82"/>
  <c r="G95" i="82" s="1"/>
  <c r="J95" i="82" s="1"/>
  <c r="E96" i="82"/>
  <c r="G96" i="82" s="1"/>
  <c r="J96" i="82" s="1"/>
  <c r="E92" i="82"/>
  <c r="G92" i="82" s="1"/>
  <c r="J92" i="82" s="1"/>
  <c r="E91" i="82"/>
  <c r="G91" i="82" s="1"/>
  <c r="J91" i="82" s="1"/>
  <c r="G91" i="83" s="1"/>
  <c r="J91" i="83" s="1"/>
  <c r="E91" i="84" s="1"/>
  <c r="E89" i="82"/>
  <c r="G89" i="82" s="1"/>
  <c r="J89" i="82" s="1"/>
  <c r="G89" i="83" s="1"/>
  <c r="J89" i="83" s="1"/>
  <c r="E89" i="84" s="1"/>
  <c r="E67" i="82"/>
  <c r="G67" i="82" s="1"/>
  <c r="J67" i="82" s="1"/>
  <c r="G67" i="83" s="1"/>
  <c r="J67" i="83" s="1"/>
  <c r="E67" i="84" s="1"/>
  <c r="E69" i="82"/>
  <c r="G69" i="82" s="1"/>
  <c r="J69" i="82" s="1"/>
  <c r="E68" i="82"/>
  <c r="G68" i="82" s="1"/>
  <c r="J68" i="82" s="1"/>
  <c r="E45" i="82"/>
  <c r="G45" i="82" s="1"/>
  <c r="J45" i="82" s="1"/>
  <c r="G45" i="83" s="1"/>
  <c r="J45" i="83" s="1"/>
  <c r="E45" i="84" s="1"/>
  <c r="E43" i="82"/>
  <c r="G43" i="82" s="1"/>
  <c r="J43" i="82" s="1"/>
  <c r="G43" i="83" s="1"/>
  <c r="J43" i="83" s="1"/>
  <c r="E43" i="84" s="1"/>
  <c r="E46" i="82"/>
  <c r="G46" i="82" s="1"/>
  <c r="J46" i="82" s="1"/>
  <c r="G46" i="83" s="1"/>
  <c r="J46" i="83" s="1"/>
  <c r="E46" i="84" s="1"/>
  <c r="E48" i="82"/>
  <c r="G48" i="82" s="1"/>
  <c r="J48" i="82" s="1"/>
  <c r="G48" i="83" s="1"/>
  <c r="J48" i="83" s="1"/>
  <c r="E48" i="84" s="1"/>
  <c r="E44" i="82"/>
  <c r="G44" i="82" s="1"/>
  <c r="J44" i="82" s="1"/>
  <c r="G44" i="83" s="1"/>
  <c r="J44" i="83" s="1"/>
  <c r="E44" i="84" s="1"/>
  <c r="E47" i="82"/>
  <c r="G47" i="82" s="1"/>
  <c r="J47" i="82" s="1"/>
  <c r="G47" i="83" s="1"/>
  <c r="J47" i="83" s="1"/>
  <c r="E47" i="84" s="1"/>
  <c r="E30" i="82"/>
  <c r="G30" i="82" s="1"/>
  <c r="J30" i="82" s="1"/>
  <c r="G30" i="83" s="1"/>
  <c r="J30" i="83" s="1"/>
  <c r="E30" i="84" s="1"/>
  <c r="E29" i="82"/>
  <c r="G29" i="82" s="1"/>
  <c r="J29" i="82" s="1"/>
  <c r="G29" i="83" s="1"/>
  <c r="J29" i="83" s="1"/>
  <c r="E29" i="84" s="1"/>
  <c r="E32" i="82"/>
  <c r="G32" i="82" s="1"/>
  <c r="J32" i="82" s="1"/>
  <c r="G32" i="83" s="1"/>
  <c r="J32" i="83" s="1"/>
  <c r="E32" i="84" s="1"/>
  <c r="E31" i="82"/>
  <c r="G31" i="82" s="1"/>
  <c r="J31" i="82" s="1"/>
  <c r="G31" i="83" s="1"/>
  <c r="J31" i="83" s="1"/>
  <c r="E31" i="84" s="1"/>
  <c r="E28" i="82"/>
  <c r="G28" i="82" s="1"/>
  <c r="J28" i="82" s="1"/>
  <c r="G28" i="83" s="1"/>
  <c r="J28" i="83" s="1"/>
  <c r="E28" i="84" s="1"/>
  <c r="E27" i="82"/>
  <c r="G27" i="82" s="1"/>
  <c r="J27" i="82" s="1"/>
  <c r="G27" i="83" s="1"/>
  <c r="J27" i="83" s="1"/>
  <c r="E27" i="84" s="1"/>
  <c r="G88" i="84"/>
  <c r="J88" i="84" s="1"/>
  <c r="E88" i="85" s="1"/>
  <c r="G87" i="84"/>
  <c r="J87" i="84" s="1"/>
  <c r="E87" i="85" s="1"/>
  <c r="AB7" i="8"/>
  <c r="N220" i="77"/>
  <c r="N219" i="77"/>
  <c r="X35" i="8"/>
  <c r="X7" i="8"/>
  <c r="X8" i="8"/>
  <c r="R5" i="8"/>
  <c r="R36" i="8" s="1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200" i="85" l="1"/>
  <c r="G200" i="85" s="1"/>
  <c r="J200" i="85" s="1"/>
  <c r="E200" i="86" s="1"/>
  <c r="E174" i="85"/>
  <c r="G174" i="85" s="1"/>
  <c r="J174" i="85" s="1"/>
  <c r="E174" i="86" s="1"/>
  <c r="G174" i="86" s="1"/>
  <c r="J174" i="86" s="1"/>
  <c r="E174" i="87" s="1"/>
  <c r="E102" i="85"/>
  <c r="G102" i="85" s="1"/>
  <c r="J102" i="85" s="1"/>
  <c r="E102" i="86" s="1"/>
  <c r="G102" i="86" s="1"/>
  <c r="J102" i="86" s="1"/>
  <c r="E102" i="87" s="1"/>
  <c r="G186" i="83"/>
  <c r="J186" i="83" s="1"/>
  <c r="E186" i="84" s="1"/>
  <c r="G186" i="84" s="1"/>
  <c r="J186" i="84" s="1"/>
  <c r="G117" i="83"/>
  <c r="J117" i="83" s="1"/>
  <c r="E117" i="84" s="1"/>
  <c r="G117" i="84" s="1"/>
  <c r="J117" i="84" s="1"/>
  <c r="G167" i="83"/>
  <c r="J167" i="83" s="1"/>
  <c r="E167" i="84" s="1"/>
  <c r="G167" i="84" s="1"/>
  <c r="J167" i="84" s="1"/>
  <c r="G138" i="83"/>
  <c r="J138" i="83" s="1"/>
  <c r="E138" i="84" s="1"/>
  <c r="G138" i="84" s="1"/>
  <c r="J138" i="84" s="1"/>
  <c r="G159" i="83"/>
  <c r="J159" i="83" s="1"/>
  <c r="E159" i="84" s="1"/>
  <c r="G159" i="84" s="1"/>
  <c r="J159" i="84" s="1"/>
  <c r="G82" i="83"/>
  <c r="J82" i="83" s="1"/>
  <c r="E82" i="84" s="1"/>
  <c r="G82" i="84" s="1"/>
  <c r="J82" i="84" s="1"/>
  <c r="G197" i="83"/>
  <c r="J197" i="83" s="1"/>
  <c r="E197" i="84" s="1"/>
  <c r="G197" i="84" s="1"/>
  <c r="J197" i="84" s="1"/>
  <c r="G169" i="83"/>
  <c r="J169" i="83" s="1"/>
  <c r="E169" i="84" s="1"/>
  <c r="G169" i="84" s="1"/>
  <c r="J169" i="84" s="1"/>
  <c r="G116" i="83"/>
  <c r="J116" i="83" s="1"/>
  <c r="E116" i="84" s="1"/>
  <c r="G116" i="84" s="1"/>
  <c r="J116" i="84" s="1"/>
  <c r="G176" i="83"/>
  <c r="J176" i="83" s="1"/>
  <c r="E176" i="84" s="1"/>
  <c r="G176" i="84" s="1"/>
  <c r="J176" i="84" s="1"/>
  <c r="G123" i="83"/>
  <c r="J123" i="83" s="1"/>
  <c r="E123" i="84" s="1"/>
  <c r="G123" i="84" s="1"/>
  <c r="J123" i="84" s="1"/>
  <c r="G165" i="83"/>
  <c r="J165" i="83" s="1"/>
  <c r="E165" i="84" s="1"/>
  <c r="G165" i="84" s="1"/>
  <c r="J165" i="84" s="1"/>
  <c r="G199" i="83"/>
  <c r="J199" i="83" s="1"/>
  <c r="E199" i="84" s="1"/>
  <c r="G199" i="84" s="1"/>
  <c r="J199" i="84" s="1"/>
  <c r="G171" i="83"/>
  <c r="J171" i="83" s="1"/>
  <c r="E171" i="84" s="1"/>
  <c r="G171" i="84" s="1"/>
  <c r="J171" i="84" s="1"/>
  <c r="G65" i="83"/>
  <c r="J65" i="83" s="1"/>
  <c r="E65" i="84" s="1"/>
  <c r="G65" i="84" s="1"/>
  <c r="J65" i="84" s="1"/>
  <c r="G180" i="83"/>
  <c r="J180" i="83" s="1"/>
  <c r="E180" i="84" s="1"/>
  <c r="G180" i="84" s="1"/>
  <c r="J180" i="84" s="1"/>
  <c r="G84" i="83"/>
  <c r="J84" i="83" s="1"/>
  <c r="E84" i="84" s="1"/>
  <c r="G84" i="84" s="1"/>
  <c r="J84" i="84" s="1"/>
  <c r="G63" i="83"/>
  <c r="J63" i="83" s="1"/>
  <c r="E63" i="84" s="1"/>
  <c r="G63" i="84" s="1"/>
  <c r="J63" i="84" s="1"/>
  <c r="G113" i="83"/>
  <c r="J113" i="83" s="1"/>
  <c r="E113" i="84" s="1"/>
  <c r="G113" i="84" s="1"/>
  <c r="J113" i="84" s="1"/>
  <c r="G115" i="83"/>
  <c r="J115" i="83" s="1"/>
  <c r="E115" i="84" s="1"/>
  <c r="G115" i="84" s="1"/>
  <c r="J115" i="84" s="1"/>
  <c r="G61" i="83"/>
  <c r="J61" i="83" s="1"/>
  <c r="E61" i="84" s="1"/>
  <c r="G61" i="84" s="1"/>
  <c r="J61" i="84" s="1"/>
  <c r="G56" i="83"/>
  <c r="J56" i="83" s="1"/>
  <c r="E56" i="84" s="1"/>
  <c r="G56" i="84" s="1"/>
  <c r="J56" i="84" s="1"/>
  <c r="G194" i="83"/>
  <c r="J194" i="83" s="1"/>
  <c r="E194" i="84" s="1"/>
  <c r="G194" i="84" s="1"/>
  <c r="J194" i="84" s="1"/>
  <c r="G196" i="83"/>
  <c r="J196" i="83" s="1"/>
  <c r="E196" i="84" s="1"/>
  <c r="G196" i="84" s="1"/>
  <c r="J196" i="84" s="1"/>
  <c r="G139" i="83"/>
  <c r="J139" i="83" s="1"/>
  <c r="E139" i="84" s="1"/>
  <c r="G139" i="84" s="1"/>
  <c r="J139" i="84" s="1"/>
  <c r="G204" i="99"/>
  <c r="J204" i="99" s="1"/>
  <c r="G195" i="83"/>
  <c r="J195" i="83" s="1"/>
  <c r="E195" i="84" s="1"/>
  <c r="G195" i="84" s="1"/>
  <c r="J195" i="84" s="1"/>
  <c r="G41" i="83"/>
  <c r="J41" i="83" s="1"/>
  <c r="E41" i="84" s="1"/>
  <c r="G41" i="84" s="1"/>
  <c r="J41" i="84" s="1"/>
  <c r="G103" i="83"/>
  <c r="J103" i="83" s="1"/>
  <c r="E103" i="84" s="1"/>
  <c r="G103" i="84" s="1"/>
  <c r="J103" i="84" s="1"/>
  <c r="G203" i="99"/>
  <c r="J203" i="99" s="1"/>
  <c r="G79" i="83"/>
  <c r="J79" i="83" s="1"/>
  <c r="E79" i="84" s="1"/>
  <c r="G79" i="84" s="1"/>
  <c r="J79" i="84" s="1"/>
  <c r="G39" i="83"/>
  <c r="J39" i="83" s="1"/>
  <c r="E39" i="84" s="1"/>
  <c r="G39" i="84" s="1"/>
  <c r="J39" i="84" s="1"/>
  <c r="G191" i="83"/>
  <c r="J191" i="83" s="1"/>
  <c r="E191" i="84" s="1"/>
  <c r="G191" i="84" s="1"/>
  <c r="J191" i="84" s="1"/>
  <c r="G57" i="83"/>
  <c r="J57" i="83" s="1"/>
  <c r="E57" i="84" s="1"/>
  <c r="G57" i="84" s="1"/>
  <c r="J57" i="84" s="1"/>
  <c r="G85" i="83"/>
  <c r="J85" i="83" s="1"/>
  <c r="E85" i="84" s="1"/>
  <c r="G85" i="84" s="1"/>
  <c r="J85" i="84" s="1"/>
  <c r="G141" i="83"/>
  <c r="J141" i="83" s="1"/>
  <c r="E141" i="84" s="1"/>
  <c r="G141" i="84" s="1"/>
  <c r="J141" i="84" s="1"/>
  <c r="G193" i="83"/>
  <c r="J193" i="83" s="1"/>
  <c r="E193" i="84" s="1"/>
  <c r="G193" i="84" s="1"/>
  <c r="J193" i="84" s="1"/>
  <c r="G71" i="83"/>
  <c r="J71" i="83" s="1"/>
  <c r="E71" i="84" s="1"/>
  <c r="G71" i="84" s="1"/>
  <c r="J71" i="84" s="1"/>
  <c r="G170" i="83"/>
  <c r="J170" i="83" s="1"/>
  <c r="E170" i="84" s="1"/>
  <c r="G170" i="84" s="1"/>
  <c r="J170" i="84" s="1"/>
  <c r="G66" i="83"/>
  <c r="J66" i="83" s="1"/>
  <c r="E66" i="84" s="1"/>
  <c r="G66" i="84" s="1"/>
  <c r="J66" i="84" s="1"/>
  <c r="G162" i="83"/>
  <c r="J162" i="83" s="1"/>
  <c r="E162" i="84" s="1"/>
  <c r="G162" i="84" s="1"/>
  <c r="J162" i="84" s="1"/>
  <c r="G160" i="83"/>
  <c r="J160" i="83" s="1"/>
  <c r="E160" i="84" s="1"/>
  <c r="G160" i="84" s="1"/>
  <c r="J160" i="84" s="1"/>
  <c r="G77" i="83"/>
  <c r="J77" i="83" s="1"/>
  <c r="E77" i="84" s="1"/>
  <c r="G77" i="84" s="1"/>
  <c r="J77" i="84" s="1"/>
  <c r="G136" i="83"/>
  <c r="J136" i="83" s="1"/>
  <c r="E136" i="84" s="1"/>
  <c r="G136" i="84" s="1"/>
  <c r="J136" i="84" s="1"/>
  <c r="G111" i="83"/>
  <c r="J111" i="83" s="1"/>
  <c r="E111" i="84" s="1"/>
  <c r="G111" i="84" s="1"/>
  <c r="J111" i="84" s="1"/>
  <c r="G161" i="83"/>
  <c r="J161" i="83" s="1"/>
  <c r="E161" i="84" s="1"/>
  <c r="G161" i="84" s="1"/>
  <c r="J161" i="84" s="1"/>
  <c r="G192" i="83"/>
  <c r="J192" i="83" s="1"/>
  <c r="E192" i="84" s="1"/>
  <c r="G192" i="84" s="1"/>
  <c r="J192" i="84" s="1"/>
  <c r="G60" i="83"/>
  <c r="J60" i="83" s="1"/>
  <c r="E60" i="84" s="1"/>
  <c r="G60" i="84" s="1"/>
  <c r="J60" i="84" s="1"/>
  <c r="G37" i="83"/>
  <c r="J37" i="83" s="1"/>
  <c r="E37" i="84" s="1"/>
  <c r="G37" i="84" s="1"/>
  <c r="J37" i="84" s="1"/>
  <c r="G168" i="83"/>
  <c r="J168" i="83" s="1"/>
  <c r="E168" i="84" s="1"/>
  <c r="G168" i="84" s="1"/>
  <c r="J168" i="84" s="1"/>
  <c r="G184" i="83"/>
  <c r="J184" i="83" s="1"/>
  <c r="E184" i="84" s="1"/>
  <c r="G184" i="84" s="1"/>
  <c r="J184" i="84" s="1"/>
  <c r="G158" i="83"/>
  <c r="J158" i="83" s="1"/>
  <c r="E158" i="84" s="1"/>
  <c r="G158" i="84" s="1"/>
  <c r="J158" i="84" s="1"/>
  <c r="G59" i="83"/>
  <c r="J59" i="83" s="1"/>
  <c r="E59" i="84" s="1"/>
  <c r="G59" i="84" s="1"/>
  <c r="J59" i="84" s="1"/>
  <c r="G126" i="83"/>
  <c r="J126" i="83" s="1"/>
  <c r="E126" i="84" s="1"/>
  <c r="G126" i="84" s="1"/>
  <c r="J126" i="84" s="1"/>
  <c r="G163" i="83"/>
  <c r="J163" i="83" s="1"/>
  <c r="E163" i="84" s="1"/>
  <c r="G163" i="84" s="1"/>
  <c r="J163" i="84" s="1"/>
  <c r="G173" i="83"/>
  <c r="J173" i="83" s="1"/>
  <c r="E173" i="84" s="1"/>
  <c r="G173" i="84" s="1"/>
  <c r="J173" i="84" s="1"/>
  <c r="G118" i="83"/>
  <c r="J118" i="83" s="1"/>
  <c r="E118" i="84" s="1"/>
  <c r="G118" i="84" s="1"/>
  <c r="J118" i="84" s="1"/>
  <c r="G178" i="83"/>
  <c r="J178" i="83" s="1"/>
  <c r="E178" i="84" s="1"/>
  <c r="G178" i="84" s="1"/>
  <c r="J178" i="84" s="1"/>
  <c r="G52" i="83"/>
  <c r="J52" i="83" s="1"/>
  <c r="E52" i="84" s="1"/>
  <c r="G52" i="84" s="1"/>
  <c r="J52" i="84" s="1"/>
  <c r="G172" i="83"/>
  <c r="J172" i="83" s="1"/>
  <c r="E172" i="84" s="1"/>
  <c r="G172" i="84" s="1"/>
  <c r="J172" i="84" s="1"/>
  <c r="G175" i="83"/>
  <c r="J175" i="83" s="1"/>
  <c r="E175" i="84" s="1"/>
  <c r="G175" i="84" s="1"/>
  <c r="J175" i="84" s="1"/>
  <c r="G140" i="83"/>
  <c r="J140" i="83" s="1"/>
  <c r="E140" i="84" s="1"/>
  <c r="G140" i="84" s="1"/>
  <c r="J140" i="84" s="1"/>
  <c r="G78" i="83"/>
  <c r="J78" i="83" s="1"/>
  <c r="E78" i="84" s="1"/>
  <c r="G78" i="84" s="1"/>
  <c r="J78" i="84" s="1"/>
  <c r="G54" i="83"/>
  <c r="J54" i="83" s="1"/>
  <c r="E54" i="84" s="1"/>
  <c r="G54" i="84" s="1"/>
  <c r="J54" i="84" s="1"/>
  <c r="G164" i="83"/>
  <c r="J164" i="83" s="1"/>
  <c r="E164" i="84" s="1"/>
  <c r="G164" i="84" s="1"/>
  <c r="J164" i="84" s="1"/>
  <c r="G106" i="83"/>
  <c r="J106" i="83" s="1"/>
  <c r="E106" i="84" s="1"/>
  <c r="G106" i="84" s="1"/>
  <c r="J106" i="84" s="1"/>
  <c r="G64" i="83"/>
  <c r="J64" i="83" s="1"/>
  <c r="E64" i="84" s="1"/>
  <c r="G64" i="84" s="1"/>
  <c r="J64" i="84" s="1"/>
  <c r="G120" i="83"/>
  <c r="J120" i="83" s="1"/>
  <c r="E120" i="84" s="1"/>
  <c r="G120" i="84" s="1"/>
  <c r="J120" i="84" s="1"/>
  <c r="G72" i="83"/>
  <c r="J72" i="83" s="1"/>
  <c r="E72" i="84" s="1"/>
  <c r="G72" i="84" s="1"/>
  <c r="J72" i="84" s="1"/>
  <c r="G109" i="83"/>
  <c r="J109" i="83" s="1"/>
  <c r="E109" i="84" s="1"/>
  <c r="G109" i="84" s="1"/>
  <c r="J109" i="84" s="1"/>
  <c r="G53" i="83"/>
  <c r="J53" i="83" s="1"/>
  <c r="E53" i="84" s="1"/>
  <c r="G53" i="84" s="1"/>
  <c r="J53" i="84" s="1"/>
  <c r="G62" i="83"/>
  <c r="J62" i="83" s="1"/>
  <c r="E62" i="84" s="1"/>
  <c r="G62" i="84" s="1"/>
  <c r="J62" i="84" s="1"/>
  <c r="E201" i="84"/>
  <c r="G201" i="84" s="1"/>
  <c r="J201" i="84" s="1"/>
  <c r="G179" i="83"/>
  <c r="J179" i="83" s="1"/>
  <c r="E179" i="84" s="1"/>
  <c r="G179" i="84" s="1"/>
  <c r="J179" i="84" s="1"/>
  <c r="G124" i="83"/>
  <c r="J124" i="83" s="1"/>
  <c r="E124" i="84" s="1"/>
  <c r="G124" i="84" s="1"/>
  <c r="J124" i="84" s="1"/>
  <c r="G130" i="83"/>
  <c r="J130" i="83" s="1"/>
  <c r="E130" i="84" s="1"/>
  <c r="G130" i="84" s="1"/>
  <c r="J130" i="84" s="1"/>
  <c r="G121" i="83"/>
  <c r="J121" i="83" s="1"/>
  <c r="E121" i="84" s="1"/>
  <c r="G121" i="84" s="1"/>
  <c r="J121" i="84" s="1"/>
  <c r="G73" i="83"/>
  <c r="J73" i="83" s="1"/>
  <c r="E73" i="84" s="1"/>
  <c r="G73" i="84" s="1"/>
  <c r="J73" i="84" s="1"/>
  <c r="G183" i="83"/>
  <c r="J183" i="83" s="1"/>
  <c r="E183" i="84" s="1"/>
  <c r="G183" i="84" s="1"/>
  <c r="J183" i="84" s="1"/>
  <c r="G198" i="83"/>
  <c r="J198" i="83" s="1"/>
  <c r="E198" i="84" s="1"/>
  <c r="G198" i="84" s="1"/>
  <c r="J198" i="84" s="1"/>
  <c r="G83" i="83"/>
  <c r="J83" i="83" s="1"/>
  <c r="E83" i="84" s="1"/>
  <c r="G83" i="84" s="1"/>
  <c r="J83" i="84" s="1"/>
  <c r="G177" i="83"/>
  <c r="J177" i="83" s="1"/>
  <c r="E177" i="84" s="1"/>
  <c r="G177" i="84" s="1"/>
  <c r="J177" i="84" s="1"/>
  <c r="G205" i="99"/>
  <c r="J205" i="99" s="1"/>
  <c r="G190" i="83"/>
  <c r="J190" i="83" s="1"/>
  <c r="E190" i="84" s="1"/>
  <c r="G190" i="84" s="1"/>
  <c r="J190" i="84" s="1"/>
  <c r="G104" i="83"/>
  <c r="J104" i="83" s="1"/>
  <c r="E104" i="84" s="1"/>
  <c r="G104" i="84" s="1"/>
  <c r="J104" i="84" s="1"/>
  <c r="G75" i="83"/>
  <c r="J75" i="83" s="1"/>
  <c r="E75" i="84" s="1"/>
  <c r="G75" i="84" s="1"/>
  <c r="J75" i="84" s="1"/>
  <c r="G58" i="83"/>
  <c r="J58" i="83" s="1"/>
  <c r="E58" i="84" s="1"/>
  <c r="G58" i="84" s="1"/>
  <c r="J58" i="84" s="1"/>
  <c r="G166" i="83"/>
  <c r="J166" i="83" s="1"/>
  <c r="E166" i="84" s="1"/>
  <c r="G166" i="84" s="1"/>
  <c r="J166" i="84" s="1"/>
  <c r="G108" i="83"/>
  <c r="J108" i="83" s="1"/>
  <c r="E108" i="84" s="1"/>
  <c r="G108" i="84" s="1"/>
  <c r="J108" i="84" s="1"/>
  <c r="G110" i="83"/>
  <c r="J110" i="83" s="1"/>
  <c r="E110" i="84" s="1"/>
  <c r="G110" i="84" s="1"/>
  <c r="J110" i="84" s="1"/>
  <c r="G40" i="83"/>
  <c r="J40" i="83" s="1"/>
  <c r="E40" i="84" s="1"/>
  <c r="G40" i="84" s="1"/>
  <c r="J40" i="84" s="1"/>
  <c r="G127" i="83"/>
  <c r="J127" i="83" s="1"/>
  <c r="E127" i="84" s="1"/>
  <c r="G127" i="84" s="1"/>
  <c r="J127" i="84" s="1"/>
  <c r="G119" i="83"/>
  <c r="J119" i="83" s="1"/>
  <c r="E119" i="84" s="1"/>
  <c r="G119" i="84" s="1"/>
  <c r="J119" i="84" s="1"/>
  <c r="G181" i="83"/>
  <c r="J181" i="83" s="1"/>
  <c r="E181" i="84" s="1"/>
  <c r="G181" i="84" s="1"/>
  <c r="J181" i="84" s="1"/>
  <c r="G125" i="83"/>
  <c r="J125" i="83" s="1"/>
  <c r="E125" i="84" s="1"/>
  <c r="G125" i="84" s="1"/>
  <c r="J125" i="84" s="1"/>
  <c r="G112" i="83"/>
  <c r="J112" i="83" s="1"/>
  <c r="E112" i="84" s="1"/>
  <c r="G112" i="84" s="1"/>
  <c r="J112" i="84" s="1"/>
  <c r="G128" i="83"/>
  <c r="J128" i="83" s="1"/>
  <c r="E128" i="84" s="1"/>
  <c r="G128" i="84" s="1"/>
  <c r="J128" i="84" s="1"/>
  <c r="G137" i="83"/>
  <c r="J137" i="83" s="1"/>
  <c r="E137" i="84" s="1"/>
  <c r="G137" i="84" s="1"/>
  <c r="J137" i="84" s="1"/>
  <c r="G182" i="83"/>
  <c r="J182" i="83" s="1"/>
  <c r="E182" i="84" s="1"/>
  <c r="G182" i="84" s="1"/>
  <c r="J182" i="84" s="1"/>
  <c r="G80" i="83"/>
  <c r="J80" i="83" s="1"/>
  <c r="E80" i="84" s="1"/>
  <c r="G80" i="84" s="1"/>
  <c r="J80" i="84" s="1"/>
  <c r="G185" i="83"/>
  <c r="J185" i="83" s="1"/>
  <c r="E185" i="84" s="1"/>
  <c r="G185" i="84" s="1"/>
  <c r="J185" i="84" s="1"/>
  <c r="G131" i="83"/>
  <c r="J131" i="83" s="1"/>
  <c r="E131" i="84" s="1"/>
  <c r="G131" i="84" s="1"/>
  <c r="J131" i="84" s="1"/>
  <c r="G74" i="83"/>
  <c r="J74" i="83" s="1"/>
  <c r="E74" i="84" s="1"/>
  <c r="G74" i="84" s="1"/>
  <c r="J74" i="84" s="1"/>
  <c r="G55" i="83"/>
  <c r="J55" i="83" s="1"/>
  <c r="E55" i="84" s="1"/>
  <c r="G55" i="84" s="1"/>
  <c r="J55" i="84" s="1"/>
  <c r="G114" i="83"/>
  <c r="J114" i="83" s="1"/>
  <c r="E114" i="84" s="1"/>
  <c r="G114" i="84" s="1"/>
  <c r="J114" i="84" s="1"/>
  <c r="G107" i="83"/>
  <c r="J107" i="83" s="1"/>
  <c r="E107" i="84" s="1"/>
  <c r="G107" i="84" s="1"/>
  <c r="J107" i="84" s="1"/>
  <c r="G129" i="83"/>
  <c r="J129" i="83" s="1"/>
  <c r="E129" i="84" s="1"/>
  <c r="G129" i="84" s="1"/>
  <c r="J129" i="84" s="1"/>
  <c r="G202" i="98"/>
  <c r="J202" i="98" s="1"/>
  <c r="G38" i="83"/>
  <c r="J38" i="83" s="1"/>
  <c r="E38" i="84" s="1"/>
  <c r="G38" i="84" s="1"/>
  <c r="J38" i="84" s="1"/>
  <c r="G81" i="83"/>
  <c r="J81" i="83" s="1"/>
  <c r="E81" i="84" s="1"/>
  <c r="G81" i="84" s="1"/>
  <c r="J81" i="84" s="1"/>
  <c r="G86" i="83"/>
  <c r="J86" i="83" s="1"/>
  <c r="E86" i="84" s="1"/>
  <c r="G86" i="84" s="1"/>
  <c r="J86" i="84" s="1"/>
  <c r="G42" i="83"/>
  <c r="J42" i="83" s="1"/>
  <c r="E42" i="84" s="1"/>
  <c r="G42" i="84" s="1"/>
  <c r="J42" i="84" s="1"/>
  <c r="G142" i="83"/>
  <c r="J142" i="83" s="1"/>
  <c r="E142" i="84" s="1"/>
  <c r="G142" i="84" s="1"/>
  <c r="J142" i="84" s="1"/>
  <c r="G143" i="83"/>
  <c r="J143" i="83" s="1"/>
  <c r="E143" i="84" s="1"/>
  <c r="G143" i="84" s="1"/>
  <c r="J143" i="84" s="1"/>
  <c r="G99" i="83"/>
  <c r="J99" i="83" s="1"/>
  <c r="E99" i="84" s="1"/>
  <c r="G99" i="84" s="1"/>
  <c r="J99" i="84" s="1"/>
  <c r="G97" i="83"/>
  <c r="J97" i="83" s="1"/>
  <c r="E97" i="84" s="1"/>
  <c r="G97" i="84" s="1"/>
  <c r="J97" i="84" s="1"/>
  <c r="G98" i="83"/>
  <c r="J98" i="83" s="1"/>
  <c r="E98" i="84" s="1"/>
  <c r="G98" i="84" s="1"/>
  <c r="J98" i="84" s="1"/>
  <c r="G70" i="83"/>
  <c r="J70" i="83" s="1"/>
  <c r="E70" i="84" s="1"/>
  <c r="G70" i="84" s="1"/>
  <c r="J70" i="84" s="1"/>
  <c r="G155" i="83"/>
  <c r="J155" i="83" s="1"/>
  <c r="E155" i="84" s="1"/>
  <c r="G155" i="84" s="1"/>
  <c r="J155" i="84" s="1"/>
  <c r="G157" i="83"/>
  <c r="J157" i="83" s="1"/>
  <c r="E157" i="84" s="1"/>
  <c r="G157" i="84" s="1"/>
  <c r="J157" i="84" s="1"/>
  <c r="G153" i="83"/>
  <c r="J153" i="83" s="1"/>
  <c r="E153" i="84" s="1"/>
  <c r="G153" i="84" s="1"/>
  <c r="J153" i="84" s="1"/>
  <c r="G146" i="83"/>
  <c r="J146" i="83" s="1"/>
  <c r="E146" i="84" s="1"/>
  <c r="G146" i="84" s="1"/>
  <c r="J146" i="84" s="1"/>
  <c r="G148" i="83"/>
  <c r="J148" i="83" s="1"/>
  <c r="E148" i="84" s="1"/>
  <c r="G148" i="84" s="1"/>
  <c r="J148" i="84" s="1"/>
  <c r="G152" i="83"/>
  <c r="J152" i="83" s="1"/>
  <c r="E152" i="84" s="1"/>
  <c r="G152" i="84" s="1"/>
  <c r="J152" i="84" s="1"/>
  <c r="G147" i="83"/>
  <c r="J147" i="83" s="1"/>
  <c r="E147" i="84" s="1"/>
  <c r="G147" i="84" s="1"/>
  <c r="J147" i="84" s="1"/>
  <c r="G145" i="83"/>
  <c r="J145" i="83" s="1"/>
  <c r="E145" i="84" s="1"/>
  <c r="G145" i="84" s="1"/>
  <c r="J145" i="84" s="1"/>
  <c r="G150" i="83"/>
  <c r="J150" i="83" s="1"/>
  <c r="E150" i="84" s="1"/>
  <c r="G150" i="84" s="1"/>
  <c r="J150" i="84" s="1"/>
  <c r="G149" i="83"/>
  <c r="J149" i="83" s="1"/>
  <c r="E149" i="84" s="1"/>
  <c r="G149" i="84" s="1"/>
  <c r="J149" i="84" s="1"/>
  <c r="G156" i="83"/>
  <c r="J156" i="83" s="1"/>
  <c r="E156" i="84" s="1"/>
  <c r="G156" i="84" s="1"/>
  <c r="J156" i="84" s="1"/>
  <c r="G154" i="83"/>
  <c r="J154" i="83" s="1"/>
  <c r="E154" i="84" s="1"/>
  <c r="G154" i="84" s="1"/>
  <c r="J154" i="84" s="1"/>
  <c r="G151" i="83"/>
  <c r="J151" i="83" s="1"/>
  <c r="E151" i="84" s="1"/>
  <c r="G151" i="84" s="1"/>
  <c r="J151" i="84" s="1"/>
  <c r="G135" i="83"/>
  <c r="J135" i="83" s="1"/>
  <c r="E135" i="84" s="1"/>
  <c r="G135" i="84" s="1"/>
  <c r="J135" i="84" s="1"/>
  <c r="G134" i="83"/>
  <c r="J134" i="83" s="1"/>
  <c r="E134" i="84" s="1"/>
  <c r="G134" i="84" s="1"/>
  <c r="J134" i="84" s="1"/>
  <c r="G132" i="83"/>
  <c r="J132" i="83" s="1"/>
  <c r="E132" i="84" s="1"/>
  <c r="G132" i="84" s="1"/>
  <c r="J132" i="84" s="1"/>
  <c r="G133" i="83"/>
  <c r="J133" i="83" s="1"/>
  <c r="E133" i="84" s="1"/>
  <c r="G133" i="84" s="1"/>
  <c r="J133" i="84" s="1"/>
  <c r="G93" i="83"/>
  <c r="J93" i="83" s="1"/>
  <c r="E93" i="84" s="1"/>
  <c r="G93" i="84" s="1"/>
  <c r="J93" i="84" s="1"/>
  <c r="G92" i="83"/>
  <c r="J92" i="83" s="1"/>
  <c r="E92" i="84" s="1"/>
  <c r="G92" i="84" s="1"/>
  <c r="J92" i="84" s="1"/>
  <c r="G96" i="83"/>
  <c r="J96" i="83" s="1"/>
  <c r="E96" i="84" s="1"/>
  <c r="G96" i="84" s="1"/>
  <c r="J96" i="84" s="1"/>
  <c r="G94" i="83"/>
  <c r="J94" i="83" s="1"/>
  <c r="E94" i="84" s="1"/>
  <c r="G94" i="84" s="1"/>
  <c r="J94" i="84" s="1"/>
  <c r="G95" i="83"/>
  <c r="J95" i="83" s="1"/>
  <c r="E95" i="84" s="1"/>
  <c r="G95" i="84" s="1"/>
  <c r="J95" i="84" s="1"/>
  <c r="G69" i="83"/>
  <c r="J69" i="83" s="1"/>
  <c r="E69" i="84" s="1"/>
  <c r="G69" i="84" s="1"/>
  <c r="J69" i="84" s="1"/>
  <c r="G68" i="83"/>
  <c r="J68" i="83" s="1"/>
  <c r="E68" i="84" s="1"/>
  <c r="G68" i="84" s="1"/>
  <c r="J68" i="84" s="1"/>
  <c r="G12" i="77"/>
  <c r="J12" i="77" s="1"/>
  <c r="E12" i="8"/>
  <c r="G51" i="84"/>
  <c r="J51" i="84" s="1"/>
  <c r="E51" i="85" s="1"/>
  <c r="G48" i="84"/>
  <c r="J48" i="84" s="1"/>
  <c r="E48" i="85" s="1"/>
  <c r="G100" i="84"/>
  <c r="J100" i="84" s="1"/>
  <c r="E100" i="85" s="1"/>
  <c r="G49" i="84"/>
  <c r="J49" i="84" s="1"/>
  <c r="E49" i="85" s="1"/>
  <c r="G32" i="84"/>
  <c r="J32" i="84" s="1"/>
  <c r="E32" i="85" s="1"/>
  <c r="G35" i="84"/>
  <c r="J35" i="84" s="1"/>
  <c r="E35" i="85" s="1"/>
  <c r="G46" i="84"/>
  <c r="J46" i="84" s="1"/>
  <c r="E46" i="85" s="1"/>
  <c r="G28" i="84"/>
  <c r="J28" i="84" s="1"/>
  <c r="E28" i="85" s="1"/>
  <c r="G43" i="84"/>
  <c r="J43" i="84" s="1"/>
  <c r="E43" i="85" s="1"/>
  <c r="G33" i="84"/>
  <c r="J33" i="84" s="1"/>
  <c r="E33" i="85" s="1"/>
  <c r="G44" i="84"/>
  <c r="J44" i="84" s="1"/>
  <c r="E44" i="85" s="1"/>
  <c r="G50" i="84"/>
  <c r="J50" i="84" s="1"/>
  <c r="E50" i="85" s="1"/>
  <c r="G30" i="84"/>
  <c r="J30" i="84" s="1"/>
  <c r="E30" i="85" s="1"/>
  <c r="G90" i="84"/>
  <c r="J90" i="84" s="1"/>
  <c r="E90" i="85" s="1"/>
  <c r="G144" i="84"/>
  <c r="J144" i="84" s="1"/>
  <c r="E144" i="85" s="1"/>
  <c r="G45" i="84"/>
  <c r="J45" i="84" s="1"/>
  <c r="E45" i="85" s="1"/>
  <c r="G31" i="84"/>
  <c r="J31" i="84" s="1"/>
  <c r="E31" i="85" s="1"/>
  <c r="G36" i="84"/>
  <c r="J36" i="84" s="1"/>
  <c r="E36" i="85" s="1"/>
  <c r="G101" i="84"/>
  <c r="J101" i="84" s="1"/>
  <c r="E101" i="85" s="1"/>
  <c r="G87" i="85"/>
  <c r="J87" i="85" s="1"/>
  <c r="E87" i="86" s="1"/>
  <c r="G88" i="85"/>
  <c r="J88" i="85" s="1"/>
  <c r="E88" i="86" s="1"/>
  <c r="G29" i="84"/>
  <c r="J29" i="84" s="1"/>
  <c r="E29" i="85" s="1"/>
  <c r="G91" i="84"/>
  <c r="J91" i="84" s="1"/>
  <c r="E91" i="85" s="1"/>
  <c r="G89" i="84"/>
  <c r="J89" i="84" s="1"/>
  <c r="E89" i="85" s="1"/>
  <c r="G34" i="84"/>
  <c r="J34" i="84" s="1"/>
  <c r="E34" i="85" s="1"/>
  <c r="G27" i="84"/>
  <c r="J27" i="84" s="1"/>
  <c r="E27" i="85" s="1"/>
  <c r="G47" i="84"/>
  <c r="J47" i="84" s="1"/>
  <c r="E47" i="85" s="1"/>
  <c r="G67" i="84"/>
  <c r="J67" i="84" s="1"/>
  <c r="E67" i="85" s="1"/>
  <c r="E157" i="85" l="1"/>
  <c r="G157" i="85" s="1"/>
  <c r="J157" i="85" s="1"/>
  <c r="E157" i="86" s="1"/>
  <c r="G157" i="86" s="1"/>
  <c r="J157" i="86" s="1"/>
  <c r="E157" i="87" s="1"/>
  <c r="E166" i="85"/>
  <c r="G166" i="85" s="1"/>
  <c r="J166" i="85" s="1"/>
  <c r="E166" i="86" s="1"/>
  <c r="G166" i="86" s="1"/>
  <c r="J166" i="86" s="1"/>
  <c r="E166" i="87" s="1"/>
  <c r="E118" i="85"/>
  <c r="G118" i="85" s="1"/>
  <c r="J118" i="85" s="1"/>
  <c r="E118" i="86" s="1"/>
  <c r="G118" i="86" s="1"/>
  <c r="J118" i="86" s="1"/>
  <c r="E118" i="87" s="1"/>
  <c r="E133" i="85"/>
  <c r="G133" i="85" s="1"/>
  <c r="J133" i="85" s="1"/>
  <c r="E133" i="86" s="1"/>
  <c r="G133" i="86" s="1"/>
  <c r="J133" i="86" s="1"/>
  <c r="E133" i="87" s="1"/>
  <c r="E74" i="85"/>
  <c r="G74" i="85" s="1"/>
  <c r="J74" i="85" s="1"/>
  <c r="E74" i="86" s="1"/>
  <c r="G74" i="86" s="1"/>
  <c r="J74" i="86" s="1"/>
  <c r="E74" i="87" s="1"/>
  <c r="E53" i="85"/>
  <c r="G53" i="85" s="1"/>
  <c r="J53" i="85" s="1"/>
  <c r="E53" i="86" s="1"/>
  <c r="G53" i="86" s="1"/>
  <c r="J53" i="86" s="1"/>
  <c r="E53" i="87" s="1"/>
  <c r="E60" i="85"/>
  <c r="G60" i="85" s="1"/>
  <c r="J60" i="85" s="1"/>
  <c r="E60" i="86" s="1"/>
  <c r="G60" i="86" s="1"/>
  <c r="J60" i="86" s="1"/>
  <c r="E60" i="87" s="1"/>
  <c r="E84" i="85"/>
  <c r="G84" i="85" s="1"/>
  <c r="J84" i="85" s="1"/>
  <c r="E84" i="86" s="1"/>
  <c r="G84" i="86" s="1"/>
  <c r="J84" i="86" s="1"/>
  <c r="E84" i="87" s="1"/>
  <c r="E68" i="85"/>
  <c r="G68" i="85" s="1"/>
  <c r="J68" i="85" s="1"/>
  <c r="E68" i="86" s="1"/>
  <c r="G68" i="86" s="1"/>
  <c r="J68" i="86" s="1"/>
  <c r="E68" i="87" s="1"/>
  <c r="E81" i="85"/>
  <c r="G81" i="85" s="1"/>
  <c r="J81" i="85" s="1"/>
  <c r="E81" i="86" s="1"/>
  <c r="G81" i="86" s="1"/>
  <c r="J81" i="86" s="1"/>
  <c r="E81" i="87" s="1"/>
  <c r="E73" i="85"/>
  <c r="G73" i="85" s="1"/>
  <c r="J73" i="85" s="1"/>
  <c r="E73" i="86" s="1"/>
  <c r="G73" i="86" s="1"/>
  <c r="J73" i="86" s="1"/>
  <c r="E73" i="87" s="1"/>
  <c r="E163" i="85"/>
  <c r="G163" i="85" s="1"/>
  <c r="J163" i="85" s="1"/>
  <c r="E163" i="86" s="1"/>
  <c r="G163" i="86" s="1"/>
  <c r="J163" i="86" s="1"/>
  <c r="E163" i="87" s="1"/>
  <c r="E39" i="85"/>
  <c r="G39" i="85" s="1"/>
  <c r="J39" i="85" s="1"/>
  <c r="E39" i="86" s="1"/>
  <c r="G39" i="86" s="1"/>
  <c r="J39" i="86" s="1"/>
  <c r="E39" i="87" s="1"/>
  <c r="E69" i="85"/>
  <c r="G69" i="85" s="1"/>
  <c r="J69" i="85" s="1"/>
  <c r="E69" i="86" s="1"/>
  <c r="G69" i="86" s="1"/>
  <c r="J69" i="86" s="1"/>
  <c r="E69" i="87" s="1"/>
  <c r="E134" i="85"/>
  <c r="G134" i="85" s="1"/>
  <c r="J134" i="85" s="1"/>
  <c r="E134" i="86" s="1"/>
  <c r="G134" i="86" s="1"/>
  <c r="J134" i="86" s="1"/>
  <c r="E134" i="87" s="1"/>
  <c r="E147" i="85"/>
  <c r="G147" i="85" s="1"/>
  <c r="J147" i="85" s="1"/>
  <c r="E147" i="86" s="1"/>
  <c r="G147" i="86" s="1"/>
  <c r="J147" i="86" s="1"/>
  <c r="E147" i="87" s="1"/>
  <c r="E98" i="85"/>
  <c r="G98" i="85" s="1"/>
  <c r="J98" i="85" s="1"/>
  <c r="E98" i="86" s="1"/>
  <c r="G98" i="86" s="1"/>
  <c r="J98" i="86" s="1"/>
  <c r="E98" i="87" s="1"/>
  <c r="E38" i="85"/>
  <c r="G38" i="85" s="1"/>
  <c r="J38" i="85" s="1"/>
  <c r="E38" i="86" s="1"/>
  <c r="G38" i="86" s="1"/>
  <c r="J38" i="86" s="1"/>
  <c r="E38" i="87" s="1"/>
  <c r="E185" i="85"/>
  <c r="G185" i="85" s="1"/>
  <c r="J185" i="85" s="1"/>
  <c r="E185" i="86" s="1"/>
  <c r="G185" i="86" s="1"/>
  <c r="J185" i="86" s="1"/>
  <c r="E185" i="87" s="1"/>
  <c r="E119" i="85"/>
  <c r="G119" i="85" s="1"/>
  <c r="J119" i="85" s="1"/>
  <c r="E119" i="86" s="1"/>
  <c r="G119" i="86" s="1"/>
  <c r="J119" i="86" s="1"/>
  <c r="E119" i="87" s="1"/>
  <c r="E104" i="85"/>
  <c r="G104" i="85" s="1"/>
  <c r="J104" i="85" s="1"/>
  <c r="E104" i="86" s="1"/>
  <c r="G104" i="86" s="1"/>
  <c r="J104" i="86" s="1"/>
  <c r="E104" i="87" s="1"/>
  <c r="E121" i="85"/>
  <c r="G121" i="85" s="1"/>
  <c r="J121" i="85" s="1"/>
  <c r="E121" i="86" s="1"/>
  <c r="G121" i="86" s="1"/>
  <c r="J121" i="86" s="1"/>
  <c r="E121" i="87" s="1"/>
  <c r="E72" i="85"/>
  <c r="G72" i="85" s="1"/>
  <c r="J72" i="85" s="1"/>
  <c r="E72" i="86" s="1"/>
  <c r="G72" i="86" s="1"/>
  <c r="J72" i="86" s="1"/>
  <c r="E72" i="87" s="1"/>
  <c r="E140" i="85"/>
  <c r="G140" i="85" s="1"/>
  <c r="J140" i="85" s="1"/>
  <c r="E140" i="86" s="1"/>
  <c r="G140" i="86" s="1"/>
  <c r="J140" i="86" s="1"/>
  <c r="E140" i="87" s="1"/>
  <c r="E126" i="85"/>
  <c r="G126" i="85" s="1"/>
  <c r="J126" i="85" s="1"/>
  <c r="E126" i="86" s="1"/>
  <c r="G126" i="86" s="1"/>
  <c r="J126" i="86" s="1"/>
  <c r="E126" i="87" s="1"/>
  <c r="E161" i="85"/>
  <c r="G161" i="85" s="1"/>
  <c r="J161" i="85" s="1"/>
  <c r="E161" i="86" s="1"/>
  <c r="G161" i="86" s="1"/>
  <c r="J161" i="86" s="1"/>
  <c r="E161" i="87" s="1"/>
  <c r="E71" i="85"/>
  <c r="G71" i="85" s="1"/>
  <c r="J71" i="85" s="1"/>
  <c r="E71" i="86" s="1"/>
  <c r="G71" i="86" s="1"/>
  <c r="J71" i="86" s="1"/>
  <c r="E71" i="87" s="1"/>
  <c r="E79" i="85"/>
  <c r="G79" i="85" s="1"/>
  <c r="J79" i="85" s="1"/>
  <c r="E79" i="86" s="1"/>
  <c r="G79" i="86" s="1"/>
  <c r="J79" i="86" s="1"/>
  <c r="E79" i="87" s="1"/>
  <c r="E194" i="85"/>
  <c r="G194" i="85" s="1"/>
  <c r="J194" i="85" s="1"/>
  <c r="E194" i="86" s="1"/>
  <c r="G194" i="86" s="1"/>
  <c r="J194" i="86" s="1"/>
  <c r="E194" i="87" s="1"/>
  <c r="E65" i="85"/>
  <c r="G65" i="85" s="1"/>
  <c r="J65" i="85" s="1"/>
  <c r="E65" i="86" s="1"/>
  <c r="G65" i="86" s="1"/>
  <c r="J65" i="86" s="1"/>
  <c r="E65" i="87" s="1"/>
  <c r="E197" i="85"/>
  <c r="G197" i="85" s="1"/>
  <c r="J197" i="85" s="1"/>
  <c r="E197" i="86" s="1"/>
  <c r="G197" i="86" s="1"/>
  <c r="J197" i="86" s="1"/>
  <c r="E197" i="87" s="1"/>
  <c r="E42" i="85"/>
  <c r="G42" i="85" s="1"/>
  <c r="J42" i="85" s="1"/>
  <c r="E42" i="86" s="1"/>
  <c r="G42" i="86" s="1"/>
  <c r="J42" i="86" s="1"/>
  <c r="E42" i="87" s="1"/>
  <c r="E198" i="85"/>
  <c r="G198" i="85" s="1"/>
  <c r="J198" i="85" s="1"/>
  <c r="E198" i="86" s="1"/>
  <c r="G198" i="86" s="1"/>
  <c r="J198" i="86" s="1"/>
  <c r="E198" i="87" s="1"/>
  <c r="G37" i="85"/>
  <c r="J37" i="85" s="1"/>
  <c r="E37" i="86" s="1"/>
  <c r="E37" i="85"/>
  <c r="E63" i="85"/>
  <c r="G63" i="85" s="1"/>
  <c r="J63" i="85" s="1"/>
  <c r="E63" i="86" s="1"/>
  <c r="G63" i="86" s="1"/>
  <c r="J63" i="86" s="1"/>
  <c r="E63" i="87" s="1"/>
  <c r="E155" i="85"/>
  <c r="G155" i="85" s="1"/>
  <c r="J155" i="85" s="1"/>
  <c r="E155" i="86" s="1"/>
  <c r="G155" i="86" s="1"/>
  <c r="J155" i="86" s="1"/>
  <c r="E155" i="87" s="1"/>
  <c r="E58" i="85"/>
  <c r="G58" i="85" s="1"/>
  <c r="J58" i="85" s="1"/>
  <c r="E58" i="86" s="1"/>
  <c r="G58" i="86" s="1"/>
  <c r="J58" i="86" s="1"/>
  <c r="E58" i="87" s="1"/>
  <c r="G173" i="85"/>
  <c r="J173" i="85" s="1"/>
  <c r="E173" i="86" s="1"/>
  <c r="E173" i="85"/>
  <c r="E139" i="85"/>
  <c r="G139" i="85" s="1"/>
  <c r="J139" i="85" s="1"/>
  <c r="E139" i="86" s="1"/>
  <c r="G139" i="86" s="1"/>
  <c r="J139" i="86" s="1"/>
  <c r="E139" i="87" s="1"/>
  <c r="E132" i="85"/>
  <c r="G132" i="85" s="1"/>
  <c r="J132" i="85" s="1"/>
  <c r="E132" i="86" s="1"/>
  <c r="G132" i="86" s="1"/>
  <c r="J132" i="86" s="1"/>
  <c r="E132" i="87" s="1"/>
  <c r="E131" i="85"/>
  <c r="G131" i="85" s="1"/>
  <c r="J131" i="85" s="1"/>
  <c r="E131" i="86" s="1"/>
  <c r="G131" i="86" s="1"/>
  <c r="J131" i="86" s="1"/>
  <c r="E131" i="87" s="1"/>
  <c r="E109" i="85"/>
  <c r="G109" i="85" s="1"/>
  <c r="J109" i="85" s="1"/>
  <c r="E109" i="86" s="1"/>
  <c r="G109" i="86" s="1"/>
  <c r="J109" i="86" s="1"/>
  <c r="E109" i="87" s="1"/>
  <c r="E170" i="85"/>
  <c r="G170" i="85" s="1"/>
  <c r="J170" i="85" s="1"/>
  <c r="E170" i="86" s="1"/>
  <c r="G170" i="86" s="1"/>
  <c r="J170" i="86" s="1"/>
  <c r="E170" i="87" s="1"/>
  <c r="E169" i="85"/>
  <c r="G169" i="85" s="1"/>
  <c r="J169" i="85" s="1"/>
  <c r="E169" i="86" s="1"/>
  <c r="G169" i="86" s="1"/>
  <c r="J169" i="86" s="1"/>
  <c r="E169" i="87" s="1"/>
  <c r="E95" i="85"/>
  <c r="G95" i="85" s="1"/>
  <c r="J95" i="85" s="1"/>
  <c r="E95" i="86" s="1"/>
  <c r="G95" i="86" s="1"/>
  <c r="J95" i="86" s="1"/>
  <c r="E95" i="87" s="1"/>
  <c r="E135" i="85"/>
  <c r="G135" i="85" s="1"/>
  <c r="J135" i="85" s="1"/>
  <c r="E135" i="86" s="1"/>
  <c r="G135" i="86" s="1"/>
  <c r="J135" i="86" s="1"/>
  <c r="E135" i="87" s="1"/>
  <c r="E152" i="85"/>
  <c r="G152" i="85" s="1"/>
  <c r="J152" i="85" s="1"/>
  <c r="E152" i="86" s="1"/>
  <c r="G152" i="86" s="1"/>
  <c r="J152" i="86" s="1"/>
  <c r="E152" i="87" s="1"/>
  <c r="E97" i="85"/>
  <c r="G97" i="85" s="1"/>
  <c r="J97" i="85" s="1"/>
  <c r="E97" i="86" s="1"/>
  <c r="G97" i="86" s="1"/>
  <c r="J97" i="86" s="1"/>
  <c r="E97" i="87" s="1"/>
  <c r="E80" i="85"/>
  <c r="G80" i="85" s="1"/>
  <c r="J80" i="85" s="1"/>
  <c r="E80" i="86" s="1"/>
  <c r="G80" i="86" s="1"/>
  <c r="J80" i="86" s="1"/>
  <c r="E80" i="87" s="1"/>
  <c r="G127" i="85"/>
  <c r="J127" i="85" s="1"/>
  <c r="E127" i="86" s="1"/>
  <c r="G127" i="86" s="1"/>
  <c r="J127" i="86" s="1"/>
  <c r="E127" i="87" s="1"/>
  <c r="E127" i="85"/>
  <c r="E190" i="85"/>
  <c r="G190" i="85" s="1"/>
  <c r="J190" i="85" s="1"/>
  <c r="E190" i="86" s="1"/>
  <c r="G190" i="86" s="1"/>
  <c r="J190" i="86" s="1"/>
  <c r="E190" i="87" s="1"/>
  <c r="E130" i="85"/>
  <c r="G130" i="85" s="1"/>
  <c r="J130" i="85" s="1"/>
  <c r="E130" i="86" s="1"/>
  <c r="G130" i="86" s="1"/>
  <c r="J130" i="86" s="1"/>
  <c r="E130" i="87" s="1"/>
  <c r="E120" i="85"/>
  <c r="G120" i="85" s="1"/>
  <c r="J120" i="85" s="1"/>
  <c r="E120" i="86" s="1"/>
  <c r="G120" i="86" s="1"/>
  <c r="J120" i="86" s="1"/>
  <c r="E120" i="87" s="1"/>
  <c r="E175" i="85"/>
  <c r="G175" i="85" s="1"/>
  <c r="J175" i="85" s="1"/>
  <c r="E175" i="86" s="1"/>
  <c r="G175" i="86" s="1"/>
  <c r="J175" i="86" s="1"/>
  <c r="E175" i="87" s="1"/>
  <c r="E59" i="85"/>
  <c r="G59" i="85" s="1"/>
  <c r="J59" i="85" s="1"/>
  <c r="E59" i="86" s="1"/>
  <c r="G59" i="86" s="1"/>
  <c r="J59" i="86" s="1"/>
  <c r="E59" i="87" s="1"/>
  <c r="E111" i="85"/>
  <c r="G111" i="85" s="1"/>
  <c r="J111" i="85" s="1"/>
  <c r="E111" i="86" s="1"/>
  <c r="G111" i="86" s="1"/>
  <c r="J111" i="86" s="1"/>
  <c r="E111" i="87" s="1"/>
  <c r="E193" i="85"/>
  <c r="G193" i="85" s="1"/>
  <c r="J193" i="85" s="1"/>
  <c r="E193" i="86" s="1"/>
  <c r="G193" i="86" s="1"/>
  <c r="J193" i="86" s="1"/>
  <c r="E193" i="87" s="1"/>
  <c r="E56" i="85"/>
  <c r="G56" i="85" s="1"/>
  <c r="J56" i="85" s="1"/>
  <c r="E56" i="86" s="1"/>
  <c r="G56" i="86" s="1"/>
  <c r="J56" i="86" s="1"/>
  <c r="E56" i="87" s="1"/>
  <c r="E171" i="85"/>
  <c r="G171" i="85" s="1"/>
  <c r="J171" i="85" s="1"/>
  <c r="E171" i="86" s="1"/>
  <c r="G171" i="86" s="1"/>
  <c r="J171" i="86" s="1"/>
  <c r="E171" i="87" s="1"/>
  <c r="E82" i="85"/>
  <c r="G82" i="85" s="1"/>
  <c r="J82" i="85" s="1"/>
  <c r="E82" i="86" s="1"/>
  <c r="G82" i="86" s="1"/>
  <c r="J82" i="86" s="1"/>
  <c r="E82" i="87" s="1"/>
  <c r="E94" i="85"/>
  <c r="G94" i="85" s="1"/>
  <c r="J94" i="85" s="1"/>
  <c r="E94" i="86" s="1"/>
  <c r="G94" i="86" s="1"/>
  <c r="J94" i="86" s="1"/>
  <c r="E94" i="87" s="1"/>
  <c r="E151" i="85"/>
  <c r="G151" i="85" s="1"/>
  <c r="J151" i="85" s="1"/>
  <c r="E151" i="86" s="1"/>
  <c r="G151" i="86" s="1"/>
  <c r="J151" i="86" s="1"/>
  <c r="E151" i="87" s="1"/>
  <c r="E148" i="85"/>
  <c r="G148" i="85" s="1"/>
  <c r="J148" i="85" s="1"/>
  <c r="E148" i="86" s="1"/>
  <c r="G148" i="86" s="1"/>
  <c r="J148" i="86" s="1"/>
  <c r="E148" i="87" s="1"/>
  <c r="E99" i="85"/>
  <c r="G99" i="85" s="1"/>
  <c r="J99" i="85" s="1"/>
  <c r="E99" i="86" s="1"/>
  <c r="G99" i="86" s="1"/>
  <c r="J99" i="86" s="1"/>
  <c r="E99" i="87" s="1"/>
  <c r="E129" i="85"/>
  <c r="G129" i="85" s="1"/>
  <c r="J129" i="85" s="1"/>
  <c r="E129" i="86" s="1"/>
  <c r="G129" i="86" s="1"/>
  <c r="J129" i="86" s="1"/>
  <c r="E129" i="87" s="1"/>
  <c r="G182" i="85"/>
  <c r="J182" i="85" s="1"/>
  <c r="E182" i="86" s="1"/>
  <c r="E182" i="85"/>
  <c r="E40" i="85"/>
  <c r="G40" i="85" s="1"/>
  <c r="J40" i="85" s="1"/>
  <c r="E40" i="86" s="1"/>
  <c r="G40" i="86" s="1"/>
  <c r="J40" i="86" s="1"/>
  <c r="E40" i="87" s="1"/>
  <c r="E124" i="85"/>
  <c r="G124" i="85" s="1"/>
  <c r="J124" i="85" s="1"/>
  <c r="E124" i="86" s="1"/>
  <c r="G124" i="86" s="1"/>
  <c r="J124" i="86" s="1"/>
  <c r="E124" i="87" s="1"/>
  <c r="E64" i="85"/>
  <c r="G64" i="85" s="1"/>
  <c r="J64" i="85" s="1"/>
  <c r="E64" i="86" s="1"/>
  <c r="G64" i="86" s="1"/>
  <c r="J64" i="86" s="1"/>
  <c r="E64" i="87" s="1"/>
  <c r="G172" i="85"/>
  <c r="J172" i="85" s="1"/>
  <c r="E172" i="86" s="1"/>
  <c r="G172" i="86" s="1"/>
  <c r="J172" i="86" s="1"/>
  <c r="E172" i="87" s="1"/>
  <c r="E172" i="85"/>
  <c r="E158" i="85"/>
  <c r="G158" i="85" s="1"/>
  <c r="J158" i="85" s="1"/>
  <c r="E158" i="86" s="1"/>
  <c r="G158" i="86" s="1"/>
  <c r="J158" i="86" s="1"/>
  <c r="E158" i="87" s="1"/>
  <c r="E136" i="85"/>
  <c r="G136" i="85" s="1"/>
  <c r="J136" i="85" s="1"/>
  <c r="E136" i="86" s="1"/>
  <c r="G136" i="86" s="1"/>
  <c r="J136" i="86" s="1"/>
  <c r="E136" i="87" s="1"/>
  <c r="E141" i="85"/>
  <c r="G141" i="85" s="1"/>
  <c r="J141" i="85" s="1"/>
  <c r="E141" i="86" s="1"/>
  <c r="G141" i="86" s="1"/>
  <c r="J141" i="86" s="1"/>
  <c r="E141" i="87" s="1"/>
  <c r="E103" i="85"/>
  <c r="G103" i="85" s="1"/>
  <c r="J103" i="85" s="1"/>
  <c r="E103" i="86" s="1"/>
  <c r="G103" i="86" s="1"/>
  <c r="J103" i="86" s="1"/>
  <c r="E103" i="87" s="1"/>
  <c r="E61" i="85"/>
  <c r="G61" i="85" s="1"/>
  <c r="J61" i="85" s="1"/>
  <c r="E61" i="86" s="1"/>
  <c r="G61" i="86" s="1"/>
  <c r="J61" i="86" s="1"/>
  <c r="E61" i="87" s="1"/>
  <c r="E199" i="85"/>
  <c r="G199" i="85" s="1"/>
  <c r="J199" i="85" s="1"/>
  <c r="E199" i="86" s="1"/>
  <c r="G199" i="86" s="1"/>
  <c r="J199" i="86" s="1"/>
  <c r="E199" i="87" s="1"/>
  <c r="E159" i="85"/>
  <c r="G159" i="85" s="1"/>
  <c r="J159" i="85" s="1"/>
  <c r="E159" i="86" s="1"/>
  <c r="G159" i="86" s="1"/>
  <c r="J159" i="86" s="1"/>
  <c r="E159" i="87" s="1"/>
  <c r="E93" i="85"/>
  <c r="G93" i="85" s="1"/>
  <c r="J93" i="85" s="1"/>
  <c r="E93" i="86" s="1"/>
  <c r="G93" i="86" s="1"/>
  <c r="J93" i="86" s="1"/>
  <c r="E93" i="87" s="1"/>
  <c r="E55" i="85"/>
  <c r="G55" i="85" s="1"/>
  <c r="J55" i="85" s="1"/>
  <c r="E55" i="86" s="1"/>
  <c r="G55" i="86" s="1"/>
  <c r="J55" i="86" s="1"/>
  <c r="E55" i="87" s="1"/>
  <c r="E62" i="85"/>
  <c r="G62" i="85" s="1"/>
  <c r="J62" i="85" s="1"/>
  <c r="E62" i="86" s="1"/>
  <c r="G62" i="86" s="1"/>
  <c r="J62" i="86" s="1"/>
  <c r="E62" i="87" s="1"/>
  <c r="E162" i="85"/>
  <c r="G162" i="85" s="1"/>
  <c r="J162" i="85" s="1"/>
  <c r="E162" i="86" s="1"/>
  <c r="G162" i="86" s="1"/>
  <c r="J162" i="86" s="1"/>
  <c r="E162" i="87" s="1"/>
  <c r="G176" i="85"/>
  <c r="J176" i="85" s="1"/>
  <c r="E176" i="86" s="1"/>
  <c r="G176" i="86" s="1"/>
  <c r="J176" i="86" s="1"/>
  <c r="E176" i="87" s="1"/>
  <c r="E176" i="85"/>
  <c r="E86" i="85"/>
  <c r="G86" i="85" s="1"/>
  <c r="J86" i="85" s="1"/>
  <c r="E86" i="86" s="1"/>
  <c r="G86" i="86" s="1"/>
  <c r="J86" i="86" s="1"/>
  <c r="E86" i="87" s="1"/>
  <c r="E183" i="85"/>
  <c r="G183" i="85" s="1"/>
  <c r="J183" i="85" s="1"/>
  <c r="E183" i="86" s="1"/>
  <c r="G183" i="86" s="1"/>
  <c r="J183" i="86" s="1"/>
  <c r="E183" i="87" s="1"/>
  <c r="E66" i="85"/>
  <c r="G66" i="85" s="1"/>
  <c r="J66" i="85" s="1"/>
  <c r="E66" i="86" s="1"/>
  <c r="G66" i="86" s="1"/>
  <c r="J66" i="86" s="1"/>
  <c r="E66" i="87" s="1"/>
  <c r="E116" i="85"/>
  <c r="G116" i="85" s="1"/>
  <c r="J116" i="85" s="1"/>
  <c r="E116" i="86" s="1"/>
  <c r="G116" i="86" s="1"/>
  <c r="J116" i="86" s="1"/>
  <c r="E116" i="87" s="1"/>
  <c r="E145" i="85"/>
  <c r="G145" i="85" s="1"/>
  <c r="J145" i="85" s="1"/>
  <c r="E145" i="86" s="1"/>
  <c r="G145" i="86" s="1"/>
  <c r="J145" i="86" s="1"/>
  <c r="E145" i="87" s="1"/>
  <c r="E181" i="85"/>
  <c r="G181" i="85" s="1"/>
  <c r="J181" i="85" s="1"/>
  <c r="E181" i="86" s="1"/>
  <c r="G181" i="86" s="1"/>
  <c r="J181" i="86" s="1"/>
  <c r="E181" i="87" s="1"/>
  <c r="E78" i="85"/>
  <c r="G78" i="85" s="1"/>
  <c r="J78" i="85" s="1"/>
  <c r="E78" i="86" s="1"/>
  <c r="G78" i="86" s="1"/>
  <c r="J78" i="86" s="1"/>
  <c r="E78" i="87" s="1"/>
  <c r="E196" i="85"/>
  <c r="G196" i="85" s="1"/>
  <c r="J196" i="85" s="1"/>
  <c r="E196" i="86" s="1"/>
  <c r="G196" i="86" s="1"/>
  <c r="J196" i="86" s="1"/>
  <c r="E196" i="87" s="1"/>
  <c r="E96" i="85"/>
  <c r="G96" i="85" s="1"/>
  <c r="J96" i="85" s="1"/>
  <c r="E96" i="86" s="1"/>
  <c r="G96" i="86" s="1"/>
  <c r="J96" i="86" s="1"/>
  <c r="E96" i="87" s="1"/>
  <c r="E154" i="85"/>
  <c r="G154" i="85" s="1"/>
  <c r="J154" i="85" s="1"/>
  <c r="E154" i="86" s="1"/>
  <c r="G154" i="86" s="1"/>
  <c r="J154" i="86" s="1"/>
  <c r="E154" i="87" s="1"/>
  <c r="E146" i="85"/>
  <c r="G146" i="85" s="1"/>
  <c r="J146" i="85" s="1"/>
  <c r="E146" i="86" s="1"/>
  <c r="G146" i="86" s="1"/>
  <c r="J146" i="86" s="1"/>
  <c r="E146" i="87" s="1"/>
  <c r="E143" i="85"/>
  <c r="G143" i="85" s="1"/>
  <c r="J143" i="85" s="1"/>
  <c r="E143" i="86" s="1"/>
  <c r="G143" i="86" s="1"/>
  <c r="J143" i="86" s="1"/>
  <c r="E143" i="87" s="1"/>
  <c r="E107" i="85"/>
  <c r="G107" i="85" s="1"/>
  <c r="J107" i="85" s="1"/>
  <c r="E107" i="86" s="1"/>
  <c r="G107" i="86" s="1"/>
  <c r="J107" i="86" s="1"/>
  <c r="E107" i="87" s="1"/>
  <c r="E137" i="85"/>
  <c r="G137" i="85" s="1"/>
  <c r="J137" i="85" s="1"/>
  <c r="E137" i="86" s="1"/>
  <c r="G137" i="86" s="1"/>
  <c r="J137" i="86" s="1"/>
  <c r="E137" i="87" s="1"/>
  <c r="E110" i="85"/>
  <c r="G110" i="85" s="1"/>
  <c r="J110" i="85" s="1"/>
  <c r="E110" i="86" s="1"/>
  <c r="G110" i="86" s="1"/>
  <c r="J110" i="86" s="1"/>
  <c r="E110" i="87" s="1"/>
  <c r="G177" i="85"/>
  <c r="J177" i="85" s="1"/>
  <c r="E177" i="86" s="1"/>
  <c r="G177" i="86" s="1"/>
  <c r="J177" i="86" s="1"/>
  <c r="E177" i="87" s="1"/>
  <c r="E177" i="85"/>
  <c r="E179" i="85"/>
  <c r="G179" i="85" s="1"/>
  <c r="J179" i="85" s="1"/>
  <c r="E179" i="86" s="1"/>
  <c r="G179" i="86" s="1"/>
  <c r="J179" i="86" s="1"/>
  <c r="E179" i="87" s="1"/>
  <c r="E106" i="85"/>
  <c r="G106" i="85" s="1"/>
  <c r="J106" i="85" s="1"/>
  <c r="E106" i="86" s="1"/>
  <c r="G106" i="86" s="1"/>
  <c r="J106" i="86" s="1"/>
  <c r="E106" i="87" s="1"/>
  <c r="E52" i="85"/>
  <c r="G52" i="85" s="1"/>
  <c r="J52" i="85" s="1"/>
  <c r="E52" i="86" s="1"/>
  <c r="G52" i="86" s="1"/>
  <c r="J52" i="86" s="1"/>
  <c r="E52" i="87" s="1"/>
  <c r="G184" i="85"/>
  <c r="J184" i="85" s="1"/>
  <c r="E184" i="86" s="1"/>
  <c r="G184" i="86" s="1"/>
  <c r="J184" i="86" s="1"/>
  <c r="E184" i="87" s="1"/>
  <c r="E184" i="85"/>
  <c r="E77" i="85"/>
  <c r="G77" i="85" s="1"/>
  <c r="J77" i="85" s="1"/>
  <c r="E77" i="86" s="1"/>
  <c r="G77" i="86" s="1"/>
  <c r="J77" i="86" s="1"/>
  <c r="E77" i="87" s="1"/>
  <c r="E85" i="85"/>
  <c r="G85" i="85" s="1"/>
  <c r="J85" i="85" s="1"/>
  <c r="E85" i="86" s="1"/>
  <c r="G85" i="86" s="1"/>
  <c r="J85" i="86" s="1"/>
  <c r="E85" i="87" s="1"/>
  <c r="E41" i="85"/>
  <c r="G41" i="85" s="1"/>
  <c r="J41" i="85" s="1"/>
  <c r="E41" i="86" s="1"/>
  <c r="G41" i="86" s="1"/>
  <c r="J41" i="86" s="1"/>
  <c r="E41" i="87" s="1"/>
  <c r="E115" i="85"/>
  <c r="G115" i="85" s="1"/>
  <c r="J115" i="85" s="1"/>
  <c r="E115" i="86" s="1"/>
  <c r="G115" i="86" s="1"/>
  <c r="J115" i="86" s="1"/>
  <c r="E115" i="87" s="1"/>
  <c r="E165" i="85"/>
  <c r="G165" i="85" s="1"/>
  <c r="J165" i="85" s="1"/>
  <c r="E165" i="86" s="1"/>
  <c r="G165" i="86" s="1"/>
  <c r="J165" i="86" s="1"/>
  <c r="E165" i="87" s="1"/>
  <c r="E138" i="85"/>
  <c r="G138" i="85" s="1"/>
  <c r="J138" i="85" s="1"/>
  <c r="E138" i="86" s="1"/>
  <c r="G138" i="86" s="1"/>
  <c r="J138" i="86" s="1"/>
  <c r="E138" i="87" s="1"/>
  <c r="E149" i="85"/>
  <c r="G149" i="85" s="1"/>
  <c r="J149" i="85" s="1"/>
  <c r="E149" i="86" s="1"/>
  <c r="G149" i="86" s="1"/>
  <c r="J149" i="86" s="1"/>
  <c r="E149" i="87" s="1"/>
  <c r="E112" i="85"/>
  <c r="G112" i="85" s="1"/>
  <c r="J112" i="85" s="1"/>
  <c r="E112" i="86" s="1"/>
  <c r="G112" i="86" s="1"/>
  <c r="J112" i="86" s="1"/>
  <c r="E112" i="87" s="1"/>
  <c r="E57" i="85"/>
  <c r="G57" i="85" s="1"/>
  <c r="J57" i="85" s="1"/>
  <c r="E57" i="86" s="1"/>
  <c r="G57" i="86" s="1"/>
  <c r="J57" i="86" s="1"/>
  <c r="E57" i="87" s="1"/>
  <c r="E117" i="85"/>
  <c r="G117" i="85" s="1"/>
  <c r="J117" i="85" s="1"/>
  <c r="E117" i="86" s="1"/>
  <c r="G117" i="86" s="1"/>
  <c r="J117" i="86" s="1"/>
  <c r="E117" i="87" s="1"/>
  <c r="E150" i="85"/>
  <c r="G150" i="85" s="1"/>
  <c r="J150" i="85" s="1"/>
  <c r="E150" i="86" s="1"/>
  <c r="G150" i="86" s="1"/>
  <c r="J150" i="86" s="1"/>
  <c r="E150" i="87" s="1"/>
  <c r="G125" i="85"/>
  <c r="J125" i="85" s="1"/>
  <c r="E125" i="86" s="1"/>
  <c r="G125" i="86" s="1"/>
  <c r="J125" i="86" s="1"/>
  <c r="E125" i="87" s="1"/>
  <c r="E125" i="85"/>
  <c r="E54" i="85"/>
  <c r="G54" i="85" s="1"/>
  <c r="J54" i="85" s="1"/>
  <c r="E54" i="86" s="1"/>
  <c r="G54" i="86" s="1"/>
  <c r="J54" i="86" s="1"/>
  <c r="E54" i="87" s="1"/>
  <c r="E191" i="85"/>
  <c r="G191" i="85" s="1"/>
  <c r="J191" i="85" s="1"/>
  <c r="E191" i="86" s="1"/>
  <c r="G191" i="86" s="1"/>
  <c r="J191" i="86" s="1"/>
  <c r="E191" i="87" s="1"/>
  <c r="E186" i="85"/>
  <c r="G186" i="85" s="1"/>
  <c r="J186" i="85" s="1"/>
  <c r="E186" i="86" s="1"/>
  <c r="G186" i="86" s="1"/>
  <c r="J186" i="86" s="1"/>
  <c r="E186" i="87" s="1"/>
  <c r="E70" i="85"/>
  <c r="G70" i="85" s="1"/>
  <c r="J70" i="85" s="1"/>
  <c r="E70" i="86" s="1"/>
  <c r="G70" i="86" s="1"/>
  <c r="J70" i="86" s="1"/>
  <c r="E70" i="87" s="1"/>
  <c r="E75" i="85"/>
  <c r="G75" i="85" s="1"/>
  <c r="J75" i="85" s="1"/>
  <c r="E75" i="86" s="1"/>
  <c r="G75" i="86" s="1"/>
  <c r="J75" i="86" s="1"/>
  <c r="E75" i="87" s="1"/>
  <c r="E192" i="85"/>
  <c r="G192" i="85" s="1"/>
  <c r="J192" i="85" s="1"/>
  <c r="E192" i="86" s="1"/>
  <c r="G192" i="86" s="1"/>
  <c r="J192" i="86" s="1"/>
  <c r="E192" i="87" s="1"/>
  <c r="E180" i="85"/>
  <c r="G180" i="85" s="1"/>
  <c r="J180" i="85" s="1"/>
  <c r="E180" i="86" s="1"/>
  <c r="G180" i="86" s="1"/>
  <c r="J180" i="86" s="1"/>
  <c r="E180" i="87" s="1"/>
  <c r="E92" i="85"/>
  <c r="G92" i="85" s="1"/>
  <c r="J92" i="85" s="1"/>
  <c r="E92" i="86" s="1"/>
  <c r="G92" i="86" s="1"/>
  <c r="J92" i="86" s="1"/>
  <c r="E92" i="87" s="1"/>
  <c r="E156" i="85"/>
  <c r="G156" i="85" s="1"/>
  <c r="J156" i="85" s="1"/>
  <c r="E156" i="86" s="1"/>
  <c r="G156" i="86" s="1"/>
  <c r="J156" i="86" s="1"/>
  <c r="E156" i="87" s="1"/>
  <c r="E153" i="85"/>
  <c r="G153" i="85" s="1"/>
  <c r="J153" i="85" s="1"/>
  <c r="E153" i="86" s="1"/>
  <c r="G153" i="86" s="1"/>
  <c r="J153" i="86" s="1"/>
  <c r="E153" i="87" s="1"/>
  <c r="E142" i="85"/>
  <c r="G142" i="85" s="1"/>
  <c r="J142" i="85" s="1"/>
  <c r="E142" i="86" s="1"/>
  <c r="G142" i="86" s="1"/>
  <c r="J142" i="86" s="1"/>
  <c r="E142" i="87" s="1"/>
  <c r="E114" i="85"/>
  <c r="G114" i="85" s="1"/>
  <c r="J114" i="85" s="1"/>
  <c r="E114" i="86" s="1"/>
  <c r="G114" i="86" s="1"/>
  <c r="J114" i="86" s="1"/>
  <c r="E114" i="87" s="1"/>
  <c r="E128" i="85"/>
  <c r="G128" i="85" s="1"/>
  <c r="J128" i="85" s="1"/>
  <c r="E128" i="86" s="1"/>
  <c r="G128" i="86" s="1"/>
  <c r="J128" i="86" s="1"/>
  <c r="E128" i="87" s="1"/>
  <c r="E108" i="85"/>
  <c r="G108" i="85" s="1"/>
  <c r="J108" i="85" s="1"/>
  <c r="E108" i="86" s="1"/>
  <c r="G108" i="86" s="1"/>
  <c r="J108" i="86" s="1"/>
  <c r="E108" i="87" s="1"/>
  <c r="E83" i="85"/>
  <c r="G83" i="85" s="1"/>
  <c r="J83" i="85" s="1"/>
  <c r="E83" i="86" s="1"/>
  <c r="G83" i="86" s="1"/>
  <c r="J83" i="86" s="1"/>
  <c r="E83" i="87" s="1"/>
  <c r="G201" i="85"/>
  <c r="J201" i="85" s="1"/>
  <c r="E201" i="86" s="1"/>
  <c r="G201" i="86" s="1"/>
  <c r="J201" i="86" s="1"/>
  <c r="E201" i="85"/>
  <c r="E164" i="85"/>
  <c r="G164" i="85" s="1"/>
  <c r="J164" i="85" s="1"/>
  <c r="E164" i="86" s="1"/>
  <c r="G164" i="86" s="1"/>
  <c r="J164" i="86" s="1"/>
  <c r="E164" i="87" s="1"/>
  <c r="E178" i="85"/>
  <c r="G178" i="85" s="1"/>
  <c r="J178" i="85" s="1"/>
  <c r="E178" i="86" s="1"/>
  <c r="G178" i="86" s="1"/>
  <c r="J178" i="86" s="1"/>
  <c r="E178" i="87" s="1"/>
  <c r="E168" i="85"/>
  <c r="G168" i="85" s="1"/>
  <c r="J168" i="85" s="1"/>
  <c r="E168" i="86" s="1"/>
  <c r="G168" i="86" s="1"/>
  <c r="J168" i="86" s="1"/>
  <c r="E168" i="87" s="1"/>
  <c r="G160" i="85"/>
  <c r="J160" i="85" s="1"/>
  <c r="E160" i="86" s="1"/>
  <c r="G160" i="86" s="1"/>
  <c r="J160" i="86" s="1"/>
  <c r="E160" i="87" s="1"/>
  <c r="E160" i="85"/>
  <c r="E195" i="85"/>
  <c r="G195" i="85" s="1"/>
  <c r="J195" i="85" s="1"/>
  <c r="E195" i="86" s="1"/>
  <c r="G195" i="86" s="1"/>
  <c r="J195" i="86" s="1"/>
  <c r="E195" i="87" s="1"/>
  <c r="E113" i="85"/>
  <c r="G113" i="85" s="1"/>
  <c r="J113" i="85" s="1"/>
  <c r="E113" i="86" s="1"/>
  <c r="G113" i="86" s="1"/>
  <c r="J113" i="86" s="1"/>
  <c r="E113" i="87" s="1"/>
  <c r="E123" i="85"/>
  <c r="G123" i="85" s="1"/>
  <c r="J123" i="85" s="1"/>
  <c r="E123" i="86" s="1"/>
  <c r="G123" i="86" s="1"/>
  <c r="J123" i="86" s="1"/>
  <c r="E123" i="87" s="1"/>
  <c r="E167" i="85"/>
  <c r="G167" i="85" s="1"/>
  <c r="J167" i="85" s="1"/>
  <c r="E167" i="86" s="1"/>
  <c r="G167" i="86" s="1"/>
  <c r="J167" i="86" s="1"/>
  <c r="E167" i="87" s="1"/>
  <c r="G204" i="100"/>
  <c r="J204" i="100" s="1"/>
  <c r="G202" i="99"/>
  <c r="J202" i="99" s="1"/>
  <c r="G203" i="100"/>
  <c r="J203" i="100" s="1"/>
  <c r="G205" i="100"/>
  <c r="J205" i="100" s="1"/>
  <c r="G200" i="86"/>
  <c r="J200" i="86" s="1"/>
  <c r="E200" i="87" s="1"/>
  <c r="G174" i="87"/>
  <c r="J174" i="87" s="1"/>
  <c r="E174" i="88" s="1"/>
  <c r="G102" i="87"/>
  <c r="J102" i="87" s="1"/>
  <c r="E102" i="88" s="1"/>
  <c r="J12" i="8"/>
  <c r="G12" i="8"/>
  <c r="G34" i="85"/>
  <c r="J34" i="85" s="1"/>
  <c r="E34" i="86" s="1"/>
  <c r="G33" i="85"/>
  <c r="J33" i="85" s="1"/>
  <c r="E33" i="86" s="1"/>
  <c r="G89" i="85"/>
  <c r="J89" i="85" s="1"/>
  <c r="E89" i="86" s="1"/>
  <c r="G88" i="86"/>
  <c r="J88" i="86" s="1"/>
  <c r="E88" i="87" s="1"/>
  <c r="G31" i="85"/>
  <c r="J31" i="85" s="1"/>
  <c r="E31" i="86" s="1"/>
  <c r="G30" i="85"/>
  <c r="J30" i="85" s="1"/>
  <c r="E30" i="86" s="1"/>
  <c r="G32" i="85"/>
  <c r="J32" i="85" s="1"/>
  <c r="E32" i="86" s="1"/>
  <c r="G49" i="85"/>
  <c r="J49" i="85" s="1"/>
  <c r="E49" i="86" s="1"/>
  <c r="G45" i="85"/>
  <c r="J45" i="85" s="1"/>
  <c r="E45" i="86" s="1"/>
  <c r="G67" i="85"/>
  <c r="J67" i="85" s="1"/>
  <c r="E67" i="86" s="1"/>
  <c r="G47" i="85"/>
  <c r="J47" i="85" s="1"/>
  <c r="E47" i="86" s="1"/>
  <c r="G87" i="86"/>
  <c r="J87" i="86" s="1"/>
  <c r="E87" i="87" s="1"/>
  <c r="G50" i="85"/>
  <c r="J50" i="85" s="1"/>
  <c r="E50" i="86" s="1"/>
  <c r="G100" i="85"/>
  <c r="J100" i="85" s="1"/>
  <c r="E100" i="86" s="1"/>
  <c r="G27" i="85"/>
  <c r="J27" i="85" s="1"/>
  <c r="E27" i="86" s="1"/>
  <c r="G29" i="85"/>
  <c r="J29" i="85" s="1"/>
  <c r="E29" i="86" s="1"/>
  <c r="G101" i="85"/>
  <c r="J101" i="85" s="1"/>
  <c r="E101" i="86" s="1"/>
  <c r="G37" i="86"/>
  <c r="J37" i="86" s="1"/>
  <c r="E37" i="87" s="1"/>
  <c r="G43" i="85"/>
  <c r="J43" i="85" s="1"/>
  <c r="E43" i="86" s="1"/>
  <c r="G46" i="85"/>
  <c r="J46" i="85" s="1"/>
  <c r="E46" i="86" s="1"/>
  <c r="G182" i="86"/>
  <c r="J182" i="86" s="1"/>
  <c r="E182" i="87" s="1"/>
  <c r="G91" i="85"/>
  <c r="J91" i="85" s="1"/>
  <c r="E91" i="86" s="1"/>
  <c r="G35" i="85"/>
  <c r="J35" i="85" s="1"/>
  <c r="E35" i="86" s="1"/>
  <c r="G48" i="85"/>
  <c r="J48" i="85" s="1"/>
  <c r="E48" i="86" s="1"/>
  <c r="G36" i="85"/>
  <c r="J36" i="85" s="1"/>
  <c r="E36" i="86" s="1"/>
  <c r="G90" i="85"/>
  <c r="J90" i="85" s="1"/>
  <c r="E90" i="86" s="1"/>
  <c r="G28" i="85"/>
  <c r="J28" i="85" s="1"/>
  <c r="E28" i="86" s="1"/>
  <c r="G51" i="85"/>
  <c r="J51" i="85" s="1"/>
  <c r="E51" i="86" s="1"/>
  <c r="G173" i="86"/>
  <c r="J173" i="86" s="1"/>
  <c r="E173" i="87" s="1"/>
  <c r="G144" i="85"/>
  <c r="J144" i="85" s="1"/>
  <c r="E144" i="86" s="1"/>
  <c r="G44" i="85"/>
  <c r="J44" i="85" s="1"/>
  <c r="E44" i="86" s="1"/>
  <c r="G12" i="78"/>
  <c r="J12" i="78" s="1"/>
  <c r="R133" i="74"/>
  <c r="M133" i="74"/>
  <c r="P133" i="74" s="1"/>
  <c r="E201" i="87" l="1"/>
  <c r="G201" i="87" s="1"/>
  <c r="J201" i="87" s="1"/>
  <c r="G202" i="100"/>
  <c r="J202" i="100" s="1"/>
  <c r="G203" i="101"/>
  <c r="J203" i="101" s="1"/>
  <c r="G205" i="101"/>
  <c r="J205" i="101" s="1"/>
  <c r="G174" i="88"/>
  <c r="J174" i="88" s="1"/>
  <c r="G102" i="88"/>
  <c r="J102" i="88" s="1"/>
  <c r="G204" i="101"/>
  <c r="J204" i="101" s="1"/>
  <c r="G127" i="87"/>
  <c r="J127" i="87" s="1"/>
  <c r="E127" i="88" s="1"/>
  <c r="G110" i="87"/>
  <c r="J110" i="87" s="1"/>
  <c r="E110" i="88" s="1"/>
  <c r="G118" i="87"/>
  <c r="J118" i="87" s="1"/>
  <c r="E118" i="88" s="1"/>
  <c r="G154" i="87"/>
  <c r="J154" i="87" s="1"/>
  <c r="E154" i="88" s="1"/>
  <c r="G72" i="87"/>
  <c r="J72" i="87" s="1"/>
  <c r="E72" i="88" s="1"/>
  <c r="G84" i="87"/>
  <c r="J84" i="87" s="1"/>
  <c r="E84" i="88" s="1"/>
  <c r="G80" i="87"/>
  <c r="J80" i="87" s="1"/>
  <c r="E80" i="88" s="1"/>
  <c r="G59" i="87"/>
  <c r="J59" i="87" s="1"/>
  <c r="E59" i="88" s="1"/>
  <c r="G152" i="87"/>
  <c r="J152" i="87" s="1"/>
  <c r="E152" i="88" s="1"/>
  <c r="G74" i="87"/>
  <c r="J74" i="87" s="1"/>
  <c r="E74" i="88" s="1"/>
  <c r="G195" i="87"/>
  <c r="J195" i="87" s="1"/>
  <c r="E195" i="88" s="1"/>
  <c r="G38" i="87"/>
  <c r="J38" i="87" s="1"/>
  <c r="E38" i="88" s="1"/>
  <c r="G56" i="87"/>
  <c r="J56" i="87" s="1"/>
  <c r="E56" i="88" s="1"/>
  <c r="G129" i="87"/>
  <c r="J129" i="87" s="1"/>
  <c r="E129" i="88" s="1"/>
  <c r="G78" i="87"/>
  <c r="J78" i="87" s="1"/>
  <c r="E78" i="88" s="1"/>
  <c r="G176" i="87"/>
  <c r="J176" i="87" s="1"/>
  <c r="E176" i="88" s="1"/>
  <c r="G183" i="87"/>
  <c r="J183" i="87" s="1"/>
  <c r="E183" i="88" s="1"/>
  <c r="G166" i="87"/>
  <c r="J166" i="87" s="1"/>
  <c r="E166" i="88" s="1"/>
  <c r="G177" i="87"/>
  <c r="J177" i="87" s="1"/>
  <c r="E177" i="88" s="1"/>
  <c r="G115" i="87"/>
  <c r="J115" i="87" s="1"/>
  <c r="E115" i="88" s="1"/>
  <c r="G66" i="87"/>
  <c r="J66" i="87" s="1"/>
  <c r="E66" i="88" s="1"/>
  <c r="G186" i="87"/>
  <c r="J186" i="87" s="1"/>
  <c r="E186" i="88" s="1"/>
  <c r="G123" i="87"/>
  <c r="J123" i="87" s="1"/>
  <c r="E123" i="88" s="1"/>
  <c r="G62" i="87"/>
  <c r="J62" i="87" s="1"/>
  <c r="E62" i="88" s="1"/>
  <c r="G185" i="87"/>
  <c r="J185" i="87" s="1"/>
  <c r="E185" i="88" s="1"/>
  <c r="G200" i="87"/>
  <c r="J200" i="87" s="1"/>
  <c r="E200" i="88" s="1"/>
  <c r="G151" i="87"/>
  <c r="J151" i="87" s="1"/>
  <c r="E151" i="88" s="1"/>
  <c r="G75" i="87"/>
  <c r="J75" i="87" s="1"/>
  <c r="E75" i="88" s="1"/>
  <c r="G168" i="87"/>
  <c r="J168" i="87" s="1"/>
  <c r="E168" i="88" s="1"/>
  <c r="G162" i="87"/>
  <c r="J162" i="87" s="1"/>
  <c r="E162" i="88" s="1"/>
  <c r="G106" i="87"/>
  <c r="J106" i="87" s="1"/>
  <c r="E106" i="88" s="1"/>
  <c r="G184" i="87"/>
  <c r="J184" i="87" s="1"/>
  <c r="E184" i="88" s="1"/>
  <c r="G64" i="87"/>
  <c r="J64" i="87" s="1"/>
  <c r="E64" i="88" s="1"/>
  <c r="G111" i="87"/>
  <c r="J111" i="87" s="1"/>
  <c r="E111" i="88" s="1"/>
  <c r="G73" i="87"/>
  <c r="J73" i="87" s="1"/>
  <c r="E73" i="88" s="1"/>
  <c r="G161" i="87"/>
  <c r="J161" i="87" s="1"/>
  <c r="E161" i="88" s="1"/>
  <c r="G181" i="87"/>
  <c r="J181" i="87" s="1"/>
  <c r="E181" i="88" s="1"/>
  <c r="G191" i="87"/>
  <c r="J191" i="87" s="1"/>
  <c r="E191" i="88" s="1"/>
  <c r="G83" i="87"/>
  <c r="J83" i="87" s="1"/>
  <c r="E83" i="88" s="1"/>
  <c r="G159" i="87"/>
  <c r="J159" i="87" s="1"/>
  <c r="E159" i="88" s="1"/>
  <c r="G153" i="87"/>
  <c r="J153" i="87" s="1"/>
  <c r="E153" i="88" s="1"/>
  <c r="G192" i="87"/>
  <c r="J192" i="87" s="1"/>
  <c r="E192" i="88" s="1"/>
  <c r="G199" i="87"/>
  <c r="J199" i="87" s="1"/>
  <c r="E199" i="88" s="1"/>
  <c r="G155" i="87"/>
  <c r="J155" i="87" s="1"/>
  <c r="E155" i="88" s="1"/>
  <c r="G104" i="87"/>
  <c r="J104" i="87" s="1"/>
  <c r="E104" i="88" s="1"/>
  <c r="G160" i="87"/>
  <c r="J160" i="87" s="1"/>
  <c r="E160" i="88" s="1"/>
  <c r="G158" i="87"/>
  <c r="J158" i="87" s="1"/>
  <c r="E158" i="88" s="1"/>
  <c r="G167" i="87"/>
  <c r="J167" i="87" s="1"/>
  <c r="E167" i="88" s="1"/>
  <c r="G172" i="87"/>
  <c r="J172" i="87" s="1"/>
  <c r="E172" i="88" s="1"/>
  <c r="G190" i="87"/>
  <c r="J190" i="87" s="1"/>
  <c r="E190" i="88" s="1"/>
  <c r="G116" i="87"/>
  <c r="J116" i="87" s="1"/>
  <c r="E116" i="88" s="1"/>
  <c r="G70" i="87"/>
  <c r="J70" i="87" s="1"/>
  <c r="E70" i="88" s="1"/>
  <c r="G171" i="87"/>
  <c r="J171" i="87" s="1"/>
  <c r="E171" i="88" s="1"/>
  <c r="G157" i="87"/>
  <c r="J157" i="87" s="1"/>
  <c r="E157" i="88" s="1"/>
  <c r="G150" i="87"/>
  <c r="J150" i="87" s="1"/>
  <c r="E150" i="88" s="1"/>
  <c r="G170" i="87"/>
  <c r="J170" i="87" s="1"/>
  <c r="E170" i="88" s="1"/>
  <c r="G120" i="87"/>
  <c r="J120" i="87" s="1"/>
  <c r="E120" i="88" s="1"/>
  <c r="G128" i="87"/>
  <c r="J128" i="87" s="1"/>
  <c r="E128" i="88" s="1"/>
  <c r="G126" i="87"/>
  <c r="J126" i="87" s="1"/>
  <c r="E126" i="88" s="1"/>
  <c r="G178" i="87"/>
  <c r="J178" i="87" s="1"/>
  <c r="E178" i="88" s="1"/>
  <c r="G114" i="87"/>
  <c r="J114" i="87" s="1"/>
  <c r="E114" i="88" s="1"/>
  <c r="G147" i="87"/>
  <c r="J147" i="87" s="1"/>
  <c r="E147" i="88" s="1"/>
  <c r="G182" i="87"/>
  <c r="J182" i="87" s="1"/>
  <c r="E182" i="88" s="1"/>
  <c r="G40" i="87"/>
  <c r="J40" i="87" s="1"/>
  <c r="E40" i="88" s="1"/>
  <c r="G42" i="87"/>
  <c r="J42" i="87" s="1"/>
  <c r="E42" i="88" s="1"/>
  <c r="G194" i="87"/>
  <c r="J194" i="87" s="1"/>
  <c r="E194" i="88" s="1"/>
  <c r="G109" i="87"/>
  <c r="J109" i="87" s="1"/>
  <c r="E109" i="88" s="1"/>
  <c r="G146" i="87"/>
  <c r="J146" i="87" s="1"/>
  <c r="E146" i="88" s="1"/>
  <c r="G112" i="87"/>
  <c r="J112" i="87" s="1"/>
  <c r="E112" i="88" s="1"/>
  <c r="G39" i="87"/>
  <c r="J39" i="87" s="1"/>
  <c r="E39" i="88" s="1"/>
  <c r="G148" i="87"/>
  <c r="J148" i="87" s="1"/>
  <c r="E148" i="88" s="1"/>
  <c r="G85" i="87"/>
  <c r="J85" i="87" s="1"/>
  <c r="E85" i="88" s="1"/>
  <c r="G54" i="87"/>
  <c r="J54" i="87" s="1"/>
  <c r="E54" i="88" s="1"/>
  <c r="G175" i="87"/>
  <c r="J175" i="87" s="1"/>
  <c r="E175" i="88" s="1"/>
  <c r="G57" i="87"/>
  <c r="J57" i="87" s="1"/>
  <c r="E57" i="88" s="1"/>
  <c r="G130" i="87"/>
  <c r="J130" i="87" s="1"/>
  <c r="E130" i="88" s="1"/>
  <c r="G196" i="87"/>
  <c r="J196" i="87" s="1"/>
  <c r="E196" i="88" s="1"/>
  <c r="G60" i="87"/>
  <c r="J60" i="87" s="1"/>
  <c r="E60" i="88" s="1"/>
  <c r="G173" i="87"/>
  <c r="J173" i="87" s="1"/>
  <c r="E173" i="88" s="1"/>
  <c r="G55" i="87"/>
  <c r="J55" i="87" s="1"/>
  <c r="E55" i="88" s="1"/>
  <c r="G82" i="87"/>
  <c r="J82" i="87" s="1"/>
  <c r="E82" i="88" s="1"/>
  <c r="G53" i="87"/>
  <c r="J53" i="87" s="1"/>
  <c r="E53" i="88" s="1"/>
  <c r="G41" i="87"/>
  <c r="J41" i="87" s="1"/>
  <c r="E41" i="88" s="1"/>
  <c r="G107" i="87"/>
  <c r="J107" i="87" s="1"/>
  <c r="E107" i="88" s="1"/>
  <c r="G179" i="87"/>
  <c r="J179" i="87" s="1"/>
  <c r="E179" i="88" s="1"/>
  <c r="G169" i="87"/>
  <c r="J169" i="87" s="1"/>
  <c r="E169" i="88" s="1"/>
  <c r="G58" i="87"/>
  <c r="J58" i="87" s="1"/>
  <c r="E58" i="88" s="1"/>
  <c r="G81" i="87"/>
  <c r="J81" i="87" s="1"/>
  <c r="E81" i="88" s="1"/>
  <c r="G164" i="87"/>
  <c r="J164" i="87" s="1"/>
  <c r="E164" i="88" s="1"/>
  <c r="G193" i="87"/>
  <c r="J193" i="87" s="1"/>
  <c r="E193" i="88" s="1"/>
  <c r="G149" i="87"/>
  <c r="J149" i="87" s="1"/>
  <c r="E149" i="88" s="1"/>
  <c r="G61" i="87"/>
  <c r="J61" i="87" s="1"/>
  <c r="E61" i="88" s="1"/>
  <c r="G71" i="87"/>
  <c r="J71" i="87" s="1"/>
  <c r="E71" i="88" s="1"/>
  <c r="G125" i="87"/>
  <c r="J125" i="87" s="1"/>
  <c r="E125" i="88" s="1"/>
  <c r="G119" i="87"/>
  <c r="J119" i="87" s="1"/>
  <c r="E119" i="88" s="1"/>
  <c r="G165" i="87"/>
  <c r="J165" i="87" s="1"/>
  <c r="E165" i="88" s="1"/>
  <c r="G197" i="87"/>
  <c r="J197" i="87" s="1"/>
  <c r="E197" i="88" s="1"/>
  <c r="G198" i="87"/>
  <c r="J198" i="87" s="1"/>
  <c r="E198" i="88" s="1"/>
  <c r="G124" i="87"/>
  <c r="J124" i="87" s="1"/>
  <c r="E124" i="88" s="1"/>
  <c r="G163" i="87"/>
  <c r="J163" i="87" s="1"/>
  <c r="E163" i="88" s="1"/>
  <c r="G113" i="87"/>
  <c r="J113" i="87" s="1"/>
  <c r="E113" i="88" s="1"/>
  <c r="G79" i="87"/>
  <c r="J79" i="87" s="1"/>
  <c r="E79" i="88" s="1"/>
  <c r="G77" i="87"/>
  <c r="J77" i="87" s="1"/>
  <c r="E77" i="88" s="1"/>
  <c r="G121" i="87"/>
  <c r="J121" i="87" s="1"/>
  <c r="E121" i="88" s="1"/>
  <c r="G65" i="87"/>
  <c r="J65" i="87" s="1"/>
  <c r="E65" i="88" s="1"/>
  <c r="G108" i="87"/>
  <c r="J108" i="87" s="1"/>
  <c r="E108" i="88" s="1"/>
  <c r="G63" i="87"/>
  <c r="J63" i="87" s="1"/>
  <c r="E63" i="88" s="1"/>
  <c r="G52" i="87"/>
  <c r="J52" i="87" s="1"/>
  <c r="E52" i="88" s="1"/>
  <c r="G156" i="87"/>
  <c r="J156" i="87" s="1"/>
  <c r="E156" i="88" s="1"/>
  <c r="G180" i="87"/>
  <c r="J180" i="87" s="1"/>
  <c r="E180" i="88" s="1"/>
  <c r="G117" i="87"/>
  <c r="J117" i="87" s="1"/>
  <c r="E117" i="88" s="1"/>
  <c r="G103" i="87"/>
  <c r="J103" i="87" s="1"/>
  <c r="E103" i="88" s="1"/>
  <c r="G86" i="87"/>
  <c r="J86" i="87" s="1"/>
  <c r="E86" i="88" s="1"/>
  <c r="G131" i="87"/>
  <c r="J131" i="87" s="1"/>
  <c r="E131" i="88" s="1"/>
  <c r="G37" i="87"/>
  <c r="J37" i="87" s="1"/>
  <c r="E37" i="88" s="1"/>
  <c r="G142" i="87"/>
  <c r="J142" i="87" s="1"/>
  <c r="E142" i="88" s="1"/>
  <c r="G138" i="87"/>
  <c r="J138" i="87" s="1"/>
  <c r="E138" i="88" s="1"/>
  <c r="G136" i="87"/>
  <c r="J136" i="87" s="1"/>
  <c r="E136" i="88" s="1"/>
  <c r="G140" i="87"/>
  <c r="J140" i="87" s="1"/>
  <c r="E140" i="88" s="1"/>
  <c r="G141" i="87"/>
  <c r="J141" i="87" s="1"/>
  <c r="E141" i="88" s="1"/>
  <c r="G143" i="87"/>
  <c r="J143" i="87" s="1"/>
  <c r="E143" i="88" s="1"/>
  <c r="G137" i="87"/>
  <c r="J137" i="87" s="1"/>
  <c r="E137" i="88" s="1"/>
  <c r="G139" i="87"/>
  <c r="J139" i="87" s="1"/>
  <c r="E139" i="88" s="1"/>
  <c r="G99" i="87"/>
  <c r="J99" i="87" s="1"/>
  <c r="E99" i="88" s="1"/>
  <c r="G98" i="87"/>
  <c r="J98" i="87" s="1"/>
  <c r="E98" i="88" s="1"/>
  <c r="G93" i="87"/>
  <c r="J93" i="87" s="1"/>
  <c r="E93" i="88" s="1"/>
  <c r="G95" i="87"/>
  <c r="J95" i="87" s="1"/>
  <c r="E95" i="88" s="1"/>
  <c r="G92" i="87"/>
  <c r="J92" i="87" s="1"/>
  <c r="E92" i="88" s="1"/>
  <c r="G97" i="87"/>
  <c r="J97" i="87" s="1"/>
  <c r="E97" i="88" s="1"/>
  <c r="G94" i="87"/>
  <c r="J94" i="87" s="1"/>
  <c r="E94" i="88" s="1"/>
  <c r="G96" i="87"/>
  <c r="J96" i="87" s="1"/>
  <c r="E96" i="88" s="1"/>
  <c r="G145" i="87"/>
  <c r="J145" i="87" s="1"/>
  <c r="E145" i="88" s="1"/>
  <c r="G135" i="87"/>
  <c r="J135" i="87" s="1"/>
  <c r="E135" i="88" s="1"/>
  <c r="G133" i="87"/>
  <c r="J133" i="87" s="1"/>
  <c r="E133" i="88" s="1"/>
  <c r="G132" i="87"/>
  <c r="J132" i="87" s="1"/>
  <c r="E132" i="88" s="1"/>
  <c r="G134" i="87"/>
  <c r="J134" i="87" s="1"/>
  <c r="E134" i="88" s="1"/>
  <c r="G87" i="87"/>
  <c r="J87" i="87" s="1"/>
  <c r="E87" i="88" s="1"/>
  <c r="G88" i="87"/>
  <c r="J88" i="87" s="1"/>
  <c r="E88" i="88" s="1"/>
  <c r="G68" i="87"/>
  <c r="J68" i="87" s="1"/>
  <c r="E68" i="88" s="1"/>
  <c r="G69" i="87"/>
  <c r="J69" i="87" s="1"/>
  <c r="E69" i="88" s="1"/>
  <c r="G43" i="86"/>
  <c r="J43" i="86" s="1"/>
  <c r="E43" i="87" s="1"/>
  <c r="G47" i="86"/>
  <c r="J47" i="86" s="1"/>
  <c r="E47" i="87" s="1"/>
  <c r="G33" i="86"/>
  <c r="J33" i="86" s="1"/>
  <c r="E33" i="87" s="1"/>
  <c r="G91" i="86"/>
  <c r="J91" i="86" s="1"/>
  <c r="E91" i="87" s="1"/>
  <c r="G67" i="86"/>
  <c r="J67" i="86" s="1"/>
  <c r="E67" i="87" s="1"/>
  <c r="G89" i="86"/>
  <c r="J89" i="86" s="1"/>
  <c r="E89" i="87" s="1"/>
  <c r="G44" i="86"/>
  <c r="J44" i="86" s="1"/>
  <c r="E44" i="87" s="1"/>
  <c r="G36" i="86"/>
  <c r="J36" i="86" s="1"/>
  <c r="E36" i="87" s="1"/>
  <c r="G45" i="86"/>
  <c r="J45" i="86" s="1"/>
  <c r="E45" i="87" s="1"/>
  <c r="G34" i="86"/>
  <c r="J34" i="86" s="1"/>
  <c r="E34" i="87" s="1"/>
  <c r="G12" i="79"/>
  <c r="J12" i="79" s="1"/>
  <c r="G101" i="86"/>
  <c r="J101" i="86" s="1"/>
  <c r="E101" i="87" s="1"/>
  <c r="G27" i="86"/>
  <c r="J27" i="86" s="1"/>
  <c r="E27" i="87" s="1"/>
  <c r="G90" i="86"/>
  <c r="J90" i="86" s="1"/>
  <c r="E90" i="87" s="1"/>
  <c r="G31" i="86"/>
  <c r="J31" i="86" s="1"/>
  <c r="E31" i="87" s="1"/>
  <c r="G48" i="86"/>
  <c r="J48" i="86" s="1"/>
  <c r="E48" i="87" s="1"/>
  <c r="G50" i="86"/>
  <c r="J50" i="86" s="1"/>
  <c r="E50" i="87" s="1"/>
  <c r="G29" i="86"/>
  <c r="J29" i="86" s="1"/>
  <c r="E29" i="87" s="1"/>
  <c r="G51" i="86"/>
  <c r="J51" i="86" s="1"/>
  <c r="E51" i="87" s="1"/>
  <c r="G100" i="86"/>
  <c r="J100" i="86" s="1"/>
  <c r="E100" i="87" s="1"/>
  <c r="G49" i="86"/>
  <c r="J49" i="86" s="1"/>
  <c r="E49" i="87" s="1"/>
  <c r="G30" i="86"/>
  <c r="J30" i="86" s="1"/>
  <c r="E30" i="87" s="1"/>
  <c r="G32" i="86"/>
  <c r="J32" i="86" s="1"/>
  <c r="E32" i="87" s="1"/>
  <c r="G46" i="86"/>
  <c r="J46" i="86" s="1"/>
  <c r="E46" i="87" s="1"/>
  <c r="G28" i="86"/>
  <c r="J28" i="86" s="1"/>
  <c r="E28" i="87" s="1"/>
  <c r="G35" i="86"/>
  <c r="J35" i="86" s="1"/>
  <c r="E35" i="87" s="1"/>
  <c r="G144" i="86"/>
  <c r="J144" i="86" s="1"/>
  <c r="E144" i="87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7" i="74"/>
  <c r="R208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E201" i="88" l="1"/>
  <c r="G201" i="88" s="1"/>
  <c r="J201" i="88" s="1"/>
  <c r="E201" i="89" s="1"/>
  <c r="G201" i="89" s="1"/>
  <c r="J201" i="89" s="1"/>
  <c r="G201" i="90" s="1"/>
  <c r="J201" i="90" s="1"/>
  <c r="E102" i="89"/>
  <c r="G102" i="89" s="1"/>
  <c r="J102" i="89" s="1"/>
  <c r="G102" i="90" s="1"/>
  <c r="J102" i="90" s="1"/>
  <c r="E174" i="89"/>
  <c r="G174" i="89" s="1"/>
  <c r="J174" i="89" s="1"/>
  <c r="G174" i="90" s="1"/>
  <c r="J174" i="90" s="1"/>
  <c r="G205" i="102"/>
  <c r="J205" i="102" s="1"/>
  <c r="G205" i="103" s="1"/>
  <c r="J205" i="103" s="1"/>
  <c r="G202" i="101"/>
  <c r="J202" i="101" s="1"/>
  <c r="G203" i="102"/>
  <c r="J203" i="102" s="1"/>
  <c r="G203" i="103" s="1"/>
  <c r="J203" i="103" s="1"/>
  <c r="G204" i="102"/>
  <c r="J204" i="102" s="1"/>
  <c r="G204" i="103" s="1"/>
  <c r="J204" i="103" s="1"/>
  <c r="G141" i="88"/>
  <c r="J141" i="88" s="1"/>
  <c r="G85" i="88"/>
  <c r="J85" i="88" s="1"/>
  <c r="G167" i="88"/>
  <c r="J167" i="88" s="1"/>
  <c r="G176" i="88"/>
  <c r="J176" i="88" s="1"/>
  <c r="G140" i="88"/>
  <c r="J140" i="88" s="1"/>
  <c r="G182" i="88"/>
  <c r="J182" i="88" s="1"/>
  <c r="G136" i="88"/>
  <c r="J136" i="88" s="1"/>
  <c r="G180" i="88"/>
  <c r="J180" i="88" s="1"/>
  <c r="G79" i="88"/>
  <c r="J79" i="88" s="1"/>
  <c r="G125" i="88"/>
  <c r="J125" i="88" s="1"/>
  <c r="G169" i="88"/>
  <c r="J169" i="88" s="1"/>
  <c r="G60" i="88"/>
  <c r="J60" i="88" s="1"/>
  <c r="G39" i="88"/>
  <c r="J39" i="88" s="1"/>
  <c r="G160" i="88"/>
  <c r="J160" i="88" s="1"/>
  <c r="G191" i="88"/>
  <c r="J191" i="88" s="1"/>
  <c r="G162" i="88"/>
  <c r="J162" i="88" s="1"/>
  <c r="G186" i="88"/>
  <c r="J186" i="88" s="1"/>
  <c r="G129" i="88"/>
  <c r="J129" i="88" s="1"/>
  <c r="G84" i="88"/>
  <c r="J84" i="88" s="1"/>
  <c r="G121" i="88"/>
  <c r="J121" i="88" s="1"/>
  <c r="G58" i="88"/>
  <c r="J58" i="88" s="1"/>
  <c r="G138" i="88"/>
  <c r="J138" i="88" s="1"/>
  <c r="G113" i="88"/>
  <c r="J113" i="88" s="1"/>
  <c r="G71" i="88"/>
  <c r="J71" i="88" s="1"/>
  <c r="G179" i="88"/>
  <c r="J179" i="88" s="1"/>
  <c r="G196" i="88"/>
  <c r="J196" i="88" s="1"/>
  <c r="G112" i="88"/>
  <c r="J112" i="88" s="1"/>
  <c r="G114" i="88"/>
  <c r="J114" i="88" s="1"/>
  <c r="G171" i="88"/>
  <c r="J171" i="88" s="1"/>
  <c r="G104" i="88"/>
  <c r="J104" i="88" s="1"/>
  <c r="G181" i="88"/>
  <c r="J181" i="88" s="1"/>
  <c r="G168" i="88"/>
  <c r="J168" i="88" s="1"/>
  <c r="G66" i="88"/>
  <c r="J66" i="88" s="1"/>
  <c r="G56" i="88"/>
  <c r="J56" i="88" s="1"/>
  <c r="G72" i="88"/>
  <c r="J72" i="88" s="1"/>
  <c r="G40" i="88"/>
  <c r="J40" i="88" s="1"/>
  <c r="G159" i="88"/>
  <c r="J159" i="88" s="1"/>
  <c r="G173" i="88"/>
  <c r="J173" i="88" s="1"/>
  <c r="G158" i="88"/>
  <c r="J158" i="88" s="1"/>
  <c r="G123" i="88"/>
  <c r="J123" i="88" s="1"/>
  <c r="G52" i="88"/>
  <c r="J52" i="88" s="1"/>
  <c r="G163" i="88"/>
  <c r="J163" i="88" s="1"/>
  <c r="G61" i="88"/>
  <c r="J61" i="88" s="1"/>
  <c r="G107" i="88"/>
  <c r="J107" i="88" s="1"/>
  <c r="G130" i="88"/>
  <c r="J130" i="88" s="1"/>
  <c r="G178" i="88"/>
  <c r="J178" i="88" s="1"/>
  <c r="G161" i="88"/>
  <c r="J161" i="88" s="1"/>
  <c r="G75" i="88"/>
  <c r="J75" i="88" s="1"/>
  <c r="G115" i="88"/>
  <c r="J115" i="88" s="1"/>
  <c r="G38" i="88"/>
  <c r="J38" i="88" s="1"/>
  <c r="G165" i="88"/>
  <c r="J165" i="88" s="1"/>
  <c r="G62" i="88"/>
  <c r="J62" i="88" s="1"/>
  <c r="G119" i="88"/>
  <c r="J119" i="88" s="1"/>
  <c r="G80" i="88"/>
  <c r="J80" i="88" s="1"/>
  <c r="G139" i="88"/>
  <c r="J139" i="88" s="1"/>
  <c r="G37" i="88"/>
  <c r="J37" i="88" s="1"/>
  <c r="G63" i="88"/>
  <c r="J63" i="88" s="1"/>
  <c r="G124" i="88"/>
  <c r="J124" i="88" s="1"/>
  <c r="G41" i="88"/>
  <c r="J41" i="88" s="1"/>
  <c r="G57" i="88"/>
  <c r="J57" i="88" s="1"/>
  <c r="G109" i="88"/>
  <c r="J109" i="88" s="1"/>
  <c r="G126" i="88"/>
  <c r="J126" i="88" s="1"/>
  <c r="G116" i="88"/>
  <c r="J116" i="88" s="1"/>
  <c r="G199" i="88"/>
  <c r="J199" i="88" s="1"/>
  <c r="G73" i="88"/>
  <c r="J73" i="88" s="1"/>
  <c r="G177" i="88"/>
  <c r="J177" i="88" s="1"/>
  <c r="G195" i="88"/>
  <c r="J195" i="88" s="1"/>
  <c r="G118" i="88"/>
  <c r="J118" i="88" s="1"/>
  <c r="G81" i="88"/>
  <c r="J81" i="88" s="1"/>
  <c r="G170" i="88"/>
  <c r="J170" i="88" s="1"/>
  <c r="G59" i="88"/>
  <c r="J59" i="88" s="1"/>
  <c r="G77" i="88"/>
  <c r="J77" i="88" s="1"/>
  <c r="G78" i="88"/>
  <c r="J78" i="88" s="1"/>
  <c r="G137" i="88"/>
  <c r="J137" i="88" s="1"/>
  <c r="G131" i="88"/>
  <c r="J131" i="88" s="1"/>
  <c r="G108" i="88"/>
  <c r="J108" i="88" s="1"/>
  <c r="G198" i="88"/>
  <c r="J198" i="88" s="1"/>
  <c r="G193" i="88"/>
  <c r="J193" i="88" s="1"/>
  <c r="G53" i="88"/>
  <c r="J53" i="88" s="1"/>
  <c r="G175" i="88"/>
  <c r="J175" i="88" s="1"/>
  <c r="G194" i="88"/>
  <c r="J194" i="88" s="1"/>
  <c r="G128" i="88"/>
  <c r="J128" i="88" s="1"/>
  <c r="G190" i="88"/>
  <c r="J190" i="88" s="1"/>
  <c r="G192" i="88"/>
  <c r="J192" i="88" s="1"/>
  <c r="G111" i="88"/>
  <c r="J111" i="88" s="1"/>
  <c r="G200" i="88"/>
  <c r="J200" i="88" s="1"/>
  <c r="E200" i="89" s="1"/>
  <c r="G166" i="88"/>
  <c r="J166" i="88" s="1"/>
  <c r="G74" i="88"/>
  <c r="J74" i="88" s="1"/>
  <c r="G110" i="88"/>
  <c r="J110" i="88" s="1"/>
  <c r="G103" i="88"/>
  <c r="J103" i="88" s="1"/>
  <c r="G55" i="88"/>
  <c r="J55" i="88" s="1"/>
  <c r="G184" i="88"/>
  <c r="J184" i="88" s="1"/>
  <c r="G117" i="88"/>
  <c r="J117" i="88" s="1"/>
  <c r="G83" i="88"/>
  <c r="J83" i="88" s="1"/>
  <c r="G106" i="88"/>
  <c r="J106" i="88" s="1"/>
  <c r="G65" i="88"/>
  <c r="J65" i="88" s="1"/>
  <c r="G197" i="88"/>
  <c r="J197" i="88" s="1"/>
  <c r="G164" i="88"/>
  <c r="J164" i="88" s="1"/>
  <c r="G82" i="88"/>
  <c r="J82" i="88" s="1"/>
  <c r="G54" i="88"/>
  <c r="J54" i="88" s="1"/>
  <c r="G120" i="88"/>
  <c r="J120" i="88" s="1"/>
  <c r="G172" i="88"/>
  <c r="J172" i="88" s="1"/>
  <c r="G64" i="88"/>
  <c r="J64" i="88" s="1"/>
  <c r="G185" i="88"/>
  <c r="J185" i="88" s="1"/>
  <c r="G183" i="88"/>
  <c r="J183" i="88" s="1"/>
  <c r="G127" i="88"/>
  <c r="J127" i="88" s="1"/>
  <c r="G86" i="88"/>
  <c r="J86" i="88" s="1"/>
  <c r="G42" i="88"/>
  <c r="J42" i="88" s="1"/>
  <c r="G143" i="88"/>
  <c r="J143" i="88" s="1"/>
  <c r="G142" i="88"/>
  <c r="J142" i="88" s="1"/>
  <c r="G98" i="88"/>
  <c r="J98" i="88" s="1"/>
  <c r="G99" i="88"/>
  <c r="J99" i="88" s="1"/>
  <c r="G97" i="88"/>
  <c r="J97" i="88" s="1"/>
  <c r="G70" i="88"/>
  <c r="J70" i="88" s="1"/>
  <c r="G148" i="88"/>
  <c r="J148" i="88" s="1"/>
  <c r="G150" i="88"/>
  <c r="J150" i="88" s="1"/>
  <c r="G147" i="88"/>
  <c r="J147" i="88" s="1"/>
  <c r="G157" i="88"/>
  <c r="J157" i="88" s="1"/>
  <c r="G156" i="88"/>
  <c r="J156" i="88" s="1"/>
  <c r="G145" i="88"/>
  <c r="J145" i="88" s="1"/>
  <c r="G146" i="88"/>
  <c r="J146" i="88" s="1"/>
  <c r="G155" i="88"/>
  <c r="J155" i="88" s="1"/>
  <c r="G154" i="88"/>
  <c r="J154" i="88" s="1"/>
  <c r="G149" i="88"/>
  <c r="J149" i="88" s="1"/>
  <c r="G151" i="88"/>
  <c r="J151" i="88" s="1"/>
  <c r="G153" i="88"/>
  <c r="J153" i="88" s="1"/>
  <c r="G152" i="88"/>
  <c r="J152" i="88" s="1"/>
  <c r="G134" i="88"/>
  <c r="J134" i="88" s="1"/>
  <c r="G132" i="88"/>
  <c r="J132" i="88" s="1"/>
  <c r="G133" i="88"/>
  <c r="J133" i="88" s="1"/>
  <c r="G135" i="88"/>
  <c r="J135" i="88" s="1"/>
  <c r="G92" i="88"/>
  <c r="J92" i="88" s="1"/>
  <c r="G95" i="88"/>
  <c r="J95" i="88" s="1"/>
  <c r="G96" i="88"/>
  <c r="J96" i="88" s="1"/>
  <c r="G88" i="88"/>
  <c r="J88" i="88" s="1"/>
  <c r="G94" i="88"/>
  <c r="J94" i="88" s="1"/>
  <c r="G93" i="88"/>
  <c r="J93" i="88" s="1"/>
  <c r="G87" i="88"/>
  <c r="J87" i="88" s="1"/>
  <c r="G69" i="88"/>
  <c r="J69" i="88" s="1"/>
  <c r="G68" i="88"/>
  <c r="J68" i="88" s="1"/>
  <c r="G36" i="87"/>
  <c r="J36" i="87" s="1"/>
  <c r="E36" i="88" s="1"/>
  <c r="G51" i="87"/>
  <c r="J51" i="87" s="1"/>
  <c r="E51" i="88" s="1"/>
  <c r="G27" i="87"/>
  <c r="J27" i="87" s="1"/>
  <c r="E27" i="88" s="1"/>
  <c r="G101" i="87"/>
  <c r="J101" i="87" s="1"/>
  <c r="E101" i="88" s="1"/>
  <c r="G144" i="87"/>
  <c r="J144" i="87" s="1"/>
  <c r="E144" i="88" s="1"/>
  <c r="G100" i="87"/>
  <c r="J100" i="87" s="1"/>
  <c r="E100" i="88" s="1"/>
  <c r="G91" i="87"/>
  <c r="J91" i="87" s="1"/>
  <c r="E91" i="88" s="1"/>
  <c r="G90" i="87"/>
  <c r="J90" i="87" s="1"/>
  <c r="E90" i="88" s="1"/>
  <c r="G89" i="87"/>
  <c r="J89" i="87" s="1"/>
  <c r="E89" i="88" s="1"/>
  <c r="G67" i="87"/>
  <c r="J67" i="87" s="1"/>
  <c r="E67" i="88" s="1"/>
  <c r="G44" i="87"/>
  <c r="J44" i="87" s="1"/>
  <c r="E44" i="88" s="1"/>
  <c r="G48" i="87"/>
  <c r="J48" i="87" s="1"/>
  <c r="E48" i="88" s="1"/>
  <c r="G49" i="87"/>
  <c r="J49" i="87" s="1"/>
  <c r="E49" i="88" s="1"/>
  <c r="G46" i="87"/>
  <c r="J46" i="87" s="1"/>
  <c r="E46" i="88" s="1"/>
  <c r="G47" i="87"/>
  <c r="J47" i="87" s="1"/>
  <c r="E47" i="88" s="1"/>
  <c r="G50" i="87"/>
  <c r="J50" i="87" s="1"/>
  <c r="E50" i="88" s="1"/>
  <c r="G45" i="87"/>
  <c r="J45" i="87" s="1"/>
  <c r="E45" i="88" s="1"/>
  <c r="G43" i="87"/>
  <c r="J43" i="87" s="1"/>
  <c r="E43" i="88" s="1"/>
  <c r="G29" i="87"/>
  <c r="J29" i="87" s="1"/>
  <c r="E29" i="88" s="1"/>
  <c r="G28" i="87"/>
  <c r="J28" i="87" s="1"/>
  <c r="E28" i="88" s="1"/>
  <c r="G34" i="87"/>
  <c r="J34" i="87" s="1"/>
  <c r="E34" i="88" s="1"/>
  <c r="G31" i="87"/>
  <c r="J31" i="87" s="1"/>
  <c r="E31" i="88" s="1"/>
  <c r="G30" i="87"/>
  <c r="J30" i="87" s="1"/>
  <c r="E30" i="88" s="1"/>
  <c r="G35" i="87"/>
  <c r="J35" i="87" s="1"/>
  <c r="E35" i="88" s="1"/>
  <c r="G32" i="87"/>
  <c r="J32" i="87" s="1"/>
  <c r="E32" i="88" s="1"/>
  <c r="G33" i="87"/>
  <c r="J33" i="87" s="1"/>
  <c r="E33" i="88" s="1"/>
  <c r="G12" i="80"/>
  <c r="J12" i="80" s="1"/>
  <c r="E12" i="81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G203" i="104" l="1"/>
  <c r="J203" i="104" s="1"/>
  <c r="G203" i="105" s="1"/>
  <c r="J203" i="105" s="1"/>
  <c r="G204" i="104"/>
  <c r="J204" i="104" s="1"/>
  <c r="G204" i="105" s="1"/>
  <c r="J204" i="105" s="1"/>
  <c r="G205" i="104"/>
  <c r="J205" i="104" s="1"/>
  <c r="G205" i="105" s="1"/>
  <c r="J205" i="105" s="1"/>
  <c r="E147" i="89"/>
  <c r="G147" i="89" s="1"/>
  <c r="J147" i="89" s="1"/>
  <c r="G147" i="90" s="1"/>
  <c r="J147" i="90" s="1"/>
  <c r="E126" i="89"/>
  <c r="G126" i="89" s="1"/>
  <c r="J126" i="89" s="1"/>
  <c r="G126" i="90" s="1"/>
  <c r="J126" i="90" s="1"/>
  <c r="E173" i="89"/>
  <c r="G173" i="89" s="1"/>
  <c r="J173" i="89" s="1"/>
  <c r="G173" i="90" s="1"/>
  <c r="J173" i="90" s="1"/>
  <c r="E68" i="89"/>
  <c r="G68" i="89" s="1"/>
  <c r="J68" i="89" s="1"/>
  <c r="G68" i="90" s="1"/>
  <c r="J68" i="90" s="1"/>
  <c r="E92" i="89"/>
  <c r="G92" i="89" s="1"/>
  <c r="J92" i="89" s="1"/>
  <c r="G92" i="90" s="1"/>
  <c r="J92" i="90" s="1"/>
  <c r="E149" i="89"/>
  <c r="G149" i="89" s="1"/>
  <c r="J149" i="89" s="1"/>
  <c r="G149" i="90" s="1"/>
  <c r="J149" i="90" s="1"/>
  <c r="E150" i="89"/>
  <c r="G150" i="89" s="1"/>
  <c r="J150" i="89" s="1"/>
  <c r="G150" i="90" s="1"/>
  <c r="J150" i="90" s="1"/>
  <c r="E42" i="89"/>
  <c r="G42" i="89" s="1"/>
  <c r="J42" i="89" s="1"/>
  <c r="G42" i="90" s="1"/>
  <c r="J42" i="90" s="1"/>
  <c r="E120" i="89"/>
  <c r="G120" i="89" s="1"/>
  <c r="J120" i="89" s="1"/>
  <c r="G120" i="90" s="1"/>
  <c r="J120" i="90" s="1"/>
  <c r="E117" i="89"/>
  <c r="G117" i="89" s="1"/>
  <c r="J117" i="89" s="1"/>
  <c r="G117" i="90" s="1"/>
  <c r="J117" i="90" s="1"/>
  <c r="E111" i="89"/>
  <c r="G111" i="89" s="1"/>
  <c r="J111" i="89" s="1"/>
  <c r="G111" i="90" s="1"/>
  <c r="J111" i="90" s="1"/>
  <c r="E198" i="89"/>
  <c r="G198" i="89" s="1"/>
  <c r="J198" i="89" s="1"/>
  <c r="G198" i="90" s="1"/>
  <c r="J198" i="90" s="1"/>
  <c r="G81" i="89"/>
  <c r="J81" i="89" s="1"/>
  <c r="G81" i="90" s="1"/>
  <c r="J81" i="90" s="1"/>
  <c r="E81" i="89"/>
  <c r="E109" i="89"/>
  <c r="G109" i="89" s="1"/>
  <c r="J109" i="89" s="1"/>
  <c r="G109" i="90" s="1"/>
  <c r="J109" i="90" s="1"/>
  <c r="E119" i="89"/>
  <c r="G119" i="89" s="1"/>
  <c r="J119" i="89" s="1"/>
  <c r="G119" i="90" s="1"/>
  <c r="J119" i="90" s="1"/>
  <c r="E130" i="89"/>
  <c r="G130" i="89" s="1"/>
  <c r="J130" i="89" s="1"/>
  <c r="G130" i="90" s="1"/>
  <c r="J130" i="90" s="1"/>
  <c r="E159" i="89"/>
  <c r="G159" i="89" s="1"/>
  <c r="J159" i="89" s="1"/>
  <c r="G159" i="90" s="1"/>
  <c r="J159" i="90" s="1"/>
  <c r="E171" i="89"/>
  <c r="G171" i="89" s="1"/>
  <c r="J171" i="89" s="1"/>
  <c r="G171" i="90" s="1"/>
  <c r="J171" i="90" s="1"/>
  <c r="E58" i="89"/>
  <c r="G58" i="89" s="1"/>
  <c r="J58" i="89" s="1"/>
  <c r="G58" i="90" s="1"/>
  <c r="J58" i="90" s="1"/>
  <c r="E39" i="89"/>
  <c r="G39" i="89" s="1"/>
  <c r="J39" i="89" s="1"/>
  <c r="G39" i="90" s="1"/>
  <c r="J39" i="90" s="1"/>
  <c r="E140" i="89"/>
  <c r="G140" i="89" s="1"/>
  <c r="J140" i="89" s="1"/>
  <c r="G140" i="90" s="1"/>
  <c r="J140" i="90" s="1"/>
  <c r="E95" i="89"/>
  <c r="G95" i="89" s="1"/>
  <c r="J95" i="89" s="1"/>
  <c r="G95" i="90" s="1"/>
  <c r="J95" i="90" s="1"/>
  <c r="E170" i="89"/>
  <c r="G170" i="89" s="1"/>
  <c r="J170" i="89" s="1"/>
  <c r="G170" i="90" s="1"/>
  <c r="J170" i="90" s="1"/>
  <c r="E160" i="89"/>
  <c r="G160" i="89" s="1"/>
  <c r="J160" i="89" s="1"/>
  <c r="G160" i="90" s="1"/>
  <c r="J160" i="90" s="1"/>
  <c r="E69" i="89"/>
  <c r="G69" i="89" s="1"/>
  <c r="J69" i="89" s="1"/>
  <c r="G69" i="90" s="1"/>
  <c r="J69" i="90" s="1"/>
  <c r="E135" i="89"/>
  <c r="G135" i="89" s="1"/>
  <c r="J135" i="89" s="1"/>
  <c r="G135" i="90" s="1"/>
  <c r="J135" i="90" s="1"/>
  <c r="E154" i="89"/>
  <c r="G154" i="89" s="1"/>
  <c r="J154" i="89" s="1"/>
  <c r="G154" i="90" s="1"/>
  <c r="J154" i="90" s="1"/>
  <c r="E148" i="89"/>
  <c r="G148" i="89" s="1"/>
  <c r="J148" i="89" s="1"/>
  <c r="G148" i="90" s="1"/>
  <c r="J148" i="90" s="1"/>
  <c r="G86" i="89"/>
  <c r="J86" i="89" s="1"/>
  <c r="E86" i="89"/>
  <c r="E54" i="89"/>
  <c r="G54" i="89" s="1"/>
  <c r="J54" i="89" s="1"/>
  <c r="G54" i="90" s="1"/>
  <c r="J54" i="90" s="1"/>
  <c r="E184" i="89"/>
  <c r="G184" i="89" s="1"/>
  <c r="J184" i="89" s="1"/>
  <c r="G184" i="90" s="1"/>
  <c r="J184" i="90" s="1"/>
  <c r="E192" i="89"/>
  <c r="G192" i="89" s="1"/>
  <c r="J192" i="89" s="1"/>
  <c r="G192" i="90" s="1"/>
  <c r="J192" i="90" s="1"/>
  <c r="E108" i="89"/>
  <c r="G108" i="89" s="1"/>
  <c r="J108" i="89" s="1"/>
  <c r="G108" i="90" s="1"/>
  <c r="J108" i="90" s="1"/>
  <c r="E118" i="89"/>
  <c r="G118" i="89" s="1"/>
  <c r="J118" i="89" s="1"/>
  <c r="G118" i="90" s="1"/>
  <c r="J118" i="90" s="1"/>
  <c r="E57" i="89"/>
  <c r="G57" i="89" s="1"/>
  <c r="J57" i="89" s="1"/>
  <c r="G57" i="90" s="1"/>
  <c r="J57" i="90" s="1"/>
  <c r="E62" i="89"/>
  <c r="G62" i="89" s="1"/>
  <c r="J62" i="89" s="1"/>
  <c r="G62" i="90" s="1"/>
  <c r="J62" i="90" s="1"/>
  <c r="E107" i="89"/>
  <c r="G107" i="89" s="1"/>
  <c r="J107" i="89" s="1"/>
  <c r="G107" i="90" s="1"/>
  <c r="J107" i="90" s="1"/>
  <c r="E40" i="89"/>
  <c r="G40" i="89" s="1"/>
  <c r="J40" i="89" s="1"/>
  <c r="G40" i="90" s="1"/>
  <c r="J40" i="90" s="1"/>
  <c r="E114" i="89"/>
  <c r="G114" i="89" s="1"/>
  <c r="J114" i="89" s="1"/>
  <c r="G114" i="90" s="1"/>
  <c r="J114" i="90" s="1"/>
  <c r="E121" i="89"/>
  <c r="G121" i="89" s="1"/>
  <c r="J121" i="89" s="1"/>
  <c r="G121" i="90" s="1"/>
  <c r="J121" i="90" s="1"/>
  <c r="E60" i="89"/>
  <c r="G60" i="89" s="1"/>
  <c r="J60" i="89" s="1"/>
  <c r="G60" i="90" s="1"/>
  <c r="J60" i="90" s="1"/>
  <c r="E176" i="89"/>
  <c r="G176" i="89" s="1"/>
  <c r="J176" i="89" s="1"/>
  <c r="G176" i="90" s="1"/>
  <c r="J176" i="90" s="1"/>
  <c r="E193" i="89"/>
  <c r="G193" i="89" s="1"/>
  <c r="J193" i="89" s="1"/>
  <c r="G193" i="90" s="1"/>
  <c r="J193" i="90" s="1"/>
  <c r="E182" i="89"/>
  <c r="G182" i="89" s="1"/>
  <c r="J182" i="89" s="1"/>
  <c r="G182" i="90" s="1"/>
  <c r="J182" i="90" s="1"/>
  <c r="G87" i="89"/>
  <c r="J87" i="89" s="1"/>
  <c r="G87" i="90" s="1"/>
  <c r="J87" i="90" s="1"/>
  <c r="E87" i="89"/>
  <c r="E133" i="89"/>
  <c r="G133" i="89" s="1"/>
  <c r="J133" i="89" s="1"/>
  <c r="G133" i="90" s="1"/>
  <c r="J133" i="90" s="1"/>
  <c r="E155" i="89"/>
  <c r="G155" i="89" s="1"/>
  <c r="J155" i="89" s="1"/>
  <c r="G155" i="90" s="1"/>
  <c r="J155" i="90" s="1"/>
  <c r="E70" i="89"/>
  <c r="G70" i="89" s="1"/>
  <c r="J70" i="89" s="1"/>
  <c r="G70" i="90" s="1"/>
  <c r="J70" i="90" s="1"/>
  <c r="E82" i="89"/>
  <c r="G82" i="89" s="1"/>
  <c r="J82" i="89" s="1"/>
  <c r="G82" i="90" s="1"/>
  <c r="J82" i="90" s="1"/>
  <c r="E55" i="89"/>
  <c r="G55" i="89" s="1"/>
  <c r="J55" i="89" s="1"/>
  <c r="G55" i="90" s="1"/>
  <c r="J55" i="90" s="1"/>
  <c r="E190" i="89"/>
  <c r="G190" i="89" s="1"/>
  <c r="J190" i="89" s="1"/>
  <c r="G190" i="90" s="1"/>
  <c r="J190" i="90" s="1"/>
  <c r="E131" i="89"/>
  <c r="G131" i="89" s="1"/>
  <c r="J131" i="89" s="1"/>
  <c r="G131" i="90" s="1"/>
  <c r="J131" i="90" s="1"/>
  <c r="E195" i="89"/>
  <c r="G195" i="89" s="1"/>
  <c r="J195" i="89" s="1"/>
  <c r="G195" i="90" s="1"/>
  <c r="J195" i="90" s="1"/>
  <c r="E41" i="89"/>
  <c r="G41" i="89" s="1"/>
  <c r="J41" i="89" s="1"/>
  <c r="G41" i="90" s="1"/>
  <c r="J41" i="90" s="1"/>
  <c r="E165" i="89"/>
  <c r="G165" i="89" s="1"/>
  <c r="J165" i="89" s="1"/>
  <c r="G165" i="90" s="1"/>
  <c r="J165" i="90" s="1"/>
  <c r="E61" i="89"/>
  <c r="G61" i="89" s="1"/>
  <c r="J61" i="89" s="1"/>
  <c r="G61" i="90" s="1"/>
  <c r="J61" i="90" s="1"/>
  <c r="G72" i="89"/>
  <c r="J72" i="89" s="1"/>
  <c r="G72" i="90" s="1"/>
  <c r="J72" i="90" s="1"/>
  <c r="E72" i="89"/>
  <c r="E112" i="89"/>
  <c r="G112" i="89" s="1"/>
  <c r="J112" i="89" s="1"/>
  <c r="G112" i="90" s="1"/>
  <c r="J112" i="90" s="1"/>
  <c r="E84" i="89"/>
  <c r="G84" i="89" s="1"/>
  <c r="J84" i="89" s="1"/>
  <c r="G84" i="90" s="1"/>
  <c r="J84" i="90" s="1"/>
  <c r="E169" i="89"/>
  <c r="G169" i="89" s="1"/>
  <c r="J169" i="89" s="1"/>
  <c r="G169" i="90" s="1"/>
  <c r="J169" i="90" s="1"/>
  <c r="E167" i="89"/>
  <c r="G167" i="89" s="1"/>
  <c r="J167" i="89" s="1"/>
  <c r="G167" i="90" s="1"/>
  <c r="J167" i="90" s="1"/>
  <c r="E143" i="89"/>
  <c r="G143" i="89" s="1"/>
  <c r="J143" i="89" s="1"/>
  <c r="G143" i="90" s="1"/>
  <c r="J143" i="90" s="1"/>
  <c r="E93" i="89"/>
  <c r="G93" i="89" s="1"/>
  <c r="J93" i="89" s="1"/>
  <c r="G93" i="90" s="1"/>
  <c r="J93" i="90" s="1"/>
  <c r="E132" i="89"/>
  <c r="G132" i="89" s="1"/>
  <c r="J132" i="89" s="1"/>
  <c r="G132" i="90" s="1"/>
  <c r="J132" i="90" s="1"/>
  <c r="G146" i="89"/>
  <c r="J146" i="89" s="1"/>
  <c r="G146" i="90" s="1"/>
  <c r="J146" i="90" s="1"/>
  <c r="E146" i="89"/>
  <c r="E97" i="89"/>
  <c r="G97" i="89" s="1"/>
  <c r="J97" i="89" s="1"/>
  <c r="G97" i="90" s="1"/>
  <c r="J97" i="90" s="1"/>
  <c r="E127" i="89"/>
  <c r="G127" i="89" s="1"/>
  <c r="J127" i="89" s="1"/>
  <c r="G127" i="90" s="1"/>
  <c r="J127" i="90" s="1"/>
  <c r="E164" i="89"/>
  <c r="G164" i="89" s="1"/>
  <c r="J164" i="89" s="1"/>
  <c r="G164" i="90" s="1"/>
  <c r="J164" i="90" s="1"/>
  <c r="E103" i="89"/>
  <c r="G103" i="89" s="1"/>
  <c r="J103" i="89" s="1"/>
  <c r="G103" i="90" s="1"/>
  <c r="J103" i="90" s="1"/>
  <c r="E128" i="89"/>
  <c r="G128" i="89" s="1"/>
  <c r="J128" i="89" s="1"/>
  <c r="G128" i="90" s="1"/>
  <c r="J128" i="90" s="1"/>
  <c r="E137" i="89"/>
  <c r="G137" i="89" s="1"/>
  <c r="J137" i="89" s="1"/>
  <c r="G137" i="90" s="1"/>
  <c r="J137" i="90" s="1"/>
  <c r="E177" i="89"/>
  <c r="G177" i="89" s="1"/>
  <c r="J177" i="89" s="1"/>
  <c r="G177" i="90" s="1"/>
  <c r="J177" i="90" s="1"/>
  <c r="G124" i="89"/>
  <c r="J124" i="89" s="1"/>
  <c r="E124" i="89"/>
  <c r="E38" i="89"/>
  <c r="G38" i="89" s="1"/>
  <c r="J38" i="89" s="1"/>
  <c r="G38" i="90" s="1"/>
  <c r="J38" i="90" s="1"/>
  <c r="E163" i="89"/>
  <c r="G163" i="89" s="1"/>
  <c r="J163" i="89" s="1"/>
  <c r="G163" i="90" s="1"/>
  <c r="J163" i="90" s="1"/>
  <c r="E56" i="89"/>
  <c r="G56" i="89" s="1"/>
  <c r="J56" i="89" s="1"/>
  <c r="G56" i="90" s="1"/>
  <c r="J56" i="90" s="1"/>
  <c r="E196" i="89"/>
  <c r="G196" i="89" s="1"/>
  <c r="J196" i="89" s="1"/>
  <c r="G196" i="90" s="1"/>
  <c r="J196" i="90" s="1"/>
  <c r="E129" i="89"/>
  <c r="G129" i="89" s="1"/>
  <c r="J129" i="89" s="1"/>
  <c r="G129" i="90" s="1"/>
  <c r="J129" i="90" s="1"/>
  <c r="E125" i="89"/>
  <c r="G125" i="89" s="1"/>
  <c r="J125" i="89" s="1"/>
  <c r="G125" i="90" s="1"/>
  <c r="J125" i="90" s="1"/>
  <c r="E85" i="89"/>
  <c r="G85" i="89" s="1"/>
  <c r="J85" i="89" s="1"/>
  <c r="G85" i="90" s="1"/>
  <c r="J85" i="90" s="1"/>
  <c r="G172" i="89"/>
  <c r="J172" i="89" s="1"/>
  <c r="E172" i="89"/>
  <c r="E138" i="89"/>
  <c r="G138" i="89" s="1"/>
  <c r="J138" i="89" s="1"/>
  <c r="G138" i="90" s="1"/>
  <c r="J138" i="90" s="1"/>
  <c r="E94" i="89"/>
  <c r="G94" i="89" s="1"/>
  <c r="J94" i="89" s="1"/>
  <c r="G94" i="90" s="1"/>
  <c r="J94" i="90" s="1"/>
  <c r="E134" i="89"/>
  <c r="G134" i="89" s="1"/>
  <c r="J134" i="89" s="1"/>
  <c r="G134" i="90" s="1"/>
  <c r="J134" i="90" s="1"/>
  <c r="E145" i="89"/>
  <c r="G145" i="89" s="1"/>
  <c r="J145" i="89" s="1"/>
  <c r="G145" i="90" s="1"/>
  <c r="J145" i="90" s="1"/>
  <c r="E99" i="89"/>
  <c r="G99" i="89" s="1"/>
  <c r="J99" i="89" s="1"/>
  <c r="G99" i="90" s="1"/>
  <c r="J99" i="90" s="1"/>
  <c r="E183" i="89"/>
  <c r="G183" i="89" s="1"/>
  <c r="J183" i="89" s="1"/>
  <c r="G183" i="90" s="1"/>
  <c r="J183" i="90" s="1"/>
  <c r="E197" i="89"/>
  <c r="G197" i="89" s="1"/>
  <c r="J197" i="89" s="1"/>
  <c r="G197" i="90" s="1"/>
  <c r="J197" i="90" s="1"/>
  <c r="G110" i="89"/>
  <c r="J110" i="89" s="1"/>
  <c r="G110" i="90" s="1"/>
  <c r="J110" i="90" s="1"/>
  <c r="E110" i="89"/>
  <c r="E194" i="89"/>
  <c r="G194" i="89" s="1"/>
  <c r="J194" i="89" s="1"/>
  <c r="G194" i="90" s="1"/>
  <c r="J194" i="90" s="1"/>
  <c r="E78" i="89"/>
  <c r="G78" i="89" s="1"/>
  <c r="J78" i="89" s="1"/>
  <c r="G78" i="90" s="1"/>
  <c r="J78" i="90" s="1"/>
  <c r="E73" i="89"/>
  <c r="G73" i="89" s="1"/>
  <c r="J73" i="89" s="1"/>
  <c r="G73" i="90" s="1"/>
  <c r="J73" i="90" s="1"/>
  <c r="E63" i="89"/>
  <c r="G63" i="89" s="1"/>
  <c r="J63" i="89" s="1"/>
  <c r="G63" i="90" s="1"/>
  <c r="J63" i="90" s="1"/>
  <c r="E115" i="89"/>
  <c r="G115" i="89" s="1"/>
  <c r="J115" i="89" s="1"/>
  <c r="G115" i="90" s="1"/>
  <c r="J115" i="90" s="1"/>
  <c r="E52" i="89"/>
  <c r="G52" i="89" s="1"/>
  <c r="J52" i="89" s="1"/>
  <c r="G52" i="90" s="1"/>
  <c r="J52" i="90" s="1"/>
  <c r="E66" i="89"/>
  <c r="G66" i="89" s="1"/>
  <c r="J66" i="89" s="1"/>
  <c r="G66" i="90" s="1"/>
  <c r="J66" i="90" s="1"/>
  <c r="G179" i="89"/>
  <c r="J179" i="89" s="1"/>
  <c r="G179" i="90" s="1"/>
  <c r="J179" i="90" s="1"/>
  <c r="E179" i="89"/>
  <c r="E186" i="89"/>
  <c r="G186" i="89" s="1"/>
  <c r="J186" i="89" s="1"/>
  <c r="G186" i="90" s="1"/>
  <c r="J186" i="90" s="1"/>
  <c r="E79" i="89"/>
  <c r="G79" i="89" s="1"/>
  <c r="J79" i="89" s="1"/>
  <c r="G79" i="90" s="1"/>
  <c r="J79" i="90" s="1"/>
  <c r="E141" i="89"/>
  <c r="G141" i="89" s="1"/>
  <c r="J141" i="89" s="1"/>
  <c r="G141" i="90" s="1"/>
  <c r="J141" i="90" s="1"/>
  <c r="E151" i="89"/>
  <c r="G151" i="89" s="1"/>
  <c r="J151" i="89" s="1"/>
  <c r="G151" i="90" s="1"/>
  <c r="J151" i="90" s="1"/>
  <c r="E83" i="89"/>
  <c r="G83" i="89" s="1"/>
  <c r="J83" i="89" s="1"/>
  <c r="G83" i="90" s="1"/>
  <c r="J83" i="90" s="1"/>
  <c r="E80" i="89"/>
  <c r="G80" i="89" s="1"/>
  <c r="J80" i="89" s="1"/>
  <c r="G80" i="90" s="1"/>
  <c r="J80" i="90" s="1"/>
  <c r="E178" i="89"/>
  <c r="G178" i="89" s="1"/>
  <c r="J178" i="89" s="1"/>
  <c r="G178" i="90" s="1"/>
  <c r="J178" i="90" s="1"/>
  <c r="G88" i="89"/>
  <c r="J88" i="89" s="1"/>
  <c r="G88" i="90" s="1"/>
  <c r="J88" i="90" s="1"/>
  <c r="E88" i="89"/>
  <c r="E152" i="89"/>
  <c r="G152" i="89" s="1"/>
  <c r="J152" i="89" s="1"/>
  <c r="G152" i="90" s="1"/>
  <c r="J152" i="90" s="1"/>
  <c r="E156" i="89"/>
  <c r="G156" i="89" s="1"/>
  <c r="J156" i="89" s="1"/>
  <c r="G156" i="90" s="1"/>
  <c r="J156" i="90" s="1"/>
  <c r="E98" i="89"/>
  <c r="G98" i="89" s="1"/>
  <c r="J98" i="89" s="1"/>
  <c r="G98" i="90" s="1"/>
  <c r="J98" i="90" s="1"/>
  <c r="E185" i="89"/>
  <c r="G185" i="89" s="1"/>
  <c r="J185" i="89" s="1"/>
  <c r="G185" i="90" s="1"/>
  <c r="J185" i="90" s="1"/>
  <c r="E65" i="89"/>
  <c r="G65" i="89" s="1"/>
  <c r="J65" i="89" s="1"/>
  <c r="G65" i="90" s="1"/>
  <c r="J65" i="90" s="1"/>
  <c r="E74" i="89"/>
  <c r="G74" i="89" s="1"/>
  <c r="J74" i="89" s="1"/>
  <c r="G74" i="90" s="1"/>
  <c r="J74" i="90" s="1"/>
  <c r="E175" i="89"/>
  <c r="G175" i="89" s="1"/>
  <c r="J175" i="89" s="1"/>
  <c r="G175" i="90" s="1"/>
  <c r="J175" i="90" s="1"/>
  <c r="G77" i="89"/>
  <c r="J77" i="89" s="1"/>
  <c r="G77" i="90" s="1"/>
  <c r="J77" i="90" s="1"/>
  <c r="E77" i="89"/>
  <c r="E199" i="89"/>
  <c r="G199" i="89" s="1"/>
  <c r="J199" i="89" s="1"/>
  <c r="G199" i="90" s="1"/>
  <c r="J199" i="90" s="1"/>
  <c r="E37" i="89"/>
  <c r="G37" i="89" s="1"/>
  <c r="J37" i="89" s="1"/>
  <c r="G37" i="90" s="1"/>
  <c r="J37" i="90" s="1"/>
  <c r="E75" i="89"/>
  <c r="G75" i="89" s="1"/>
  <c r="J75" i="89" s="1"/>
  <c r="G75" i="90" s="1"/>
  <c r="J75" i="90" s="1"/>
  <c r="E123" i="89"/>
  <c r="G123" i="89" s="1"/>
  <c r="J123" i="89" s="1"/>
  <c r="G123" i="90" s="1"/>
  <c r="J123" i="90" s="1"/>
  <c r="E168" i="89"/>
  <c r="G168" i="89" s="1"/>
  <c r="J168" i="89" s="1"/>
  <c r="G168" i="90" s="1"/>
  <c r="J168" i="90" s="1"/>
  <c r="E71" i="89"/>
  <c r="G71" i="89" s="1"/>
  <c r="J71" i="89" s="1"/>
  <c r="G71" i="90" s="1"/>
  <c r="J71" i="90" s="1"/>
  <c r="E162" i="89"/>
  <c r="G162" i="89" s="1"/>
  <c r="J162" i="89" s="1"/>
  <c r="G162" i="90" s="1"/>
  <c r="J162" i="90" s="1"/>
  <c r="G180" i="89"/>
  <c r="J180" i="89" s="1"/>
  <c r="G180" i="90" s="1"/>
  <c r="J180" i="90" s="1"/>
  <c r="E180" i="89"/>
  <c r="E104" i="89"/>
  <c r="G104" i="89" s="1"/>
  <c r="J104" i="89" s="1"/>
  <c r="G104" i="90" s="1"/>
  <c r="J104" i="90" s="1"/>
  <c r="E96" i="89"/>
  <c r="G96" i="89" s="1"/>
  <c r="J96" i="89" s="1"/>
  <c r="G96" i="90" s="1"/>
  <c r="J96" i="90" s="1"/>
  <c r="E153" i="89"/>
  <c r="G153" i="89" s="1"/>
  <c r="J153" i="89" s="1"/>
  <c r="G153" i="90" s="1"/>
  <c r="J153" i="90" s="1"/>
  <c r="E157" i="89"/>
  <c r="G157" i="89" s="1"/>
  <c r="J157" i="89" s="1"/>
  <c r="G157" i="90" s="1"/>
  <c r="J157" i="90" s="1"/>
  <c r="E142" i="89"/>
  <c r="G142" i="89" s="1"/>
  <c r="J142" i="89" s="1"/>
  <c r="G142" i="90" s="1"/>
  <c r="J142" i="90" s="1"/>
  <c r="E64" i="89"/>
  <c r="G64" i="89" s="1"/>
  <c r="J64" i="89" s="1"/>
  <c r="G64" i="90" s="1"/>
  <c r="J64" i="90" s="1"/>
  <c r="E106" i="89"/>
  <c r="G106" i="89" s="1"/>
  <c r="J106" i="89" s="1"/>
  <c r="G106" i="90" s="1"/>
  <c r="J106" i="90" s="1"/>
  <c r="G166" i="89"/>
  <c r="J166" i="89" s="1"/>
  <c r="G166" i="90" s="1"/>
  <c r="J166" i="90" s="1"/>
  <c r="E166" i="89"/>
  <c r="E53" i="89"/>
  <c r="G53" i="89" s="1"/>
  <c r="J53" i="89" s="1"/>
  <c r="G53" i="90" s="1"/>
  <c r="J53" i="90" s="1"/>
  <c r="E59" i="89"/>
  <c r="G59" i="89" s="1"/>
  <c r="J59" i="89" s="1"/>
  <c r="G59" i="90" s="1"/>
  <c r="J59" i="90" s="1"/>
  <c r="E116" i="89"/>
  <c r="G116" i="89" s="1"/>
  <c r="J116" i="89" s="1"/>
  <c r="G116" i="90" s="1"/>
  <c r="J116" i="90" s="1"/>
  <c r="G139" i="89"/>
  <c r="J139" i="89" s="1"/>
  <c r="E139" i="89"/>
  <c r="E161" i="89"/>
  <c r="G161" i="89" s="1"/>
  <c r="J161" i="89" s="1"/>
  <c r="G161" i="90" s="1"/>
  <c r="J161" i="90" s="1"/>
  <c r="E158" i="89"/>
  <c r="G158" i="89" s="1"/>
  <c r="J158" i="89" s="1"/>
  <c r="G158" i="90" s="1"/>
  <c r="J158" i="90" s="1"/>
  <c r="E181" i="89"/>
  <c r="G181" i="89" s="1"/>
  <c r="J181" i="89" s="1"/>
  <c r="G181" i="90" s="1"/>
  <c r="J181" i="90" s="1"/>
  <c r="G113" i="89"/>
  <c r="J113" i="89" s="1"/>
  <c r="G113" i="90" s="1"/>
  <c r="J113" i="90" s="1"/>
  <c r="E113" i="89"/>
  <c r="E191" i="89"/>
  <c r="G191" i="89" s="1"/>
  <c r="J191" i="89" s="1"/>
  <c r="G191" i="90" s="1"/>
  <c r="J191" i="90" s="1"/>
  <c r="E136" i="89"/>
  <c r="G136" i="89" s="1"/>
  <c r="J136" i="89" s="1"/>
  <c r="G136" i="90" s="1"/>
  <c r="J136" i="90" s="1"/>
  <c r="G200" i="89"/>
  <c r="J200" i="89" s="1"/>
  <c r="G200" i="90" s="1"/>
  <c r="J200" i="90" s="1"/>
  <c r="G200" i="91" s="1"/>
  <c r="J200" i="91" s="1"/>
  <c r="G202" i="102"/>
  <c r="J202" i="102" s="1"/>
  <c r="G202" i="103" s="1"/>
  <c r="J202" i="103" s="1"/>
  <c r="G50" i="88"/>
  <c r="J50" i="88" s="1"/>
  <c r="G51" i="88"/>
  <c r="J51" i="88" s="1"/>
  <c r="G49" i="88"/>
  <c r="J49" i="88" s="1"/>
  <c r="G36" i="88"/>
  <c r="J36" i="88" s="1"/>
  <c r="G35" i="88"/>
  <c r="J35" i="88" s="1"/>
  <c r="G34" i="88"/>
  <c r="J34" i="88" s="1"/>
  <c r="G33" i="88"/>
  <c r="J33" i="88" s="1"/>
  <c r="G144" i="88"/>
  <c r="J144" i="88" s="1"/>
  <c r="G100" i="88"/>
  <c r="J100" i="88" s="1"/>
  <c r="G101" i="88"/>
  <c r="J101" i="88" s="1"/>
  <c r="G90" i="88"/>
  <c r="J90" i="88" s="1"/>
  <c r="G91" i="88"/>
  <c r="J91" i="88" s="1"/>
  <c r="G89" i="88"/>
  <c r="J89" i="88" s="1"/>
  <c r="G67" i="88"/>
  <c r="J67" i="88" s="1"/>
  <c r="G47" i="88"/>
  <c r="J47" i="88" s="1"/>
  <c r="G46" i="88"/>
  <c r="J46" i="88" s="1"/>
  <c r="G48" i="88"/>
  <c r="J48" i="88" s="1"/>
  <c r="G44" i="88"/>
  <c r="J44" i="88" s="1"/>
  <c r="G43" i="88"/>
  <c r="J43" i="88" s="1"/>
  <c r="G45" i="88"/>
  <c r="J45" i="88" s="1"/>
  <c r="G30" i="88"/>
  <c r="J30" i="88" s="1"/>
  <c r="G31" i="88"/>
  <c r="J31" i="88" s="1"/>
  <c r="G28" i="88"/>
  <c r="J28" i="88" s="1"/>
  <c r="G29" i="88"/>
  <c r="J29" i="88" s="1"/>
  <c r="G27" i="88"/>
  <c r="J27" i="88" s="1"/>
  <c r="G32" i="88"/>
  <c r="J32" i="88" s="1"/>
  <c r="G139" i="90"/>
  <c r="J139" i="90" s="1"/>
  <c r="G174" i="91"/>
  <c r="J174" i="91" s="1"/>
  <c r="G86" i="90"/>
  <c r="J86" i="90" s="1"/>
  <c r="G124" i="90"/>
  <c r="J124" i="90" s="1"/>
  <c r="G201" i="91"/>
  <c r="J201" i="91" s="1"/>
  <c r="G172" i="90"/>
  <c r="J172" i="90" s="1"/>
  <c r="G102" i="91"/>
  <c r="J102" i="91" s="1"/>
  <c r="G12" i="81"/>
  <c r="J12" i="81" s="1"/>
  <c r="P168" i="74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205" i="106" l="1"/>
  <c r="G205" i="106" s="1"/>
  <c r="J205" i="106" s="1"/>
  <c r="E204" i="106"/>
  <c r="G204" i="106" s="1"/>
  <c r="J204" i="106" s="1"/>
  <c r="E203" i="106"/>
  <c r="G203" i="106" s="1"/>
  <c r="J203" i="106" s="1"/>
  <c r="G202" i="104"/>
  <c r="J202" i="104" s="1"/>
  <c r="G202" i="105" s="1"/>
  <c r="J202" i="105" s="1"/>
  <c r="E67" i="89"/>
  <c r="G67" i="89" s="1"/>
  <c r="J67" i="89" s="1"/>
  <c r="G67" i="90" s="1"/>
  <c r="J67" i="90" s="1"/>
  <c r="E30" i="89"/>
  <c r="G30" i="89" s="1"/>
  <c r="J30" i="89" s="1"/>
  <c r="G30" i="90" s="1"/>
  <c r="J30" i="90" s="1"/>
  <c r="E89" i="89"/>
  <c r="G89" i="89" s="1"/>
  <c r="J89" i="89" s="1"/>
  <c r="G89" i="90" s="1"/>
  <c r="J89" i="90" s="1"/>
  <c r="E35" i="89"/>
  <c r="G35" i="89" s="1"/>
  <c r="J35" i="89" s="1"/>
  <c r="G35" i="90" s="1"/>
  <c r="J35" i="90" s="1"/>
  <c r="E34" i="89"/>
  <c r="G34" i="89" s="1"/>
  <c r="J34" i="89" s="1"/>
  <c r="G34" i="90" s="1"/>
  <c r="J34" i="90" s="1"/>
  <c r="E45" i="89"/>
  <c r="G45" i="89" s="1"/>
  <c r="J45" i="89" s="1"/>
  <c r="G45" i="90" s="1"/>
  <c r="J45" i="90" s="1"/>
  <c r="E91" i="89"/>
  <c r="G91" i="89" s="1"/>
  <c r="J91" i="89" s="1"/>
  <c r="G91" i="90" s="1"/>
  <c r="J91" i="90" s="1"/>
  <c r="E36" i="89"/>
  <c r="G36" i="89" s="1"/>
  <c r="J36" i="89" s="1"/>
  <c r="G36" i="90" s="1"/>
  <c r="J36" i="90" s="1"/>
  <c r="E31" i="89"/>
  <c r="G31" i="89" s="1"/>
  <c r="J31" i="89" s="1"/>
  <c r="G31" i="90" s="1"/>
  <c r="J31" i="90" s="1"/>
  <c r="E43" i="89"/>
  <c r="G43" i="89" s="1"/>
  <c r="J43" i="89" s="1"/>
  <c r="G43" i="90" s="1"/>
  <c r="J43" i="90" s="1"/>
  <c r="E90" i="89"/>
  <c r="G90" i="89" s="1"/>
  <c r="J90" i="89" s="1"/>
  <c r="G90" i="90" s="1"/>
  <c r="J90" i="90" s="1"/>
  <c r="E49" i="89"/>
  <c r="G49" i="89" s="1"/>
  <c r="J49" i="89" s="1"/>
  <c r="G49" i="90" s="1"/>
  <c r="J49" i="90" s="1"/>
  <c r="E32" i="89"/>
  <c r="G32" i="89" s="1"/>
  <c r="J32" i="89" s="1"/>
  <c r="G32" i="90" s="1"/>
  <c r="J32" i="90" s="1"/>
  <c r="E44" i="89"/>
  <c r="G44" i="89" s="1"/>
  <c r="J44" i="89" s="1"/>
  <c r="G44" i="90" s="1"/>
  <c r="J44" i="90" s="1"/>
  <c r="E101" i="89"/>
  <c r="G101" i="89" s="1"/>
  <c r="J101" i="89" s="1"/>
  <c r="G101" i="90" s="1"/>
  <c r="J101" i="90" s="1"/>
  <c r="E51" i="89"/>
  <c r="G51" i="89" s="1"/>
  <c r="J51" i="89" s="1"/>
  <c r="G51" i="90" s="1"/>
  <c r="J51" i="90" s="1"/>
  <c r="E28" i="89"/>
  <c r="G28" i="89" s="1"/>
  <c r="J28" i="89" s="1"/>
  <c r="G28" i="90" s="1"/>
  <c r="J28" i="90" s="1"/>
  <c r="E47" i="89"/>
  <c r="G47" i="89" s="1"/>
  <c r="J47" i="89" s="1"/>
  <c r="G47" i="90" s="1"/>
  <c r="J47" i="90" s="1"/>
  <c r="E33" i="89"/>
  <c r="G33" i="89" s="1"/>
  <c r="J33" i="89" s="1"/>
  <c r="G33" i="90" s="1"/>
  <c r="J33" i="90" s="1"/>
  <c r="E27" i="89"/>
  <c r="G27" i="89" s="1"/>
  <c r="J27" i="89" s="1"/>
  <c r="G27" i="90" s="1"/>
  <c r="J27" i="90" s="1"/>
  <c r="E48" i="89"/>
  <c r="G48" i="89" s="1"/>
  <c r="J48" i="89" s="1"/>
  <c r="G48" i="90" s="1"/>
  <c r="J48" i="90" s="1"/>
  <c r="E100" i="89"/>
  <c r="G100" i="89" s="1"/>
  <c r="J100" i="89" s="1"/>
  <c r="G100" i="90" s="1"/>
  <c r="J100" i="90" s="1"/>
  <c r="E50" i="89"/>
  <c r="G50" i="89" s="1"/>
  <c r="J50" i="89" s="1"/>
  <c r="G50" i="90" s="1"/>
  <c r="J50" i="90" s="1"/>
  <c r="E29" i="89"/>
  <c r="G29" i="89" s="1"/>
  <c r="J29" i="89" s="1"/>
  <c r="G29" i="90" s="1"/>
  <c r="J29" i="90" s="1"/>
  <c r="E46" i="89"/>
  <c r="G46" i="89" s="1"/>
  <c r="J46" i="89" s="1"/>
  <c r="G46" i="90" s="1"/>
  <c r="J46" i="90" s="1"/>
  <c r="E144" i="89"/>
  <c r="G144" i="89" s="1"/>
  <c r="J144" i="89" s="1"/>
  <c r="G144" i="90" s="1"/>
  <c r="J144" i="90" s="1"/>
  <c r="G103" i="91"/>
  <c r="J103" i="91" s="1"/>
  <c r="G103" i="92" s="1"/>
  <c r="J103" i="92" s="1"/>
  <c r="E12" i="82"/>
  <c r="G12" i="82" s="1"/>
  <c r="J12" i="82" s="1"/>
  <c r="G12" i="83" s="1"/>
  <c r="J12" i="83" s="1"/>
  <c r="E12" i="84" s="1"/>
  <c r="G102" i="92"/>
  <c r="J102" i="92" s="1"/>
  <c r="G174" i="92"/>
  <c r="J174" i="92" s="1"/>
  <c r="G201" i="92"/>
  <c r="J201" i="92" s="1"/>
  <c r="G200" i="92"/>
  <c r="J200" i="92" s="1"/>
  <c r="G175" i="91"/>
  <c r="J175" i="91" s="1"/>
  <c r="G81" i="91"/>
  <c r="J81" i="91" s="1"/>
  <c r="G74" i="91"/>
  <c r="J74" i="91" s="1"/>
  <c r="G185" i="91"/>
  <c r="J185" i="91" s="1"/>
  <c r="G97" i="91"/>
  <c r="J97" i="91" s="1"/>
  <c r="G193" i="91"/>
  <c r="J193" i="91" s="1"/>
  <c r="G62" i="91"/>
  <c r="J62" i="91" s="1"/>
  <c r="G98" i="91"/>
  <c r="J98" i="91" s="1"/>
  <c r="G176" i="91"/>
  <c r="J176" i="91" s="1"/>
  <c r="G78" i="91"/>
  <c r="J78" i="91" s="1"/>
  <c r="G191" i="91"/>
  <c r="J191" i="91" s="1"/>
  <c r="G93" i="91"/>
  <c r="J93" i="91" s="1"/>
  <c r="G161" i="91"/>
  <c r="J161" i="91" s="1"/>
  <c r="G82" i="91"/>
  <c r="J82" i="91" s="1"/>
  <c r="G119" i="91"/>
  <c r="J119" i="91" s="1"/>
  <c r="G38" i="91"/>
  <c r="J38" i="91" s="1"/>
  <c r="G199" i="91"/>
  <c r="J199" i="91" s="1"/>
  <c r="G66" i="91"/>
  <c r="J66" i="91" s="1"/>
  <c r="G135" i="91"/>
  <c r="J135" i="91" s="1"/>
  <c r="G139" i="91"/>
  <c r="J139" i="91" s="1"/>
  <c r="G106" i="91"/>
  <c r="J106" i="91" s="1"/>
  <c r="G112" i="91"/>
  <c r="J112" i="91" s="1"/>
  <c r="G179" i="91"/>
  <c r="J179" i="91" s="1"/>
  <c r="G166" i="91"/>
  <c r="J166" i="91" s="1"/>
  <c r="G148" i="91"/>
  <c r="J148" i="91" s="1"/>
  <c r="G107" i="91"/>
  <c r="J107" i="91" s="1"/>
  <c r="G170" i="91"/>
  <c r="J170" i="91" s="1"/>
  <c r="G133" i="91"/>
  <c r="J133" i="91" s="1"/>
  <c r="G108" i="91"/>
  <c r="J108" i="91" s="1"/>
  <c r="G142" i="91"/>
  <c r="J142" i="91" s="1"/>
  <c r="G167" i="91"/>
  <c r="J167" i="91" s="1"/>
  <c r="G131" i="91"/>
  <c r="J131" i="91" s="1"/>
  <c r="G196" i="91"/>
  <c r="J196" i="91" s="1"/>
  <c r="G69" i="91"/>
  <c r="J69" i="91" s="1"/>
  <c r="G141" i="91"/>
  <c r="J141" i="91" s="1"/>
  <c r="G197" i="91"/>
  <c r="J197" i="91" s="1"/>
  <c r="G154" i="91"/>
  <c r="J154" i="91" s="1"/>
  <c r="G130" i="91"/>
  <c r="J130" i="91" s="1"/>
  <c r="G71" i="91"/>
  <c r="J71" i="91" s="1"/>
  <c r="G56" i="91"/>
  <c r="J56" i="91" s="1"/>
  <c r="G186" i="91"/>
  <c r="J186" i="91" s="1"/>
  <c r="G99" i="91"/>
  <c r="J99" i="91" s="1"/>
  <c r="G184" i="91"/>
  <c r="J184" i="91" s="1"/>
  <c r="G127" i="91"/>
  <c r="J127" i="91" s="1"/>
  <c r="G140" i="91"/>
  <c r="J140" i="91" s="1"/>
  <c r="G190" i="91"/>
  <c r="J190" i="91" s="1"/>
  <c r="G86" i="91"/>
  <c r="J86" i="91" s="1"/>
  <c r="G94" i="91"/>
  <c r="J94" i="91" s="1"/>
  <c r="G164" i="91"/>
  <c r="J164" i="91" s="1"/>
  <c r="G117" i="91"/>
  <c r="J117" i="91" s="1"/>
  <c r="G159" i="91"/>
  <c r="J159" i="91" s="1"/>
  <c r="G55" i="91"/>
  <c r="J55" i="91" s="1"/>
  <c r="G37" i="91"/>
  <c r="J37" i="91" s="1"/>
  <c r="G73" i="91"/>
  <c r="J73" i="91" s="1"/>
  <c r="G42" i="91"/>
  <c r="J42" i="91" s="1"/>
  <c r="G183" i="91"/>
  <c r="J183" i="91" s="1"/>
  <c r="G163" i="91"/>
  <c r="J163" i="91" s="1"/>
  <c r="G160" i="91"/>
  <c r="J160" i="91" s="1"/>
  <c r="G158" i="91"/>
  <c r="J158" i="91" s="1"/>
  <c r="G115" i="91"/>
  <c r="J115" i="91" s="1"/>
  <c r="G70" i="91"/>
  <c r="J70" i="91" s="1"/>
  <c r="G114" i="91"/>
  <c r="J114" i="91" s="1"/>
  <c r="G149" i="91"/>
  <c r="J149" i="91" s="1"/>
  <c r="G80" i="91"/>
  <c r="J80" i="91" s="1"/>
  <c r="G104" i="91"/>
  <c r="J104" i="91" s="1"/>
  <c r="G143" i="91"/>
  <c r="J143" i="91" s="1"/>
  <c r="G63" i="91"/>
  <c r="J63" i="91" s="1"/>
  <c r="G171" i="91"/>
  <c r="J171" i="91" s="1"/>
  <c r="G61" i="91"/>
  <c r="J61" i="91" s="1"/>
  <c r="G194" i="91"/>
  <c r="J194" i="91" s="1"/>
  <c r="G57" i="91"/>
  <c r="J57" i="91" s="1"/>
  <c r="G178" i="91"/>
  <c r="J178" i="91" s="1"/>
  <c r="G59" i="91"/>
  <c r="J59" i="91" s="1"/>
  <c r="G165" i="91"/>
  <c r="J165" i="91" s="1"/>
  <c r="G109" i="91"/>
  <c r="J109" i="91" s="1"/>
  <c r="G79" i="91"/>
  <c r="J79" i="91" s="1"/>
  <c r="G172" i="91"/>
  <c r="J172" i="91" s="1"/>
  <c r="G128" i="91"/>
  <c r="J128" i="91" s="1"/>
  <c r="G134" i="91"/>
  <c r="J134" i="91" s="1"/>
  <c r="G156" i="91"/>
  <c r="J156" i="91" s="1"/>
  <c r="G129" i="91"/>
  <c r="J129" i="91" s="1"/>
  <c r="G145" i="91"/>
  <c r="J145" i="91" s="1"/>
  <c r="G95" i="91"/>
  <c r="J95" i="91" s="1"/>
  <c r="G118" i="91"/>
  <c r="J118" i="91" s="1"/>
  <c r="G125" i="91"/>
  <c r="J125" i="91" s="1"/>
  <c r="G53" i="91"/>
  <c r="J53" i="91" s="1"/>
  <c r="G152" i="91"/>
  <c r="J152" i="91" s="1"/>
  <c r="G153" i="91"/>
  <c r="J153" i="91" s="1"/>
  <c r="G198" i="91"/>
  <c r="J198" i="91" s="1"/>
  <c r="G39" i="91"/>
  <c r="J39" i="91" s="1"/>
  <c r="G120" i="91"/>
  <c r="J120" i="91" s="1"/>
  <c r="G150" i="91"/>
  <c r="J150" i="91" s="1"/>
  <c r="G182" i="91"/>
  <c r="J182" i="91" s="1"/>
  <c r="G177" i="91"/>
  <c r="J177" i="91" s="1"/>
  <c r="G121" i="91"/>
  <c r="J121" i="91" s="1"/>
  <c r="G85" i="91"/>
  <c r="J85" i="91" s="1"/>
  <c r="G41" i="91"/>
  <c r="J41" i="91" s="1"/>
  <c r="G195" i="91"/>
  <c r="J195" i="91" s="1"/>
  <c r="G68" i="91"/>
  <c r="J68" i="91" s="1"/>
  <c r="G113" i="91"/>
  <c r="J113" i="91" s="1"/>
  <c r="G84" i="91"/>
  <c r="J84" i="91" s="1"/>
  <c r="G146" i="91"/>
  <c r="J146" i="91" s="1"/>
  <c r="G88" i="91"/>
  <c r="J88" i="91" s="1"/>
  <c r="G72" i="91"/>
  <c r="J72" i="91" s="1"/>
  <c r="G138" i="91"/>
  <c r="J138" i="91" s="1"/>
  <c r="G137" i="91"/>
  <c r="J137" i="91" s="1"/>
  <c r="G52" i="91"/>
  <c r="J52" i="91" s="1"/>
  <c r="G124" i="91"/>
  <c r="J124" i="91" s="1"/>
  <c r="G64" i="91"/>
  <c r="J64" i="91" s="1"/>
  <c r="G65" i="91"/>
  <c r="J65" i="91" s="1"/>
  <c r="G181" i="91"/>
  <c r="J181" i="91" s="1"/>
  <c r="G192" i="91"/>
  <c r="J192" i="91" s="1"/>
  <c r="G110" i="91"/>
  <c r="J110" i="91" s="1"/>
  <c r="G116" i="91"/>
  <c r="J116" i="91" s="1"/>
  <c r="G151" i="91"/>
  <c r="J151" i="91" s="1"/>
  <c r="G157" i="91"/>
  <c r="J157" i="91" s="1"/>
  <c r="G75" i="91"/>
  <c r="J75" i="91" s="1"/>
  <c r="G155" i="91"/>
  <c r="J155" i="91" s="1"/>
  <c r="G58" i="91"/>
  <c r="J58" i="91" s="1"/>
  <c r="G180" i="91"/>
  <c r="J180" i="91" s="1"/>
  <c r="G173" i="91"/>
  <c r="J173" i="91" s="1"/>
  <c r="G60" i="91"/>
  <c r="J60" i="91" s="1"/>
  <c r="G111" i="91"/>
  <c r="J111" i="91" s="1"/>
  <c r="G92" i="91"/>
  <c r="J92" i="91" s="1"/>
  <c r="G162" i="91"/>
  <c r="J162" i="91" s="1"/>
  <c r="G169" i="91"/>
  <c r="J169" i="91" s="1"/>
  <c r="G40" i="91"/>
  <c r="J40" i="91" s="1"/>
  <c r="G136" i="91"/>
  <c r="J136" i="91" s="1"/>
  <c r="G77" i="91"/>
  <c r="J77" i="91" s="1"/>
  <c r="G83" i="91"/>
  <c r="J83" i="91" s="1"/>
  <c r="G147" i="91"/>
  <c r="J147" i="91" s="1"/>
  <c r="G54" i="91"/>
  <c r="J54" i="91" s="1"/>
  <c r="G126" i="91"/>
  <c r="J126" i="91" s="1"/>
  <c r="G123" i="91"/>
  <c r="J123" i="91" s="1"/>
  <c r="G132" i="91"/>
  <c r="J132" i="91" s="1"/>
  <c r="G96" i="91"/>
  <c r="J96" i="91" s="1"/>
  <c r="G87" i="91"/>
  <c r="J87" i="91" s="1"/>
  <c r="G168" i="91"/>
  <c r="J168" i="91" s="1"/>
  <c r="G9" i="74"/>
  <c r="J9" i="74" s="1"/>
  <c r="G11" i="74"/>
  <c r="J11" i="74" s="1"/>
  <c r="G10" i="74"/>
  <c r="J10" i="74" s="1"/>
  <c r="E203" i="107" l="1"/>
  <c r="G203" i="107" s="1"/>
  <c r="J203" i="107" s="1"/>
  <c r="E204" i="107"/>
  <c r="G204" i="107" s="1"/>
  <c r="J204" i="107" s="1"/>
  <c r="E202" i="106"/>
  <c r="G202" i="106" s="1"/>
  <c r="J202" i="106" s="1"/>
  <c r="E205" i="107"/>
  <c r="G205" i="107" s="1"/>
  <c r="J205" i="107" s="1"/>
  <c r="G101" i="91"/>
  <c r="J101" i="91" s="1"/>
  <c r="G101" i="92" s="1"/>
  <c r="J101" i="92" s="1"/>
  <c r="E10" i="8"/>
  <c r="E11" i="8"/>
  <c r="G9" i="77"/>
  <c r="J9" i="77" s="1"/>
  <c r="E9" i="8"/>
  <c r="G102" i="93"/>
  <c r="J102" i="93" s="1"/>
  <c r="G200" i="93"/>
  <c r="J200" i="93" s="1"/>
  <c r="G201" i="93"/>
  <c r="J201" i="93" s="1"/>
  <c r="G174" i="93"/>
  <c r="J174" i="93" s="1"/>
  <c r="G41" i="92"/>
  <c r="J41" i="92" s="1"/>
  <c r="G61" i="92"/>
  <c r="J61" i="92" s="1"/>
  <c r="G154" i="92"/>
  <c r="J154" i="92" s="1"/>
  <c r="G147" i="92"/>
  <c r="J147" i="92" s="1"/>
  <c r="G155" i="92"/>
  <c r="J155" i="92" s="1"/>
  <c r="G192" i="92"/>
  <c r="J192" i="92" s="1"/>
  <c r="G72" i="92"/>
  <c r="J72" i="92" s="1"/>
  <c r="G85" i="92"/>
  <c r="J85" i="92" s="1"/>
  <c r="G153" i="92"/>
  <c r="J153" i="92" s="1"/>
  <c r="G129" i="92"/>
  <c r="J129" i="92" s="1"/>
  <c r="G165" i="92"/>
  <c r="J165" i="92" s="1"/>
  <c r="G171" i="92"/>
  <c r="J171" i="92" s="1"/>
  <c r="G42" i="92"/>
  <c r="J42" i="92" s="1"/>
  <c r="G117" i="92"/>
  <c r="J117" i="92" s="1"/>
  <c r="G127" i="92"/>
  <c r="J127" i="92" s="1"/>
  <c r="G197" i="92"/>
  <c r="J197" i="92" s="1"/>
  <c r="G166" i="92"/>
  <c r="J166" i="92" s="1"/>
  <c r="G93" i="92"/>
  <c r="J93" i="92" s="1"/>
  <c r="G97" i="92"/>
  <c r="J97" i="92" s="1"/>
  <c r="G87" i="92"/>
  <c r="J87" i="92" s="1"/>
  <c r="G83" i="92"/>
  <c r="J83" i="92" s="1"/>
  <c r="G181" i="92"/>
  <c r="J181" i="92" s="1"/>
  <c r="G88" i="92"/>
  <c r="J88" i="92" s="1"/>
  <c r="G121" i="92"/>
  <c r="J121" i="92" s="1"/>
  <c r="G152" i="92"/>
  <c r="J152" i="92" s="1"/>
  <c r="G156" i="92"/>
  <c r="J156" i="92" s="1"/>
  <c r="G59" i="92"/>
  <c r="J59" i="92" s="1"/>
  <c r="G70" i="92"/>
  <c r="J70" i="92" s="1"/>
  <c r="G73" i="92"/>
  <c r="J73" i="92" s="1"/>
  <c r="G164" i="92"/>
  <c r="J164" i="92" s="1"/>
  <c r="G184" i="92"/>
  <c r="J184" i="92" s="1"/>
  <c r="G141" i="92"/>
  <c r="J141" i="92" s="1"/>
  <c r="G179" i="92"/>
  <c r="J179" i="92" s="1"/>
  <c r="G38" i="92"/>
  <c r="J38" i="92" s="1"/>
  <c r="G185" i="92"/>
  <c r="J185" i="92" s="1"/>
  <c r="G58" i="92"/>
  <c r="J58" i="92" s="1"/>
  <c r="G77" i="92"/>
  <c r="J77" i="92" s="1"/>
  <c r="G92" i="92"/>
  <c r="J92" i="92" s="1"/>
  <c r="G75" i="92"/>
  <c r="J75" i="92" s="1"/>
  <c r="G65" i="92"/>
  <c r="J65" i="92" s="1"/>
  <c r="G146" i="92"/>
  <c r="J146" i="92" s="1"/>
  <c r="G177" i="92"/>
  <c r="J177" i="92" s="1"/>
  <c r="G53" i="92"/>
  <c r="J53" i="92" s="1"/>
  <c r="G134" i="92"/>
  <c r="J134" i="92" s="1"/>
  <c r="G63" i="92"/>
  <c r="J63" i="92" s="1"/>
  <c r="G94" i="92"/>
  <c r="J94" i="92" s="1"/>
  <c r="G99" i="92"/>
  <c r="J99" i="92" s="1"/>
  <c r="G142" i="92"/>
  <c r="J142" i="92" s="1"/>
  <c r="G112" i="92"/>
  <c r="J112" i="92" s="1"/>
  <c r="G191" i="92"/>
  <c r="J191" i="92" s="1"/>
  <c r="G74" i="92"/>
  <c r="J74" i="92" s="1"/>
  <c r="G103" i="93"/>
  <c r="J103" i="93" s="1"/>
  <c r="G110" i="92"/>
  <c r="J110" i="92" s="1"/>
  <c r="G183" i="92"/>
  <c r="J183" i="92" s="1"/>
  <c r="G199" i="92"/>
  <c r="J199" i="92" s="1"/>
  <c r="G182" i="92"/>
  <c r="J182" i="92" s="1"/>
  <c r="G108" i="92"/>
  <c r="J108" i="92" s="1"/>
  <c r="G162" i="92"/>
  <c r="J162" i="92" s="1"/>
  <c r="G145" i="92"/>
  <c r="J145" i="92" s="1"/>
  <c r="G114" i="92"/>
  <c r="J114" i="92" s="1"/>
  <c r="G148" i="92"/>
  <c r="J148" i="92" s="1"/>
  <c r="G168" i="92"/>
  <c r="J168" i="92" s="1"/>
  <c r="G64" i="92"/>
  <c r="J64" i="92" s="1"/>
  <c r="G125" i="92"/>
  <c r="J125" i="92" s="1"/>
  <c r="G115" i="92"/>
  <c r="J115" i="92" s="1"/>
  <c r="G186" i="92"/>
  <c r="J186" i="92" s="1"/>
  <c r="G78" i="92"/>
  <c r="J78" i="92" s="1"/>
  <c r="G60" i="92"/>
  <c r="J60" i="92" s="1"/>
  <c r="G113" i="92"/>
  <c r="J113" i="92" s="1"/>
  <c r="G57" i="92"/>
  <c r="J57" i="92" s="1"/>
  <c r="G55" i="92"/>
  <c r="J55" i="92" s="1"/>
  <c r="G119" i="92"/>
  <c r="J119" i="92" s="1"/>
  <c r="G54" i="92"/>
  <c r="J54" i="92" s="1"/>
  <c r="G138" i="92"/>
  <c r="J138" i="92" s="1"/>
  <c r="G109" i="92"/>
  <c r="J109" i="92" s="1"/>
  <c r="G193" i="92"/>
  <c r="J193" i="92" s="1"/>
  <c r="G136" i="92"/>
  <c r="J136" i="92" s="1"/>
  <c r="G84" i="92"/>
  <c r="J84" i="92" s="1"/>
  <c r="G178" i="92"/>
  <c r="J178" i="92" s="1"/>
  <c r="G37" i="92"/>
  <c r="J37" i="92" s="1"/>
  <c r="G69" i="92"/>
  <c r="J69" i="92" s="1"/>
  <c r="G81" i="92"/>
  <c r="J81" i="92" s="1"/>
  <c r="G40" i="92"/>
  <c r="J40" i="92" s="1"/>
  <c r="G157" i="92"/>
  <c r="J157" i="92" s="1"/>
  <c r="G150" i="92"/>
  <c r="J150" i="92" s="1"/>
  <c r="G104" i="92"/>
  <c r="J104" i="92" s="1"/>
  <c r="G190" i="92"/>
  <c r="J190" i="92" s="1"/>
  <c r="G133" i="92"/>
  <c r="J133" i="92" s="1"/>
  <c r="G176" i="92"/>
  <c r="J176" i="92" s="1"/>
  <c r="G123" i="92"/>
  <c r="J123" i="92" s="1"/>
  <c r="G173" i="92"/>
  <c r="J173" i="92" s="1"/>
  <c r="G151" i="92"/>
  <c r="J151" i="92" s="1"/>
  <c r="G52" i="92"/>
  <c r="J52" i="92" s="1"/>
  <c r="G68" i="92"/>
  <c r="J68" i="92" s="1"/>
  <c r="G120" i="92"/>
  <c r="J120" i="92" s="1"/>
  <c r="G172" i="92"/>
  <c r="J172" i="92" s="1"/>
  <c r="G194" i="92"/>
  <c r="J194" i="92" s="1"/>
  <c r="G80" i="92"/>
  <c r="J80" i="92" s="1"/>
  <c r="G160" i="92"/>
  <c r="J160" i="92" s="1"/>
  <c r="G71" i="92"/>
  <c r="J71" i="92" s="1"/>
  <c r="G131" i="92"/>
  <c r="J131" i="92" s="1"/>
  <c r="G170" i="92"/>
  <c r="J170" i="92" s="1"/>
  <c r="G135" i="92"/>
  <c r="J135" i="92" s="1"/>
  <c r="G82" i="92"/>
  <c r="J82" i="92" s="1"/>
  <c r="G98" i="92"/>
  <c r="J98" i="92" s="1"/>
  <c r="G198" i="92"/>
  <c r="J198" i="92" s="1"/>
  <c r="G159" i="92"/>
  <c r="J159" i="92" s="1"/>
  <c r="G161" i="92"/>
  <c r="J161" i="92" s="1"/>
  <c r="G96" i="92"/>
  <c r="J96" i="92" s="1"/>
  <c r="G111" i="92"/>
  <c r="J111" i="92" s="1"/>
  <c r="G128" i="92"/>
  <c r="J128" i="92" s="1"/>
  <c r="G143" i="92"/>
  <c r="J143" i="92" s="1"/>
  <c r="G86" i="92"/>
  <c r="J86" i="92" s="1"/>
  <c r="G106" i="92"/>
  <c r="J106" i="92" s="1"/>
  <c r="G132" i="92"/>
  <c r="J132" i="92" s="1"/>
  <c r="G124" i="92"/>
  <c r="J124" i="92" s="1"/>
  <c r="G118" i="92"/>
  <c r="J118" i="92" s="1"/>
  <c r="G158" i="92"/>
  <c r="J158" i="92" s="1"/>
  <c r="G56" i="92"/>
  <c r="J56" i="92" s="1"/>
  <c r="G196" i="92"/>
  <c r="J196" i="92" s="1"/>
  <c r="G139" i="92"/>
  <c r="J139" i="92" s="1"/>
  <c r="G175" i="92"/>
  <c r="J175" i="92" s="1"/>
  <c r="G126" i="92"/>
  <c r="J126" i="92" s="1"/>
  <c r="G169" i="92"/>
  <c r="J169" i="92" s="1"/>
  <c r="G180" i="92"/>
  <c r="J180" i="92" s="1"/>
  <c r="G116" i="92"/>
  <c r="J116" i="92" s="1"/>
  <c r="G137" i="92"/>
  <c r="J137" i="92" s="1"/>
  <c r="G195" i="92"/>
  <c r="J195" i="92" s="1"/>
  <c r="G39" i="92"/>
  <c r="J39" i="92" s="1"/>
  <c r="G95" i="92"/>
  <c r="J95" i="92" s="1"/>
  <c r="G79" i="92"/>
  <c r="J79" i="92" s="1"/>
  <c r="G149" i="92"/>
  <c r="J149" i="92" s="1"/>
  <c r="G163" i="92"/>
  <c r="J163" i="92" s="1"/>
  <c r="G140" i="92"/>
  <c r="J140" i="92" s="1"/>
  <c r="G130" i="92"/>
  <c r="J130" i="92" s="1"/>
  <c r="G167" i="92"/>
  <c r="J167" i="92" s="1"/>
  <c r="G107" i="92"/>
  <c r="J107" i="92" s="1"/>
  <c r="G66" i="92"/>
  <c r="J66" i="92" s="1"/>
  <c r="G62" i="92"/>
  <c r="J62" i="92" s="1"/>
  <c r="G43" i="91"/>
  <c r="J43" i="91" s="1"/>
  <c r="G91" i="91"/>
  <c r="J91" i="91" s="1"/>
  <c r="G45" i="91"/>
  <c r="J45" i="91" s="1"/>
  <c r="G44" i="91"/>
  <c r="J44" i="91" s="1"/>
  <c r="G46" i="91"/>
  <c r="J46" i="91" s="1"/>
  <c r="G31" i="91"/>
  <c r="J31" i="91" s="1"/>
  <c r="G67" i="91"/>
  <c r="J67" i="91" s="1"/>
  <c r="G48" i="91"/>
  <c r="J48" i="91" s="1"/>
  <c r="G28" i="91"/>
  <c r="J28" i="91" s="1"/>
  <c r="G89" i="91"/>
  <c r="J89" i="91" s="1"/>
  <c r="G29" i="91"/>
  <c r="J29" i="91" s="1"/>
  <c r="G36" i="91"/>
  <c r="J36" i="91" s="1"/>
  <c r="G30" i="91"/>
  <c r="J30" i="91" s="1"/>
  <c r="G50" i="91"/>
  <c r="J50" i="91" s="1"/>
  <c r="G90" i="91"/>
  <c r="J90" i="91" s="1"/>
  <c r="G33" i="91"/>
  <c r="J33" i="91" s="1"/>
  <c r="G100" i="91"/>
  <c r="J100" i="91" s="1"/>
  <c r="G27" i="91"/>
  <c r="J27" i="91" s="1"/>
  <c r="G32" i="91"/>
  <c r="J32" i="91" s="1"/>
  <c r="G144" i="91"/>
  <c r="J144" i="91" s="1"/>
  <c r="G49" i="91"/>
  <c r="J49" i="91" s="1"/>
  <c r="G51" i="91"/>
  <c r="J51" i="91" s="1"/>
  <c r="G34" i="91"/>
  <c r="J34" i="91" s="1"/>
  <c r="G47" i="91"/>
  <c r="J47" i="91" s="1"/>
  <c r="G35" i="91"/>
  <c r="J35" i="91" s="1"/>
  <c r="G12" i="84"/>
  <c r="J12" i="84" s="1"/>
  <c r="E12" i="85" s="1"/>
  <c r="G10" i="77"/>
  <c r="J10" i="77" s="1"/>
  <c r="G11" i="77"/>
  <c r="J11" i="77" s="1"/>
  <c r="N216" i="74"/>
  <c r="N213" i="74"/>
  <c r="M5" i="74"/>
  <c r="N211" i="74" s="1"/>
  <c r="E202" i="107" l="1"/>
  <c r="G202" i="107" s="1"/>
  <c r="J202" i="107" s="1"/>
  <c r="J10" i="8"/>
  <c r="G10" i="8"/>
  <c r="G11" i="8"/>
  <c r="J11" i="8"/>
  <c r="G9" i="8"/>
  <c r="J9" i="8"/>
  <c r="G110" i="93"/>
  <c r="J110" i="93" s="1"/>
  <c r="G175" i="93"/>
  <c r="J175" i="93" s="1"/>
  <c r="G123" i="93"/>
  <c r="J123" i="93" s="1"/>
  <c r="G162" i="93"/>
  <c r="J162" i="93" s="1"/>
  <c r="G177" i="93"/>
  <c r="J177" i="93" s="1"/>
  <c r="G59" i="93"/>
  <c r="J59" i="93" s="1"/>
  <c r="G171" i="93"/>
  <c r="J171" i="93" s="1"/>
  <c r="G104" i="93"/>
  <c r="J104" i="93" s="1"/>
  <c r="G68" i="93"/>
  <c r="J68" i="93" s="1"/>
  <c r="G156" i="93"/>
  <c r="J156" i="93" s="1"/>
  <c r="G165" i="93"/>
  <c r="J165" i="93" s="1"/>
  <c r="G95" i="93"/>
  <c r="J95" i="93" s="1"/>
  <c r="G80" i="93"/>
  <c r="J80" i="93" s="1"/>
  <c r="G186" i="93"/>
  <c r="J186" i="93" s="1"/>
  <c r="G94" i="93"/>
  <c r="J94" i="93" s="1"/>
  <c r="G184" i="93"/>
  <c r="J184" i="93" s="1"/>
  <c r="G197" i="93"/>
  <c r="J197" i="93" s="1"/>
  <c r="G174" i="94"/>
  <c r="J174" i="94" s="1"/>
  <c r="G158" i="93"/>
  <c r="J158" i="93" s="1"/>
  <c r="G77" i="93"/>
  <c r="J77" i="93" s="1"/>
  <c r="G146" i="93"/>
  <c r="J146" i="93" s="1"/>
  <c r="G140" i="93"/>
  <c r="J140" i="93" s="1"/>
  <c r="G170" i="93"/>
  <c r="J170" i="93" s="1"/>
  <c r="G57" i="93"/>
  <c r="J57" i="93" s="1"/>
  <c r="G63" i="93"/>
  <c r="J63" i="93" s="1"/>
  <c r="G164" i="93"/>
  <c r="J164" i="93" s="1"/>
  <c r="G127" i="93"/>
  <c r="J127" i="93" s="1"/>
  <c r="G201" i="94"/>
  <c r="J201" i="94" s="1"/>
  <c r="G181" i="93"/>
  <c r="J181" i="93" s="1"/>
  <c r="G116" i="93"/>
  <c r="J116" i="93" s="1"/>
  <c r="G108" i="93"/>
  <c r="J108" i="93" s="1"/>
  <c r="G66" i="93"/>
  <c r="J66" i="93" s="1"/>
  <c r="G198" i="93"/>
  <c r="J198" i="93" s="1"/>
  <c r="G138" i="93"/>
  <c r="J138" i="93" s="1"/>
  <c r="G191" i="93"/>
  <c r="J191" i="93" s="1"/>
  <c r="G38" i="93"/>
  <c r="J38" i="93" s="1"/>
  <c r="G97" i="93"/>
  <c r="J97" i="93" s="1"/>
  <c r="G147" i="93"/>
  <c r="J147" i="93" s="1"/>
  <c r="G200" i="94"/>
  <c r="J200" i="94" s="1"/>
  <c r="G72" i="93"/>
  <c r="J72" i="93" s="1"/>
  <c r="G168" i="93"/>
  <c r="J168" i="93" s="1"/>
  <c r="G111" i="93"/>
  <c r="J111" i="93" s="1"/>
  <c r="G84" i="93"/>
  <c r="J84" i="93" s="1"/>
  <c r="G112" i="93"/>
  <c r="J112" i="93" s="1"/>
  <c r="G179" i="93"/>
  <c r="J179" i="93" s="1"/>
  <c r="G93" i="93"/>
  <c r="J93" i="93" s="1"/>
  <c r="G154" i="93"/>
  <c r="J154" i="93" s="1"/>
  <c r="G106" i="93"/>
  <c r="J106" i="93" s="1"/>
  <c r="G81" i="93"/>
  <c r="J81" i="93" s="1"/>
  <c r="G183" i="93"/>
  <c r="J183" i="93" s="1"/>
  <c r="G92" i="93"/>
  <c r="J92" i="93" s="1"/>
  <c r="G88" i="93"/>
  <c r="J88" i="93" s="1"/>
  <c r="G85" i="93"/>
  <c r="J85" i="93" s="1"/>
  <c r="G90" i="92"/>
  <c r="J90" i="92" s="1"/>
  <c r="G51" i="92"/>
  <c r="J51" i="92" s="1"/>
  <c r="G46" i="92"/>
  <c r="J46" i="92" s="1"/>
  <c r="G34" i="92"/>
  <c r="J34" i="92" s="1"/>
  <c r="G56" i="93"/>
  <c r="J56" i="93" s="1"/>
  <c r="G49" i="92"/>
  <c r="J49" i="92" s="1"/>
  <c r="G30" i="92"/>
  <c r="J30" i="92" s="1"/>
  <c r="G144" i="92"/>
  <c r="J144" i="92" s="1"/>
  <c r="G36" i="92"/>
  <c r="J36" i="92" s="1"/>
  <c r="G44" i="92"/>
  <c r="J44" i="92" s="1"/>
  <c r="G137" i="93"/>
  <c r="J137" i="93" s="1"/>
  <c r="G32" i="92"/>
  <c r="J32" i="92" s="1"/>
  <c r="G45" i="92"/>
  <c r="J45" i="92" s="1"/>
  <c r="G39" i="93"/>
  <c r="J39" i="93" s="1"/>
  <c r="G139" i="93"/>
  <c r="J139" i="93" s="1"/>
  <c r="G86" i="93"/>
  <c r="J86" i="93" s="1"/>
  <c r="G96" i="93"/>
  <c r="J96" i="93" s="1"/>
  <c r="G131" i="93"/>
  <c r="J131" i="93" s="1"/>
  <c r="G194" i="93"/>
  <c r="J194" i="93" s="1"/>
  <c r="G52" i="93"/>
  <c r="J52" i="93" s="1"/>
  <c r="G176" i="93"/>
  <c r="J176" i="93" s="1"/>
  <c r="G150" i="93"/>
  <c r="J150" i="93" s="1"/>
  <c r="G69" i="93"/>
  <c r="J69" i="93" s="1"/>
  <c r="G136" i="93"/>
  <c r="J136" i="93" s="1"/>
  <c r="G54" i="93"/>
  <c r="J54" i="93" s="1"/>
  <c r="G113" i="93"/>
  <c r="J113" i="93" s="1"/>
  <c r="G115" i="93"/>
  <c r="J115" i="93" s="1"/>
  <c r="G148" i="93"/>
  <c r="J148" i="93" s="1"/>
  <c r="G130" i="93"/>
  <c r="J130" i="93" s="1"/>
  <c r="G29" i="92"/>
  <c r="J29" i="92" s="1"/>
  <c r="G107" i="93"/>
  <c r="J107" i="93" s="1"/>
  <c r="G163" i="93"/>
  <c r="J163" i="93" s="1"/>
  <c r="G180" i="93"/>
  <c r="J180" i="93" s="1"/>
  <c r="G118" i="93"/>
  <c r="J118" i="93" s="1"/>
  <c r="G98" i="93"/>
  <c r="J98" i="93" s="1"/>
  <c r="G27" i="92"/>
  <c r="J27" i="92" s="1"/>
  <c r="G89" i="92"/>
  <c r="J89" i="92" s="1"/>
  <c r="G91" i="92"/>
  <c r="J91" i="92" s="1"/>
  <c r="G79" i="93"/>
  <c r="J79" i="93" s="1"/>
  <c r="G50" i="92"/>
  <c r="J50" i="92" s="1"/>
  <c r="G35" i="92"/>
  <c r="J35" i="92" s="1"/>
  <c r="G28" i="92"/>
  <c r="J28" i="92" s="1"/>
  <c r="G167" i="93"/>
  <c r="J167" i="93" s="1"/>
  <c r="G195" i="93"/>
  <c r="J195" i="93" s="1"/>
  <c r="G196" i="93"/>
  <c r="J196" i="93" s="1"/>
  <c r="G143" i="93"/>
  <c r="J143" i="93" s="1"/>
  <c r="G161" i="93"/>
  <c r="J161" i="93" s="1"/>
  <c r="G71" i="93"/>
  <c r="J71" i="93" s="1"/>
  <c r="G151" i="93"/>
  <c r="J151" i="93" s="1"/>
  <c r="G157" i="93"/>
  <c r="J157" i="93" s="1"/>
  <c r="G37" i="93"/>
  <c r="J37" i="93" s="1"/>
  <c r="G119" i="93"/>
  <c r="J119" i="93" s="1"/>
  <c r="G60" i="93"/>
  <c r="J60" i="93" s="1"/>
  <c r="G125" i="93"/>
  <c r="J125" i="93" s="1"/>
  <c r="G182" i="93"/>
  <c r="J182" i="93" s="1"/>
  <c r="G103" i="94"/>
  <c r="J103" i="94" s="1"/>
  <c r="G142" i="93"/>
  <c r="J142" i="93" s="1"/>
  <c r="G134" i="93"/>
  <c r="J134" i="93" s="1"/>
  <c r="G65" i="93"/>
  <c r="J65" i="93" s="1"/>
  <c r="G58" i="93"/>
  <c r="J58" i="93" s="1"/>
  <c r="G101" i="93"/>
  <c r="J101" i="93" s="1"/>
  <c r="G73" i="93"/>
  <c r="J73" i="93" s="1"/>
  <c r="G152" i="93"/>
  <c r="J152" i="93" s="1"/>
  <c r="G83" i="93"/>
  <c r="J83" i="93" s="1"/>
  <c r="G166" i="93"/>
  <c r="J166" i="93" s="1"/>
  <c r="G117" i="93"/>
  <c r="J117" i="93" s="1"/>
  <c r="G129" i="93"/>
  <c r="J129" i="93" s="1"/>
  <c r="G192" i="93"/>
  <c r="J192" i="93" s="1"/>
  <c r="G61" i="93"/>
  <c r="J61" i="93" s="1"/>
  <c r="G62" i="93"/>
  <c r="J62" i="93" s="1"/>
  <c r="G31" i="92"/>
  <c r="J31" i="92" s="1"/>
  <c r="G100" i="92"/>
  <c r="J100" i="92" s="1"/>
  <c r="G43" i="92"/>
  <c r="J43" i="92" s="1"/>
  <c r="G149" i="93"/>
  <c r="J149" i="93" s="1"/>
  <c r="G169" i="93"/>
  <c r="J169" i="93" s="1"/>
  <c r="G124" i="93"/>
  <c r="J124" i="93" s="1"/>
  <c r="G82" i="93"/>
  <c r="J82" i="93" s="1"/>
  <c r="G172" i="93"/>
  <c r="J172" i="93" s="1"/>
  <c r="G133" i="93"/>
  <c r="J133" i="93" s="1"/>
  <c r="G193" i="93"/>
  <c r="J193" i="93" s="1"/>
  <c r="G114" i="93"/>
  <c r="J114" i="93" s="1"/>
  <c r="G47" i="92"/>
  <c r="J47" i="92" s="1"/>
  <c r="G33" i="92"/>
  <c r="J33" i="92" s="1"/>
  <c r="G48" i="92"/>
  <c r="J48" i="92" s="1"/>
  <c r="G67" i="92"/>
  <c r="J67" i="92" s="1"/>
  <c r="G126" i="93"/>
  <c r="J126" i="93" s="1"/>
  <c r="G132" i="93"/>
  <c r="J132" i="93" s="1"/>
  <c r="G128" i="93"/>
  <c r="J128" i="93" s="1"/>
  <c r="G159" i="93"/>
  <c r="J159" i="93" s="1"/>
  <c r="G135" i="93"/>
  <c r="J135" i="93" s="1"/>
  <c r="G160" i="93"/>
  <c r="J160" i="93" s="1"/>
  <c r="G120" i="93"/>
  <c r="J120" i="93" s="1"/>
  <c r="G173" i="93"/>
  <c r="J173" i="93" s="1"/>
  <c r="G190" i="93"/>
  <c r="J190" i="93" s="1"/>
  <c r="G40" i="93"/>
  <c r="J40" i="93" s="1"/>
  <c r="G178" i="93"/>
  <c r="J178" i="93" s="1"/>
  <c r="G109" i="93"/>
  <c r="J109" i="93" s="1"/>
  <c r="G55" i="93"/>
  <c r="J55" i="93" s="1"/>
  <c r="G78" i="93"/>
  <c r="J78" i="93" s="1"/>
  <c r="G64" i="93"/>
  <c r="J64" i="93" s="1"/>
  <c r="G145" i="93"/>
  <c r="J145" i="93" s="1"/>
  <c r="G199" i="93"/>
  <c r="J199" i="93" s="1"/>
  <c r="G74" i="93"/>
  <c r="J74" i="93" s="1"/>
  <c r="G99" i="93"/>
  <c r="J99" i="93" s="1"/>
  <c r="G53" i="93"/>
  <c r="J53" i="93" s="1"/>
  <c r="G75" i="93"/>
  <c r="J75" i="93" s="1"/>
  <c r="G185" i="93"/>
  <c r="J185" i="93" s="1"/>
  <c r="G141" i="93"/>
  <c r="J141" i="93" s="1"/>
  <c r="G70" i="93"/>
  <c r="J70" i="93" s="1"/>
  <c r="G121" i="93"/>
  <c r="J121" i="93" s="1"/>
  <c r="G87" i="93"/>
  <c r="J87" i="93" s="1"/>
  <c r="G42" i="93"/>
  <c r="J42" i="93" s="1"/>
  <c r="G153" i="93"/>
  <c r="J153" i="93" s="1"/>
  <c r="G155" i="93"/>
  <c r="J155" i="93" s="1"/>
  <c r="G41" i="93"/>
  <c r="J41" i="93" s="1"/>
  <c r="G102" i="94"/>
  <c r="J102" i="94" s="1"/>
  <c r="G12" i="85"/>
  <c r="J12" i="85" s="1"/>
  <c r="E12" i="86" s="1"/>
  <c r="G11" i="78"/>
  <c r="J11" i="78" s="1"/>
  <c r="G10" i="78"/>
  <c r="J10" i="78" s="1"/>
  <c r="G9" i="78"/>
  <c r="J9" i="78" s="1"/>
  <c r="P5" i="74"/>
  <c r="R209" i="74"/>
  <c r="G200" i="95" l="1"/>
  <c r="J200" i="95" s="1"/>
  <c r="G174" i="95"/>
  <c r="J174" i="95" s="1"/>
  <c r="G103" i="95"/>
  <c r="J103" i="95" s="1"/>
  <c r="G102" i="95"/>
  <c r="J102" i="95" s="1"/>
  <c r="G201" i="95"/>
  <c r="J201" i="95" s="1"/>
  <c r="G65" i="94"/>
  <c r="J65" i="94" s="1"/>
  <c r="G37" i="94"/>
  <c r="J37" i="94" s="1"/>
  <c r="G167" i="94"/>
  <c r="J167" i="94" s="1"/>
  <c r="G98" i="94"/>
  <c r="J98" i="94" s="1"/>
  <c r="G115" i="94"/>
  <c r="J115" i="94" s="1"/>
  <c r="G194" i="94"/>
  <c r="J194" i="94" s="1"/>
  <c r="G137" i="94"/>
  <c r="J137" i="94" s="1"/>
  <c r="G46" i="93"/>
  <c r="J46" i="93" s="1"/>
  <c r="G106" i="94"/>
  <c r="J106" i="94" s="1"/>
  <c r="G72" i="94"/>
  <c r="J72" i="94" s="1"/>
  <c r="G66" i="94"/>
  <c r="J66" i="94" s="1"/>
  <c r="G57" i="94"/>
  <c r="J57" i="94" s="1"/>
  <c r="G184" i="94"/>
  <c r="J184" i="94" s="1"/>
  <c r="G104" i="94"/>
  <c r="J104" i="94" s="1"/>
  <c r="G99" i="94"/>
  <c r="J99" i="94" s="1"/>
  <c r="G70" i="94"/>
  <c r="J70" i="94" s="1"/>
  <c r="G155" i="94"/>
  <c r="J155" i="94" s="1"/>
  <c r="G78" i="94"/>
  <c r="J78" i="94" s="1"/>
  <c r="G33" i="93"/>
  <c r="J33" i="93" s="1"/>
  <c r="G153" i="94"/>
  <c r="J153" i="94" s="1"/>
  <c r="G108" i="94"/>
  <c r="J108" i="94" s="1"/>
  <c r="G170" i="94"/>
  <c r="J170" i="94" s="1"/>
  <c r="G94" i="94"/>
  <c r="J94" i="94" s="1"/>
  <c r="G171" i="94"/>
  <c r="J171" i="94" s="1"/>
  <c r="G178" i="94"/>
  <c r="J178" i="94" s="1"/>
  <c r="G173" i="94"/>
  <c r="J173" i="94" s="1"/>
  <c r="G185" i="94"/>
  <c r="J185" i="94" s="1"/>
  <c r="G160" i="94"/>
  <c r="J160" i="94" s="1"/>
  <c r="G169" i="94"/>
  <c r="J169" i="94" s="1"/>
  <c r="G129" i="94"/>
  <c r="J129" i="94" s="1"/>
  <c r="G75" i="94"/>
  <c r="J75" i="94" s="1"/>
  <c r="G55" i="94"/>
  <c r="J55" i="94" s="1"/>
  <c r="G135" i="94"/>
  <c r="J135" i="94" s="1"/>
  <c r="G47" i="93"/>
  <c r="J47" i="93" s="1"/>
  <c r="G149" i="94"/>
  <c r="J149" i="94" s="1"/>
  <c r="G117" i="94"/>
  <c r="J117" i="94" s="1"/>
  <c r="G134" i="94"/>
  <c r="J134" i="94" s="1"/>
  <c r="G157" i="94"/>
  <c r="J157" i="94" s="1"/>
  <c r="G28" i="93"/>
  <c r="J28" i="93" s="1"/>
  <c r="G118" i="94"/>
  <c r="J118" i="94" s="1"/>
  <c r="G113" i="94"/>
  <c r="J113" i="94" s="1"/>
  <c r="G131" i="94"/>
  <c r="J131" i="94" s="1"/>
  <c r="G44" i="93"/>
  <c r="J44" i="93" s="1"/>
  <c r="G51" i="93"/>
  <c r="J51" i="93" s="1"/>
  <c r="G154" i="94"/>
  <c r="J154" i="94" s="1"/>
  <c r="G42" i="94"/>
  <c r="J42" i="94" s="1"/>
  <c r="G53" i="94"/>
  <c r="J53" i="94" s="1"/>
  <c r="G109" i="94"/>
  <c r="J109" i="94" s="1"/>
  <c r="G159" i="94"/>
  <c r="J159" i="94" s="1"/>
  <c r="G114" i="94"/>
  <c r="J114" i="94" s="1"/>
  <c r="G43" i="93"/>
  <c r="J43" i="93" s="1"/>
  <c r="G166" i="94"/>
  <c r="J166" i="94" s="1"/>
  <c r="G142" i="94"/>
  <c r="J142" i="94" s="1"/>
  <c r="G151" i="94"/>
  <c r="J151" i="94" s="1"/>
  <c r="G35" i="93"/>
  <c r="J35" i="93" s="1"/>
  <c r="G180" i="94"/>
  <c r="J180" i="94" s="1"/>
  <c r="G54" i="94"/>
  <c r="J54" i="94" s="1"/>
  <c r="G96" i="94"/>
  <c r="J96" i="94" s="1"/>
  <c r="G36" i="93"/>
  <c r="J36" i="93" s="1"/>
  <c r="G90" i="93"/>
  <c r="J90" i="93" s="1"/>
  <c r="G93" i="94"/>
  <c r="J93" i="94" s="1"/>
  <c r="G147" i="94"/>
  <c r="J147" i="94" s="1"/>
  <c r="G116" i="94"/>
  <c r="J116" i="94" s="1"/>
  <c r="G140" i="94"/>
  <c r="J140" i="94" s="1"/>
  <c r="G186" i="94"/>
  <c r="J186" i="94" s="1"/>
  <c r="G59" i="94"/>
  <c r="J59" i="94" s="1"/>
  <c r="G50" i="93"/>
  <c r="J50" i="93" s="1"/>
  <c r="G136" i="94"/>
  <c r="J136" i="94" s="1"/>
  <c r="G144" i="93"/>
  <c r="J144" i="93" s="1"/>
  <c r="G97" i="94"/>
  <c r="J97" i="94" s="1"/>
  <c r="G146" i="94"/>
  <c r="J146" i="94" s="1"/>
  <c r="G77" i="94"/>
  <c r="J77" i="94" s="1"/>
  <c r="G95" i="94"/>
  <c r="J95" i="94" s="1"/>
  <c r="G162" i="94"/>
  <c r="J162" i="94" s="1"/>
  <c r="G128" i="94"/>
  <c r="J128" i="94" s="1"/>
  <c r="G193" i="94"/>
  <c r="J193" i="94" s="1"/>
  <c r="G100" i="93"/>
  <c r="J100" i="93" s="1"/>
  <c r="G83" i="94"/>
  <c r="J83" i="94" s="1"/>
  <c r="G71" i="94"/>
  <c r="J71" i="94" s="1"/>
  <c r="G163" i="94"/>
  <c r="J163" i="94" s="1"/>
  <c r="G86" i="94"/>
  <c r="J86" i="94" s="1"/>
  <c r="G85" i="94"/>
  <c r="J85" i="94" s="1"/>
  <c r="G179" i="94"/>
  <c r="J179" i="94" s="1"/>
  <c r="G181" i="94"/>
  <c r="J181" i="94" s="1"/>
  <c r="G80" i="94"/>
  <c r="J80" i="94" s="1"/>
  <c r="G177" i="94"/>
  <c r="J177" i="94" s="1"/>
  <c r="G87" i="94"/>
  <c r="J87" i="94" s="1"/>
  <c r="G74" i="94"/>
  <c r="J74" i="94" s="1"/>
  <c r="G40" i="94"/>
  <c r="J40" i="94" s="1"/>
  <c r="G132" i="94"/>
  <c r="J132" i="94" s="1"/>
  <c r="G133" i="94"/>
  <c r="J133" i="94" s="1"/>
  <c r="G31" i="93"/>
  <c r="J31" i="93" s="1"/>
  <c r="G152" i="94"/>
  <c r="J152" i="94" s="1"/>
  <c r="G182" i="94"/>
  <c r="J182" i="94" s="1"/>
  <c r="G161" i="94"/>
  <c r="J161" i="94" s="1"/>
  <c r="G79" i="94"/>
  <c r="J79" i="94" s="1"/>
  <c r="G107" i="94"/>
  <c r="J107" i="94" s="1"/>
  <c r="G69" i="94"/>
  <c r="J69" i="94" s="1"/>
  <c r="G139" i="94"/>
  <c r="J139" i="94" s="1"/>
  <c r="G30" i="93"/>
  <c r="J30" i="93" s="1"/>
  <c r="G88" i="94"/>
  <c r="J88" i="94" s="1"/>
  <c r="G112" i="94"/>
  <c r="J112" i="94" s="1"/>
  <c r="G38" i="94"/>
  <c r="J38" i="94" s="1"/>
  <c r="G121" i="94"/>
  <c r="J121" i="94" s="1"/>
  <c r="G199" i="94"/>
  <c r="J199" i="94" s="1"/>
  <c r="G190" i="94"/>
  <c r="J190" i="94" s="1"/>
  <c r="G126" i="94"/>
  <c r="J126" i="94" s="1"/>
  <c r="G172" i="94"/>
  <c r="J172" i="94" s="1"/>
  <c r="G62" i="94"/>
  <c r="J62" i="94" s="1"/>
  <c r="G73" i="94"/>
  <c r="J73" i="94" s="1"/>
  <c r="G125" i="94"/>
  <c r="J125" i="94" s="1"/>
  <c r="G143" i="94"/>
  <c r="J143" i="94" s="1"/>
  <c r="G91" i="93"/>
  <c r="J91" i="93" s="1"/>
  <c r="G29" i="93"/>
  <c r="J29" i="93" s="1"/>
  <c r="G150" i="94"/>
  <c r="J150" i="94" s="1"/>
  <c r="G39" i="94"/>
  <c r="J39" i="94" s="1"/>
  <c r="G49" i="93"/>
  <c r="J49" i="93" s="1"/>
  <c r="G92" i="94"/>
  <c r="J92" i="94" s="1"/>
  <c r="G84" i="94"/>
  <c r="J84" i="94" s="1"/>
  <c r="G191" i="94"/>
  <c r="J191" i="94" s="1"/>
  <c r="G127" i="94"/>
  <c r="J127" i="94" s="1"/>
  <c r="G158" i="94"/>
  <c r="J158" i="94" s="1"/>
  <c r="G165" i="94"/>
  <c r="J165" i="94" s="1"/>
  <c r="G123" i="94"/>
  <c r="J123" i="94" s="1"/>
  <c r="G67" i="93"/>
  <c r="J67" i="93" s="1"/>
  <c r="G61" i="94"/>
  <c r="J61" i="94" s="1"/>
  <c r="G101" i="94"/>
  <c r="J101" i="94" s="1"/>
  <c r="G196" i="94"/>
  <c r="J196" i="94" s="1"/>
  <c r="G130" i="94"/>
  <c r="J130" i="94" s="1"/>
  <c r="G45" i="93"/>
  <c r="J45" i="93" s="1"/>
  <c r="G56" i="94"/>
  <c r="J56" i="94" s="1"/>
  <c r="G183" i="94"/>
  <c r="J183" i="94" s="1"/>
  <c r="G111" i="94"/>
  <c r="J111" i="94" s="1"/>
  <c r="G138" i="94"/>
  <c r="J138" i="94" s="1"/>
  <c r="G164" i="94"/>
  <c r="J164" i="94" s="1"/>
  <c r="G156" i="94"/>
  <c r="J156" i="94" s="1"/>
  <c r="G175" i="94"/>
  <c r="J175" i="94" s="1"/>
  <c r="G145" i="94"/>
  <c r="J145" i="94" s="1"/>
  <c r="G82" i="94"/>
  <c r="J82" i="94" s="1"/>
  <c r="G60" i="94"/>
  <c r="J60" i="94" s="1"/>
  <c r="G89" i="93"/>
  <c r="J89" i="93" s="1"/>
  <c r="G176" i="94"/>
  <c r="J176" i="94" s="1"/>
  <c r="G41" i="94"/>
  <c r="J41" i="94" s="1"/>
  <c r="G141" i="94"/>
  <c r="J141" i="94" s="1"/>
  <c r="G64" i="94"/>
  <c r="J64" i="94" s="1"/>
  <c r="G120" i="94"/>
  <c r="J120" i="94" s="1"/>
  <c r="G48" i="93"/>
  <c r="J48" i="93" s="1"/>
  <c r="G124" i="94"/>
  <c r="J124" i="94" s="1"/>
  <c r="G192" i="94"/>
  <c r="J192" i="94" s="1"/>
  <c r="G58" i="94"/>
  <c r="J58" i="94" s="1"/>
  <c r="G119" i="94"/>
  <c r="J119" i="94" s="1"/>
  <c r="G195" i="94"/>
  <c r="J195" i="94" s="1"/>
  <c r="G27" i="93"/>
  <c r="J27" i="93" s="1"/>
  <c r="G148" i="94"/>
  <c r="J148" i="94" s="1"/>
  <c r="G52" i="94"/>
  <c r="J52" i="94" s="1"/>
  <c r="G32" i="93"/>
  <c r="J32" i="93" s="1"/>
  <c r="G34" i="93"/>
  <c r="J34" i="93" s="1"/>
  <c r="G81" i="94"/>
  <c r="J81" i="94" s="1"/>
  <c r="G168" i="94"/>
  <c r="J168" i="94" s="1"/>
  <c r="G198" i="94"/>
  <c r="J198" i="94" s="1"/>
  <c r="G63" i="94"/>
  <c r="J63" i="94" s="1"/>
  <c r="G197" i="94"/>
  <c r="J197" i="94" s="1"/>
  <c r="G68" i="94"/>
  <c r="J68" i="94" s="1"/>
  <c r="G110" i="94"/>
  <c r="J110" i="94" s="1"/>
  <c r="G9" i="79"/>
  <c r="J9" i="79" s="1"/>
  <c r="G11" i="79"/>
  <c r="J11" i="79" s="1"/>
  <c r="G10" i="79"/>
  <c r="J10" i="79" s="1"/>
  <c r="G12" i="86"/>
  <c r="J12" i="86" s="1"/>
  <c r="E12" i="87" s="1"/>
  <c r="X34" i="8"/>
  <c r="X19" i="8"/>
  <c r="X6" i="8"/>
  <c r="X5" i="8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17" i="74"/>
  <c r="X13" i="8"/>
  <c r="E201" i="96" l="1"/>
  <c r="G201" i="96" s="1"/>
  <c r="J201" i="96" s="1"/>
  <c r="G201" i="97" s="1"/>
  <c r="J201" i="97" s="1"/>
  <c r="E102" i="96"/>
  <c r="G102" i="96" s="1"/>
  <c r="J102" i="96" s="1"/>
  <c r="G102" i="97" s="1"/>
  <c r="J102" i="97" s="1"/>
  <c r="E103" i="96"/>
  <c r="G103" i="96" s="1"/>
  <c r="J103" i="96" s="1"/>
  <c r="G103" i="97" s="1"/>
  <c r="J103" i="97" s="1"/>
  <c r="E174" i="96"/>
  <c r="G174" i="96" s="1"/>
  <c r="J174" i="96" s="1"/>
  <c r="G174" i="97" s="1"/>
  <c r="J174" i="97" s="1"/>
  <c r="E200" i="96"/>
  <c r="G200" i="96" s="1"/>
  <c r="J200" i="96" s="1"/>
  <c r="G200" i="97" s="1"/>
  <c r="J200" i="97" s="1"/>
  <c r="G176" i="95"/>
  <c r="J176" i="95" s="1"/>
  <c r="G177" i="95"/>
  <c r="J177" i="95" s="1"/>
  <c r="G194" i="95"/>
  <c r="J194" i="95" s="1"/>
  <c r="G111" i="95"/>
  <c r="J111" i="95" s="1"/>
  <c r="G62" i="95"/>
  <c r="J62" i="95" s="1"/>
  <c r="G80" i="95"/>
  <c r="J80" i="95" s="1"/>
  <c r="G169" i="95"/>
  <c r="J169" i="95" s="1"/>
  <c r="G108" i="95"/>
  <c r="J108" i="95" s="1"/>
  <c r="G184" i="95"/>
  <c r="J184" i="95" s="1"/>
  <c r="G115" i="95"/>
  <c r="J115" i="95" s="1"/>
  <c r="G61" i="95"/>
  <c r="J61" i="95" s="1"/>
  <c r="G83" i="95"/>
  <c r="J83" i="95" s="1"/>
  <c r="G129" i="95"/>
  <c r="J129" i="95" s="1"/>
  <c r="G60" i="95"/>
  <c r="J60" i="95" s="1"/>
  <c r="G39" i="95"/>
  <c r="J39" i="95" s="1"/>
  <c r="G172" i="95"/>
  <c r="J172" i="95" s="1"/>
  <c r="G181" i="95"/>
  <c r="J181" i="95" s="1"/>
  <c r="G193" i="95"/>
  <c r="J193" i="95" s="1"/>
  <c r="G136" i="95"/>
  <c r="J136" i="95" s="1"/>
  <c r="G166" i="95"/>
  <c r="J166" i="95" s="1"/>
  <c r="G117" i="95"/>
  <c r="J117" i="95" s="1"/>
  <c r="G160" i="95"/>
  <c r="J160" i="95" s="1"/>
  <c r="G57" i="95"/>
  <c r="J57" i="95" s="1"/>
  <c r="G138" i="95"/>
  <c r="J138" i="95" s="1"/>
  <c r="G52" i="95"/>
  <c r="J52" i="95" s="1"/>
  <c r="G82" i="95"/>
  <c r="J82" i="95" s="1"/>
  <c r="G56" i="95"/>
  <c r="J56" i="95" s="1"/>
  <c r="G165" i="95"/>
  <c r="J165" i="95" s="1"/>
  <c r="G126" i="95"/>
  <c r="J126" i="95" s="1"/>
  <c r="G139" i="95"/>
  <c r="J139" i="95" s="1"/>
  <c r="G179" i="95"/>
  <c r="J179" i="95" s="1"/>
  <c r="G128" i="95"/>
  <c r="J128" i="95" s="1"/>
  <c r="G185" i="95"/>
  <c r="J185" i="95" s="1"/>
  <c r="G66" i="95"/>
  <c r="J66" i="95" s="1"/>
  <c r="G167" i="95"/>
  <c r="J167" i="95" s="1"/>
  <c r="G81" i="95"/>
  <c r="J81" i="95" s="1"/>
  <c r="G112" i="95"/>
  <c r="J112" i="95" s="1"/>
  <c r="G170" i="95"/>
  <c r="J170" i="95" s="1"/>
  <c r="G110" i="95"/>
  <c r="J110" i="95" s="1"/>
  <c r="G120" i="95"/>
  <c r="J120" i="95" s="1"/>
  <c r="G158" i="95"/>
  <c r="J158" i="95" s="1"/>
  <c r="G190" i="95"/>
  <c r="J190" i="95" s="1"/>
  <c r="G85" i="95"/>
  <c r="J85" i="95" s="1"/>
  <c r="G162" i="95"/>
  <c r="J162" i="95" s="1"/>
  <c r="G59" i="95"/>
  <c r="J59" i="95" s="1"/>
  <c r="G114" i="95"/>
  <c r="J114" i="95" s="1"/>
  <c r="G131" i="95"/>
  <c r="J131" i="95" s="1"/>
  <c r="G173" i="95"/>
  <c r="J173" i="95" s="1"/>
  <c r="G78" i="95"/>
  <c r="J78" i="95" s="1"/>
  <c r="G72" i="95"/>
  <c r="J72" i="95" s="1"/>
  <c r="G37" i="95"/>
  <c r="J37" i="95" s="1"/>
  <c r="G58" i="95"/>
  <c r="J58" i="95" s="1"/>
  <c r="G182" i="95"/>
  <c r="J182" i="95" s="1"/>
  <c r="G104" i="95"/>
  <c r="J104" i="95" s="1"/>
  <c r="G183" i="95"/>
  <c r="J183" i="95" s="1"/>
  <c r="G175" i="95"/>
  <c r="J175" i="95" s="1"/>
  <c r="G130" i="95"/>
  <c r="J130" i="95" s="1"/>
  <c r="G127" i="95"/>
  <c r="J127" i="95" s="1"/>
  <c r="G199" i="95"/>
  <c r="J199" i="95" s="1"/>
  <c r="G107" i="95"/>
  <c r="J107" i="95" s="1"/>
  <c r="G40" i="95"/>
  <c r="J40" i="95" s="1"/>
  <c r="G186" i="95"/>
  <c r="J186" i="95" s="1"/>
  <c r="G54" i="95"/>
  <c r="J54" i="95" s="1"/>
  <c r="G159" i="95"/>
  <c r="J159" i="95" s="1"/>
  <c r="G113" i="95"/>
  <c r="J113" i="95" s="1"/>
  <c r="G178" i="95"/>
  <c r="J178" i="95" s="1"/>
  <c r="G106" i="95"/>
  <c r="J106" i="95" s="1"/>
  <c r="G65" i="95"/>
  <c r="J65" i="95" s="1"/>
  <c r="G192" i="95"/>
  <c r="J192" i="95" s="1"/>
  <c r="G124" i="95"/>
  <c r="J124" i="95" s="1"/>
  <c r="G197" i="95"/>
  <c r="J197" i="95" s="1"/>
  <c r="G198" i="95"/>
  <c r="J198" i="95" s="1"/>
  <c r="G195" i="95"/>
  <c r="J195" i="95" s="1"/>
  <c r="G141" i="95"/>
  <c r="J141" i="95" s="1"/>
  <c r="G196" i="95"/>
  <c r="J196" i="95" s="1"/>
  <c r="G191" i="95"/>
  <c r="J191" i="95" s="1"/>
  <c r="G121" i="95"/>
  <c r="J121" i="95" s="1"/>
  <c r="G79" i="95"/>
  <c r="J79" i="95" s="1"/>
  <c r="G74" i="95"/>
  <c r="J74" i="95" s="1"/>
  <c r="G163" i="95"/>
  <c r="J163" i="95" s="1"/>
  <c r="G77" i="95"/>
  <c r="J77" i="95" s="1"/>
  <c r="G140" i="95"/>
  <c r="J140" i="95" s="1"/>
  <c r="G180" i="95"/>
  <c r="J180" i="95" s="1"/>
  <c r="G109" i="95"/>
  <c r="J109" i="95" s="1"/>
  <c r="G118" i="95"/>
  <c r="J118" i="95" s="1"/>
  <c r="G55" i="95"/>
  <c r="J55" i="95" s="1"/>
  <c r="G171" i="95"/>
  <c r="J171" i="95" s="1"/>
  <c r="G73" i="95"/>
  <c r="J73" i="95" s="1"/>
  <c r="G123" i="95"/>
  <c r="J123" i="95" s="1"/>
  <c r="G63" i="95"/>
  <c r="J63" i="95" s="1"/>
  <c r="G64" i="95"/>
  <c r="J64" i="95" s="1"/>
  <c r="G168" i="95"/>
  <c r="J168" i="95" s="1"/>
  <c r="G119" i="95"/>
  <c r="J119" i="95" s="1"/>
  <c r="G41" i="95"/>
  <c r="J41" i="95" s="1"/>
  <c r="G164" i="95"/>
  <c r="J164" i="95" s="1"/>
  <c r="G84" i="95"/>
  <c r="J84" i="95" s="1"/>
  <c r="G125" i="95"/>
  <c r="J125" i="95" s="1"/>
  <c r="G38" i="95"/>
  <c r="J38" i="95" s="1"/>
  <c r="G161" i="95"/>
  <c r="J161" i="95" s="1"/>
  <c r="G71" i="95"/>
  <c r="J71" i="95" s="1"/>
  <c r="G116" i="95"/>
  <c r="J116" i="95" s="1"/>
  <c r="G53" i="95"/>
  <c r="J53" i="95" s="1"/>
  <c r="G75" i="95"/>
  <c r="J75" i="95" s="1"/>
  <c r="G137" i="95"/>
  <c r="J137" i="95" s="1"/>
  <c r="G86" i="95"/>
  <c r="J86" i="95" s="1"/>
  <c r="G42" i="95"/>
  <c r="J42" i="95" s="1"/>
  <c r="G143" i="95"/>
  <c r="J143" i="95" s="1"/>
  <c r="G142" i="95"/>
  <c r="J142" i="95" s="1"/>
  <c r="G99" i="95"/>
  <c r="J99" i="95" s="1"/>
  <c r="G97" i="95"/>
  <c r="J97" i="95" s="1"/>
  <c r="G98" i="95"/>
  <c r="J98" i="95" s="1"/>
  <c r="G70" i="95"/>
  <c r="J70" i="95" s="1"/>
  <c r="G146" i="95"/>
  <c r="J146" i="95" s="1"/>
  <c r="G151" i="95"/>
  <c r="J151" i="95" s="1"/>
  <c r="G147" i="95"/>
  <c r="J147" i="95" s="1"/>
  <c r="G152" i="95"/>
  <c r="J152" i="95" s="1"/>
  <c r="G154" i="95"/>
  <c r="J154" i="95" s="1"/>
  <c r="G156" i="95"/>
  <c r="J156" i="95" s="1"/>
  <c r="G153" i="95"/>
  <c r="J153" i="95" s="1"/>
  <c r="G150" i="95"/>
  <c r="J150" i="95" s="1"/>
  <c r="G149" i="95"/>
  <c r="J149" i="95" s="1"/>
  <c r="G157" i="95"/>
  <c r="J157" i="95" s="1"/>
  <c r="G148" i="95"/>
  <c r="J148" i="95" s="1"/>
  <c r="G145" i="95"/>
  <c r="J145" i="95" s="1"/>
  <c r="G155" i="95"/>
  <c r="J155" i="95" s="1"/>
  <c r="G134" i="95"/>
  <c r="J134" i="95" s="1"/>
  <c r="G133" i="95"/>
  <c r="J133" i="95" s="1"/>
  <c r="G132" i="95"/>
  <c r="J132" i="95" s="1"/>
  <c r="G135" i="95"/>
  <c r="J135" i="95" s="1"/>
  <c r="G101" i="95"/>
  <c r="J101" i="95" s="1"/>
  <c r="G87" i="95"/>
  <c r="J87" i="95" s="1"/>
  <c r="G94" i="95"/>
  <c r="J94" i="95" s="1"/>
  <c r="G88" i="95"/>
  <c r="J88" i="95" s="1"/>
  <c r="G93" i="95"/>
  <c r="J93" i="95" s="1"/>
  <c r="G92" i="95"/>
  <c r="J92" i="95" s="1"/>
  <c r="G96" i="95"/>
  <c r="J96" i="95" s="1"/>
  <c r="G95" i="95"/>
  <c r="J95" i="95" s="1"/>
  <c r="G68" i="95"/>
  <c r="J68" i="95" s="1"/>
  <c r="G69" i="95"/>
  <c r="J69" i="95" s="1"/>
  <c r="Z5" i="8"/>
  <c r="AC5" i="8" s="1"/>
  <c r="G12" i="87"/>
  <c r="J12" i="87" s="1"/>
  <c r="E12" i="88" s="1"/>
  <c r="G43" i="94"/>
  <c r="J43" i="94" s="1"/>
  <c r="G33" i="94"/>
  <c r="J33" i="94" s="1"/>
  <c r="G91" i="94"/>
  <c r="J91" i="94" s="1"/>
  <c r="G51" i="94"/>
  <c r="J51" i="94" s="1"/>
  <c r="G44" i="94"/>
  <c r="J44" i="94" s="1"/>
  <c r="G27" i="94"/>
  <c r="J27" i="94" s="1"/>
  <c r="G48" i="94"/>
  <c r="J48" i="94" s="1"/>
  <c r="G34" i="94"/>
  <c r="J34" i="94" s="1"/>
  <c r="G35" i="94"/>
  <c r="J35" i="94" s="1"/>
  <c r="G45" i="94"/>
  <c r="J45" i="94" s="1"/>
  <c r="G49" i="94"/>
  <c r="J49" i="94" s="1"/>
  <c r="G50" i="94"/>
  <c r="J50" i="94" s="1"/>
  <c r="G90" i="94"/>
  <c r="J90" i="94" s="1"/>
  <c r="G47" i="94"/>
  <c r="J47" i="94" s="1"/>
  <c r="G29" i="94"/>
  <c r="J29" i="94" s="1"/>
  <c r="G67" i="94"/>
  <c r="J67" i="94" s="1"/>
  <c r="G89" i="94"/>
  <c r="J89" i="94" s="1"/>
  <c r="G100" i="94"/>
  <c r="J100" i="94" s="1"/>
  <c r="G36" i="94"/>
  <c r="J36" i="94" s="1"/>
  <c r="G46" i="94"/>
  <c r="J46" i="94" s="1"/>
  <c r="G28" i="94"/>
  <c r="J28" i="94" s="1"/>
  <c r="G30" i="94"/>
  <c r="J30" i="94" s="1"/>
  <c r="G32" i="94"/>
  <c r="J32" i="94" s="1"/>
  <c r="G31" i="94"/>
  <c r="J31" i="94" s="1"/>
  <c r="G144" i="94"/>
  <c r="J144" i="94" s="1"/>
  <c r="G11" i="80"/>
  <c r="J11" i="80" s="1"/>
  <c r="E11" i="81" s="1"/>
  <c r="G10" i="80"/>
  <c r="J10" i="80" s="1"/>
  <c r="E10" i="81" s="1"/>
  <c r="G9" i="80"/>
  <c r="J9" i="80" s="1"/>
  <c r="E9" i="81" s="1"/>
  <c r="N220" i="74"/>
  <c r="N219" i="74"/>
  <c r="X15" i="8"/>
  <c r="X10" i="8"/>
  <c r="X12" i="8"/>
  <c r="X9" i="8"/>
  <c r="T36" i="8"/>
  <c r="X11" i="8"/>
  <c r="U36" i="8"/>
  <c r="E106" i="96" l="1"/>
  <c r="G106" i="96" s="1"/>
  <c r="J106" i="96" s="1"/>
  <c r="G106" i="97" s="1"/>
  <c r="J106" i="97" s="1"/>
  <c r="E197" i="96"/>
  <c r="G197" i="96" s="1"/>
  <c r="J197" i="96" s="1"/>
  <c r="G197" i="97" s="1"/>
  <c r="J197" i="97" s="1"/>
  <c r="E196" i="96"/>
  <c r="G196" i="96" s="1"/>
  <c r="J196" i="96" s="1"/>
  <c r="G196" i="97" s="1"/>
  <c r="J196" i="97" s="1"/>
  <c r="E85" i="96"/>
  <c r="G85" i="96" s="1"/>
  <c r="J85" i="96" s="1"/>
  <c r="G85" i="97" s="1"/>
  <c r="J85" i="97" s="1"/>
  <c r="E39" i="96"/>
  <c r="G39" i="96" s="1"/>
  <c r="J39" i="96" s="1"/>
  <c r="G39" i="97" s="1"/>
  <c r="J39" i="97" s="1"/>
  <c r="G174" i="98"/>
  <c r="J174" i="98" s="1"/>
  <c r="E184" i="96"/>
  <c r="G184" i="96" s="1"/>
  <c r="J184" i="96" s="1"/>
  <c r="G184" i="97" s="1"/>
  <c r="J184" i="97" s="1"/>
  <c r="E161" i="96"/>
  <c r="G161" i="96" s="1"/>
  <c r="J161" i="96" s="1"/>
  <c r="G161" i="97" s="1"/>
  <c r="J161" i="97" s="1"/>
  <c r="E110" i="96"/>
  <c r="G110" i="96" s="1"/>
  <c r="J110" i="96" s="1"/>
  <c r="G110" i="97" s="1"/>
  <c r="J110" i="97" s="1"/>
  <c r="E180" i="96"/>
  <c r="G180" i="96" s="1"/>
  <c r="J180" i="96" s="1"/>
  <c r="G180" i="97" s="1"/>
  <c r="J180" i="97" s="1"/>
  <c r="E37" i="96"/>
  <c r="G37" i="96" s="1"/>
  <c r="J37" i="96" s="1"/>
  <c r="G37" i="97" s="1"/>
  <c r="J37" i="97" s="1"/>
  <c r="E136" i="96"/>
  <c r="G136" i="96" s="1"/>
  <c r="J136" i="96" s="1"/>
  <c r="G136" i="97" s="1"/>
  <c r="J136" i="97" s="1"/>
  <c r="E194" i="96"/>
  <c r="G194" i="96" s="1"/>
  <c r="J194" i="96" s="1"/>
  <c r="G194" i="97" s="1"/>
  <c r="J194" i="97" s="1"/>
  <c r="E62" i="96"/>
  <c r="G62" i="96" s="1"/>
  <c r="J62" i="96" s="1"/>
  <c r="G62" i="97" s="1"/>
  <c r="J62" i="97" s="1"/>
  <c r="E171" i="96"/>
  <c r="G171" i="96" s="1"/>
  <c r="J171" i="96" s="1"/>
  <c r="G171" i="97" s="1"/>
  <c r="J171" i="97" s="1"/>
  <c r="E183" i="96"/>
  <c r="G183" i="96" s="1"/>
  <c r="J183" i="96" s="1"/>
  <c r="G183" i="97" s="1"/>
  <c r="J183" i="97" s="1"/>
  <c r="E57" i="96"/>
  <c r="G57" i="96" s="1"/>
  <c r="J57" i="96" s="1"/>
  <c r="G57" i="97" s="1"/>
  <c r="J57" i="97" s="1"/>
  <c r="E129" i="96"/>
  <c r="G129" i="96" s="1"/>
  <c r="J129" i="96" s="1"/>
  <c r="G102" i="98"/>
  <c r="J102" i="98" s="1"/>
  <c r="E167" i="96"/>
  <c r="G167" i="96" s="1"/>
  <c r="J167" i="96" s="1"/>
  <c r="G167" i="97" s="1"/>
  <c r="J167" i="97" s="1"/>
  <c r="E74" i="96"/>
  <c r="G74" i="96" s="1"/>
  <c r="J74" i="96" s="1"/>
  <c r="G74" i="97" s="1"/>
  <c r="J74" i="97" s="1"/>
  <c r="E199" i="96"/>
  <c r="G199" i="96" s="1"/>
  <c r="J199" i="96" s="1"/>
  <c r="G199" i="97" s="1"/>
  <c r="J199" i="97" s="1"/>
  <c r="E56" i="96"/>
  <c r="G56" i="96" s="1"/>
  <c r="J56" i="96" s="1"/>
  <c r="G56" i="97" s="1"/>
  <c r="J56" i="97" s="1"/>
  <c r="E169" i="96"/>
  <c r="G169" i="96" s="1"/>
  <c r="J169" i="96" s="1"/>
  <c r="G169" i="97" s="1"/>
  <c r="J169" i="97" s="1"/>
  <c r="E61" i="96"/>
  <c r="G61" i="96" s="1"/>
  <c r="J61" i="96" s="1"/>
  <c r="G61" i="97" s="1"/>
  <c r="J61" i="97" s="1"/>
  <c r="E75" i="96"/>
  <c r="G75" i="96" s="1"/>
  <c r="J75" i="96" s="1"/>
  <c r="G75" i="97" s="1"/>
  <c r="J75" i="97" s="1"/>
  <c r="E131" i="96"/>
  <c r="G131" i="96" s="1"/>
  <c r="J131" i="96" s="1"/>
  <c r="G131" i="97" s="1"/>
  <c r="J131" i="97" s="1"/>
  <c r="E64" i="96"/>
  <c r="G64" i="96" s="1"/>
  <c r="J64" i="96" s="1"/>
  <c r="G64" i="97" s="1"/>
  <c r="J64" i="97" s="1"/>
  <c r="E164" i="96"/>
  <c r="G164" i="96" s="1"/>
  <c r="J164" i="96" s="1"/>
  <c r="G164" i="97" s="1"/>
  <c r="J164" i="97" s="1"/>
  <c r="E54" i="96"/>
  <c r="G54" i="96" s="1"/>
  <c r="J54" i="96" s="1"/>
  <c r="G54" i="97" s="1"/>
  <c r="J54" i="97" s="1"/>
  <c r="E179" i="96"/>
  <c r="G179" i="96" s="1"/>
  <c r="J179" i="96" s="1"/>
  <c r="G179" i="97" s="1"/>
  <c r="J179" i="97" s="1"/>
  <c r="E181" i="96"/>
  <c r="G181" i="96" s="1"/>
  <c r="J181" i="96" s="1"/>
  <c r="G181" i="97" s="1"/>
  <c r="J181" i="97" s="1"/>
  <c r="E176" i="96"/>
  <c r="G176" i="96" s="1"/>
  <c r="J176" i="96" s="1"/>
  <c r="G176" i="97" s="1"/>
  <c r="J176" i="97" s="1"/>
  <c r="E84" i="96"/>
  <c r="G84" i="96" s="1"/>
  <c r="J84" i="96" s="1"/>
  <c r="G84" i="97" s="1"/>
  <c r="J84" i="97" s="1"/>
  <c r="E115" i="96"/>
  <c r="G115" i="96" s="1"/>
  <c r="J115" i="96" s="1"/>
  <c r="G115" i="97" s="1"/>
  <c r="J115" i="97" s="1"/>
  <c r="G103" i="98"/>
  <c r="J103" i="98" s="1"/>
  <c r="E38" i="96"/>
  <c r="G38" i="96" s="1"/>
  <c r="J38" i="96" s="1"/>
  <c r="G38" i="97" s="1"/>
  <c r="J38" i="97" s="1"/>
  <c r="E63" i="96"/>
  <c r="G63" i="96" s="1"/>
  <c r="J63" i="96" s="1"/>
  <c r="G63" i="97" s="1"/>
  <c r="J63" i="97" s="1"/>
  <c r="E79" i="96"/>
  <c r="G79" i="96" s="1"/>
  <c r="J79" i="96" s="1"/>
  <c r="G79" i="97" s="1"/>
  <c r="J79" i="97" s="1"/>
  <c r="E124" i="96"/>
  <c r="G124" i="96" s="1"/>
  <c r="J124" i="96" s="1"/>
  <c r="E186" i="96"/>
  <c r="G186" i="96" s="1"/>
  <c r="J186" i="96" s="1"/>
  <c r="G186" i="97" s="1"/>
  <c r="J186" i="97" s="1"/>
  <c r="E104" i="96"/>
  <c r="G104" i="96" s="1"/>
  <c r="J104" i="96" s="1"/>
  <c r="G104" i="97" s="1"/>
  <c r="J104" i="97" s="1"/>
  <c r="E190" i="96"/>
  <c r="G190" i="96" s="1"/>
  <c r="J190" i="96" s="1"/>
  <c r="G190" i="97" s="1"/>
  <c r="J190" i="97" s="1"/>
  <c r="E66" i="96"/>
  <c r="G66" i="96" s="1"/>
  <c r="J66" i="96" s="1"/>
  <c r="G66" i="97" s="1"/>
  <c r="J66" i="97" s="1"/>
  <c r="E177" i="96"/>
  <c r="G177" i="96" s="1"/>
  <c r="J177" i="96" s="1"/>
  <c r="G177" i="97" s="1"/>
  <c r="J177" i="97" s="1"/>
  <c r="E168" i="96"/>
  <c r="G168" i="96" s="1"/>
  <c r="J168" i="96" s="1"/>
  <c r="G168" i="97" s="1"/>
  <c r="J168" i="97" s="1"/>
  <c r="E53" i="96"/>
  <c r="G53" i="96" s="1"/>
  <c r="J53" i="96" s="1"/>
  <c r="G53" i="97" s="1"/>
  <c r="J53" i="97" s="1"/>
  <c r="E41" i="96"/>
  <c r="G41" i="96" s="1"/>
  <c r="J41" i="96" s="1"/>
  <c r="G41" i="97" s="1"/>
  <c r="J41" i="97" s="1"/>
  <c r="E55" i="96"/>
  <c r="G55" i="96" s="1"/>
  <c r="J55" i="96" s="1"/>
  <c r="G55" i="97" s="1"/>
  <c r="J55" i="97" s="1"/>
  <c r="E140" i="96"/>
  <c r="G140" i="96" s="1"/>
  <c r="J140" i="96" s="1"/>
  <c r="G140" i="97" s="1"/>
  <c r="J140" i="97" s="1"/>
  <c r="E141" i="96"/>
  <c r="G141" i="96" s="1"/>
  <c r="J141" i="96" s="1"/>
  <c r="G141" i="97" s="1"/>
  <c r="J141" i="97" s="1"/>
  <c r="E178" i="96"/>
  <c r="G178" i="96" s="1"/>
  <c r="J178" i="96" s="1"/>
  <c r="G178" i="97" s="1"/>
  <c r="J178" i="97" s="1"/>
  <c r="E127" i="96"/>
  <c r="G127" i="96" s="1"/>
  <c r="J127" i="96" s="1"/>
  <c r="E72" i="96"/>
  <c r="G72" i="96" s="1"/>
  <c r="J72" i="96" s="1"/>
  <c r="G72" i="97" s="1"/>
  <c r="J72" i="97" s="1"/>
  <c r="E114" i="96"/>
  <c r="G114" i="96" s="1"/>
  <c r="J114" i="96" s="1"/>
  <c r="G114" i="97" s="1"/>
  <c r="J114" i="97" s="1"/>
  <c r="E170" i="96"/>
  <c r="G170" i="96" s="1"/>
  <c r="J170" i="96" s="1"/>
  <c r="G170" i="97" s="1"/>
  <c r="J170" i="97" s="1"/>
  <c r="E139" i="96"/>
  <c r="G139" i="96" s="1"/>
  <c r="J139" i="96" s="1"/>
  <c r="G139" i="97" s="1"/>
  <c r="J139" i="97" s="1"/>
  <c r="E82" i="96"/>
  <c r="G82" i="96" s="1"/>
  <c r="J82" i="96" s="1"/>
  <c r="G82" i="97" s="1"/>
  <c r="J82" i="97" s="1"/>
  <c r="E160" i="96"/>
  <c r="G160" i="96" s="1"/>
  <c r="J160" i="96" s="1"/>
  <c r="G160" i="97" s="1"/>
  <c r="J160" i="97" s="1"/>
  <c r="E193" i="96"/>
  <c r="G193" i="96" s="1"/>
  <c r="J193" i="96" s="1"/>
  <c r="G193" i="97" s="1"/>
  <c r="J193" i="97" s="1"/>
  <c r="E60" i="96"/>
  <c r="G60" i="96" s="1"/>
  <c r="J60" i="96" s="1"/>
  <c r="G60" i="97" s="1"/>
  <c r="J60" i="97" s="1"/>
  <c r="E80" i="96"/>
  <c r="G80" i="96" s="1"/>
  <c r="J80" i="96" s="1"/>
  <c r="G80" i="97" s="1"/>
  <c r="J80" i="97" s="1"/>
  <c r="G50" i="95"/>
  <c r="J50" i="95" s="1"/>
  <c r="G51" i="95"/>
  <c r="J51" i="95" s="1"/>
  <c r="E116" i="96"/>
  <c r="G116" i="96" s="1"/>
  <c r="J116" i="96" s="1"/>
  <c r="G116" i="97" s="1"/>
  <c r="J116" i="97" s="1"/>
  <c r="E125" i="96"/>
  <c r="G125" i="96" s="1"/>
  <c r="J125" i="96" s="1"/>
  <c r="E119" i="96"/>
  <c r="G119" i="96" s="1"/>
  <c r="J119" i="96" s="1"/>
  <c r="G119" i="97" s="1"/>
  <c r="J119" i="97" s="1"/>
  <c r="E123" i="96"/>
  <c r="G123" i="96" s="1"/>
  <c r="J123" i="96" s="1"/>
  <c r="E118" i="96"/>
  <c r="G118" i="96" s="1"/>
  <c r="J118" i="96" s="1"/>
  <c r="G118" i="97" s="1"/>
  <c r="J118" i="97" s="1"/>
  <c r="E77" i="96"/>
  <c r="G77" i="96" s="1"/>
  <c r="J77" i="96" s="1"/>
  <c r="G77" i="97" s="1"/>
  <c r="J77" i="97" s="1"/>
  <c r="E121" i="96"/>
  <c r="G121" i="96" s="1"/>
  <c r="J121" i="96" s="1"/>
  <c r="E195" i="96"/>
  <c r="G195" i="96" s="1"/>
  <c r="J195" i="96" s="1"/>
  <c r="G195" i="97" s="1"/>
  <c r="J195" i="97" s="1"/>
  <c r="E192" i="96"/>
  <c r="G192" i="96" s="1"/>
  <c r="J192" i="96" s="1"/>
  <c r="G192" i="97" s="1"/>
  <c r="J192" i="97" s="1"/>
  <c r="E113" i="96"/>
  <c r="G113" i="96" s="1"/>
  <c r="J113" i="96" s="1"/>
  <c r="G113" i="97" s="1"/>
  <c r="J113" i="97" s="1"/>
  <c r="E40" i="96"/>
  <c r="G40" i="96" s="1"/>
  <c r="J40" i="96" s="1"/>
  <c r="G40" i="97" s="1"/>
  <c r="J40" i="97" s="1"/>
  <c r="E130" i="96"/>
  <c r="G130" i="96" s="1"/>
  <c r="J130" i="96" s="1"/>
  <c r="E182" i="96"/>
  <c r="G182" i="96" s="1"/>
  <c r="J182" i="96" s="1"/>
  <c r="G182" i="97" s="1"/>
  <c r="J182" i="97" s="1"/>
  <c r="E78" i="96"/>
  <c r="G78" i="96" s="1"/>
  <c r="J78" i="96" s="1"/>
  <c r="G78" i="97" s="1"/>
  <c r="J78" i="97" s="1"/>
  <c r="E59" i="96"/>
  <c r="G59" i="96" s="1"/>
  <c r="J59" i="96" s="1"/>
  <c r="G59" i="97" s="1"/>
  <c r="J59" i="97" s="1"/>
  <c r="E158" i="96"/>
  <c r="G158" i="96" s="1"/>
  <c r="J158" i="96" s="1"/>
  <c r="G158" i="97" s="1"/>
  <c r="J158" i="97" s="1"/>
  <c r="E112" i="96"/>
  <c r="G112" i="96" s="1"/>
  <c r="J112" i="96" s="1"/>
  <c r="G112" i="97" s="1"/>
  <c r="J112" i="97" s="1"/>
  <c r="E185" i="96"/>
  <c r="G185" i="96" s="1"/>
  <c r="J185" i="96" s="1"/>
  <c r="G185" i="97" s="1"/>
  <c r="J185" i="97" s="1"/>
  <c r="E126" i="96"/>
  <c r="G126" i="96" s="1"/>
  <c r="J126" i="96" s="1"/>
  <c r="E52" i="96"/>
  <c r="G52" i="96" s="1"/>
  <c r="J52" i="96" s="1"/>
  <c r="G52" i="97" s="1"/>
  <c r="J52" i="97" s="1"/>
  <c r="E117" i="96"/>
  <c r="G117" i="96" s="1"/>
  <c r="J117" i="96" s="1"/>
  <c r="G117" i="97" s="1"/>
  <c r="J117" i="97" s="1"/>
  <c r="E71" i="96"/>
  <c r="G71" i="96" s="1"/>
  <c r="J71" i="96" s="1"/>
  <c r="G71" i="97" s="1"/>
  <c r="J71" i="97" s="1"/>
  <c r="E137" i="96"/>
  <c r="G137" i="96" s="1"/>
  <c r="J137" i="96" s="1"/>
  <c r="G137" i="97" s="1"/>
  <c r="J137" i="97" s="1"/>
  <c r="E73" i="96"/>
  <c r="G73" i="96" s="1"/>
  <c r="J73" i="96" s="1"/>
  <c r="G73" i="97" s="1"/>
  <c r="J73" i="97" s="1"/>
  <c r="E109" i="96"/>
  <c r="G109" i="96" s="1"/>
  <c r="J109" i="96" s="1"/>
  <c r="G109" i="97" s="1"/>
  <c r="J109" i="97" s="1"/>
  <c r="E163" i="96"/>
  <c r="G163" i="96" s="1"/>
  <c r="J163" i="96" s="1"/>
  <c r="G163" i="97" s="1"/>
  <c r="J163" i="97" s="1"/>
  <c r="E191" i="96"/>
  <c r="G191" i="96" s="1"/>
  <c r="J191" i="96" s="1"/>
  <c r="G191" i="97" s="1"/>
  <c r="J191" i="97" s="1"/>
  <c r="E198" i="96"/>
  <c r="G198" i="96" s="1"/>
  <c r="J198" i="96" s="1"/>
  <c r="G198" i="97" s="1"/>
  <c r="J198" i="97" s="1"/>
  <c r="E65" i="96"/>
  <c r="G65" i="96" s="1"/>
  <c r="J65" i="96" s="1"/>
  <c r="G65" i="97" s="1"/>
  <c r="J65" i="97" s="1"/>
  <c r="E159" i="96"/>
  <c r="G159" i="96" s="1"/>
  <c r="J159" i="96" s="1"/>
  <c r="G159" i="97" s="1"/>
  <c r="J159" i="97" s="1"/>
  <c r="E107" i="96"/>
  <c r="G107" i="96" s="1"/>
  <c r="J107" i="96" s="1"/>
  <c r="G107" i="97" s="1"/>
  <c r="J107" i="97" s="1"/>
  <c r="E175" i="96"/>
  <c r="G175" i="96" s="1"/>
  <c r="J175" i="96" s="1"/>
  <c r="G175" i="97" s="1"/>
  <c r="J175" i="97" s="1"/>
  <c r="E58" i="96"/>
  <c r="G58" i="96" s="1"/>
  <c r="J58" i="96" s="1"/>
  <c r="G58" i="97" s="1"/>
  <c r="J58" i="97" s="1"/>
  <c r="E173" i="96"/>
  <c r="G173" i="96" s="1"/>
  <c r="J173" i="96" s="1"/>
  <c r="G173" i="97" s="1"/>
  <c r="J173" i="97" s="1"/>
  <c r="E162" i="96"/>
  <c r="G162" i="96" s="1"/>
  <c r="J162" i="96" s="1"/>
  <c r="G162" i="97" s="1"/>
  <c r="J162" i="97" s="1"/>
  <c r="E120" i="96"/>
  <c r="G120" i="96" s="1"/>
  <c r="J120" i="96" s="1"/>
  <c r="G120" i="97" s="1"/>
  <c r="J120" i="97" s="1"/>
  <c r="E81" i="96"/>
  <c r="G81" i="96" s="1"/>
  <c r="J81" i="96" s="1"/>
  <c r="G81" i="97" s="1"/>
  <c r="J81" i="97" s="1"/>
  <c r="E128" i="96"/>
  <c r="G128" i="96" s="1"/>
  <c r="J128" i="96" s="1"/>
  <c r="E165" i="96"/>
  <c r="G165" i="96" s="1"/>
  <c r="J165" i="96" s="1"/>
  <c r="G165" i="97" s="1"/>
  <c r="J165" i="97" s="1"/>
  <c r="E138" i="96"/>
  <c r="G138" i="96" s="1"/>
  <c r="J138" i="96" s="1"/>
  <c r="G138" i="97" s="1"/>
  <c r="J138" i="97" s="1"/>
  <c r="E166" i="96"/>
  <c r="G166" i="96" s="1"/>
  <c r="J166" i="96" s="1"/>
  <c r="G166" i="97" s="1"/>
  <c r="J166" i="97" s="1"/>
  <c r="E172" i="96"/>
  <c r="G172" i="96" s="1"/>
  <c r="J172" i="96" s="1"/>
  <c r="G172" i="97" s="1"/>
  <c r="J172" i="97" s="1"/>
  <c r="E83" i="96"/>
  <c r="G83" i="96" s="1"/>
  <c r="J83" i="96" s="1"/>
  <c r="G83" i="97" s="1"/>
  <c r="J83" i="97" s="1"/>
  <c r="E108" i="96"/>
  <c r="G108" i="96" s="1"/>
  <c r="J108" i="96" s="1"/>
  <c r="G108" i="97" s="1"/>
  <c r="J108" i="97" s="1"/>
  <c r="E111" i="96"/>
  <c r="G111" i="96" s="1"/>
  <c r="J111" i="96" s="1"/>
  <c r="G111" i="97" s="1"/>
  <c r="J111" i="97" s="1"/>
  <c r="G200" i="98"/>
  <c r="J200" i="98" s="1"/>
  <c r="G201" i="98"/>
  <c r="J201" i="98" s="1"/>
  <c r="E86" i="96"/>
  <c r="G86" i="96" s="1"/>
  <c r="J86" i="96" s="1"/>
  <c r="G86" i="97" s="1"/>
  <c r="J86" i="97" s="1"/>
  <c r="E42" i="96"/>
  <c r="G42" i="96" s="1"/>
  <c r="J42" i="96" s="1"/>
  <c r="G42" i="97" s="1"/>
  <c r="J42" i="97" s="1"/>
  <c r="G49" i="95"/>
  <c r="J49" i="95" s="1"/>
  <c r="G36" i="95"/>
  <c r="J36" i="95" s="1"/>
  <c r="G35" i="95"/>
  <c r="J35" i="95" s="1"/>
  <c r="G34" i="95"/>
  <c r="J34" i="95" s="1"/>
  <c r="G33" i="95"/>
  <c r="J33" i="95" s="1"/>
  <c r="E142" i="96"/>
  <c r="G142" i="96" s="1"/>
  <c r="J142" i="96" s="1"/>
  <c r="G142" i="97" s="1"/>
  <c r="J142" i="97" s="1"/>
  <c r="E143" i="96"/>
  <c r="G143" i="96" s="1"/>
  <c r="J143" i="96" s="1"/>
  <c r="G143" i="97" s="1"/>
  <c r="J143" i="97" s="1"/>
  <c r="E98" i="96"/>
  <c r="G98" i="96" s="1"/>
  <c r="J98" i="96" s="1"/>
  <c r="G98" i="97" s="1"/>
  <c r="J98" i="97" s="1"/>
  <c r="E97" i="96"/>
  <c r="G97" i="96" s="1"/>
  <c r="J97" i="96" s="1"/>
  <c r="G97" i="97" s="1"/>
  <c r="J97" i="97" s="1"/>
  <c r="E99" i="96"/>
  <c r="G99" i="96" s="1"/>
  <c r="J99" i="96" s="1"/>
  <c r="G99" i="97" s="1"/>
  <c r="J99" i="97" s="1"/>
  <c r="E70" i="96"/>
  <c r="G70" i="96" s="1"/>
  <c r="J70" i="96" s="1"/>
  <c r="G70" i="97" s="1"/>
  <c r="J70" i="97" s="1"/>
  <c r="E156" i="96"/>
  <c r="G156" i="96" s="1"/>
  <c r="J156" i="96" s="1"/>
  <c r="G156" i="97" s="1"/>
  <c r="J156" i="97" s="1"/>
  <c r="E152" i="96"/>
  <c r="G152" i="96" s="1"/>
  <c r="J152" i="96" s="1"/>
  <c r="G152" i="97" s="1"/>
  <c r="J152" i="97" s="1"/>
  <c r="E153" i="96"/>
  <c r="G153" i="96" s="1"/>
  <c r="J153" i="96" s="1"/>
  <c r="G153" i="97" s="1"/>
  <c r="J153" i="97" s="1"/>
  <c r="E154" i="96"/>
  <c r="G154" i="96" s="1"/>
  <c r="J154" i="96" s="1"/>
  <c r="G154" i="97" s="1"/>
  <c r="J154" i="97" s="1"/>
  <c r="E147" i="96"/>
  <c r="G147" i="96" s="1"/>
  <c r="J147" i="96" s="1"/>
  <c r="G147" i="97" s="1"/>
  <c r="J147" i="97" s="1"/>
  <c r="E155" i="96"/>
  <c r="G155" i="96" s="1"/>
  <c r="J155" i="96" s="1"/>
  <c r="G155" i="97" s="1"/>
  <c r="J155" i="97" s="1"/>
  <c r="E148" i="96"/>
  <c r="G148" i="96" s="1"/>
  <c r="J148" i="96" s="1"/>
  <c r="G148" i="97" s="1"/>
  <c r="J148" i="97" s="1"/>
  <c r="E149" i="96"/>
  <c r="G149" i="96" s="1"/>
  <c r="J149" i="96" s="1"/>
  <c r="G149" i="97" s="1"/>
  <c r="J149" i="97" s="1"/>
  <c r="E145" i="96"/>
  <c r="G145" i="96" s="1"/>
  <c r="J145" i="96" s="1"/>
  <c r="G145" i="97" s="1"/>
  <c r="J145" i="97" s="1"/>
  <c r="E157" i="96"/>
  <c r="G157" i="96" s="1"/>
  <c r="J157" i="96" s="1"/>
  <c r="G157" i="97" s="1"/>
  <c r="J157" i="97" s="1"/>
  <c r="E150" i="96"/>
  <c r="G150" i="96" s="1"/>
  <c r="J150" i="96" s="1"/>
  <c r="G150" i="97" s="1"/>
  <c r="J150" i="97" s="1"/>
  <c r="E146" i="96"/>
  <c r="G146" i="96" s="1"/>
  <c r="J146" i="96" s="1"/>
  <c r="G146" i="97" s="1"/>
  <c r="J146" i="97" s="1"/>
  <c r="G144" i="95"/>
  <c r="J144" i="95" s="1"/>
  <c r="E151" i="96"/>
  <c r="G151" i="96" s="1"/>
  <c r="J151" i="96" s="1"/>
  <c r="G151" i="97" s="1"/>
  <c r="J151" i="97" s="1"/>
  <c r="E133" i="96"/>
  <c r="G133" i="96" s="1"/>
  <c r="J133" i="96" s="1"/>
  <c r="G133" i="97" s="1"/>
  <c r="J133" i="97" s="1"/>
  <c r="E135" i="96"/>
  <c r="G135" i="96" s="1"/>
  <c r="J135" i="96" s="1"/>
  <c r="G135" i="97" s="1"/>
  <c r="J135" i="97" s="1"/>
  <c r="E132" i="96"/>
  <c r="G132" i="96" s="1"/>
  <c r="J132" i="96" s="1"/>
  <c r="G132" i="97" s="1"/>
  <c r="J132" i="97" s="1"/>
  <c r="E134" i="96"/>
  <c r="G134" i="96" s="1"/>
  <c r="J134" i="96" s="1"/>
  <c r="G134" i="97" s="1"/>
  <c r="J134" i="97" s="1"/>
  <c r="E101" i="96"/>
  <c r="G101" i="96" s="1"/>
  <c r="J101" i="96" s="1"/>
  <c r="G101" i="97" s="1"/>
  <c r="J101" i="97" s="1"/>
  <c r="G100" i="95"/>
  <c r="J100" i="95" s="1"/>
  <c r="E96" i="96"/>
  <c r="G96" i="96" s="1"/>
  <c r="J96" i="96" s="1"/>
  <c r="G96" i="97" s="1"/>
  <c r="J96" i="97" s="1"/>
  <c r="E95" i="96"/>
  <c r="G95" i="96" s="1"/>
  <c r="J95" i="96" s="1"/>
  <c r="G95" i="97" s="1"/>
  <c r="J95" i="97" s="1"/>
  <c r="E92" i="96"/>
  <c r="G92" i="96" s="1"/>
  <c r="J92" i="96" s="1"/>
  <c r="G92" i="97" s="1"/>
  <c r="J92" i="97" s="1"/>
  <c r="E93" i="96"/>
  <c r="G93" i="96" s="1"/>
  <c r="J93" i="96" s="1"/>
  <c r="G93" i="97" s="1"/>
  <c r="J93" i="97" s="1"/>
  <c r="E94" i="96"/>
  <c r="G94" i="96" s="1"/>
  <c r="J94" i="96" s="1"/>
  <c r="G94" i="97" s="1"/>
  <c r="J94" i="97" s="1"/>
  <c r="E88" i="96"/>
  <c r="G88" i="96" s="1"/>
  <c r="J88" i="96" s="1"/>
  <c r="G88" i="97" s="1"/>
  <c r="J88" i="97" s="1"/>
  <c r="E87" i="96"/>
  <c r="G87" i="96" s="1"/>
  <c r="J87" i="96" s="1"/>
  <c r="G87" i="97" s="1"/>
  <c r="J87" i="97" s="1"/>
  <c r="G90" i="95"/>
  <c r="J90" i="95" s="1"/>
  <c r="G91" i="95"/>
  <c r="J91" i="95" s="1"/>
  <c r="G89" i="95"/>
  <c r="J89" i="95" s="1"/>
  <c r="E68" i="96"/>
  <c r="G68" i="96" s="1"/>
  <c r="J68" i="96" s="1"/>
  <c r="G68" i="97" s="1"/>
  <c r="J68" i="97" s="1"/>
  <c r="G67" i="95"/>
  <c r="J67" i="95" s="1"/>
  <c r="E69" i="96"/>
  <c r="G69" i="96" s="1"/>
  <c r="J69" i="96" s="1"/>
  <c r="G69" i="97" s="1"/>
  <c r="J69" i="97" s="1"/>
  <c r="G46" i="95"/>
  <c r="J46" i="95" s="1"/>
  <c r="G44" i="95"/>
  <c r="J44" i="95" s="1"/>
  <c r="G47" i="95"/>
  <c r="J47" i="95" s="1"/>
  <c r="G45" i="95"/>
  <c r="J45" i="95" s="1"/>
  <c r="G43" i="95"/>
  <c r="J43" i="95" s="1"/>
  <c r="G48" i="95"/>
  <c r="J48" i="95" s="1"/>
  <c r="G30" i="95"/>
  <c r="J30" i="95" s="1"/>
  <c r="G27" i="95"/>
  <c r="J27" i="95" s="1"/>
  <c r="G28" i="95"/>
  <c r="J28" i="95" s="1"/>
  <c r="G31" i="95"/>
  <c r="J31" i="95" s="1"/>
  <c r="G32" i="95"/>
  <c r="J32" i="95" s="1"/>
  <c r="G29" i="95"/>
  <c r="J29" i="95" s="1"/>
  <c r="G12" i="88"/>
  <c r="J12" i="88" s="1"/>
  <c r="X36" i="8"/>
  <c r="G9" i="81"/>
  <c r="J9" i="81" s="1"/>
  <c r="G10" i="81"/>
  <c r="J10" i="81" s="1"/>
  <c r="G11" i="81"/>
  <c r="J11" i="81" s="1"/>
  <c r="E12" i="89" l="1"/>
  <c r="G12" i="89" s="1"/>
  <c r="J12" i="89" s="1"/>
  <c r="G12" i="90" s="1"/>
  <c r="J12" i="90" s="1"/>
  <c r="G130" i="97"/>
  <c r="J130" i="97" s="1"/>
  <c r="G130" i="98" s="1"/>
  <c r="J130" i="98" s="1"/>
  <c r="G128" i="97"/>
  <c r="J128" i="97" s="1"/>
  <c r="G128" i="98" s="1"/>
  <c r="J128" i="98" s="1"/>
  <c r="G123" i="97"/>
  <c r="J123" i="97" s="1"/>
  <c r="G123" i="98" s="1"/>
  <c r="J123" i="98" s="1"/>
  <c r="G124" i="97"/>
  <c r="J124" i="97" s="1"/>
  <c r="G124" i="98" s="1"/>
  <c r="J124" i="98" s="1"/>
  <c r="G127" i="97"/>
  <c r="J127" i="97" s="1"/>
  <c r="G127" i="98" s="1"/>
  <c r="J127" i="98" s="1"/>
  <c r="G129" i="97"/>
  <c r="J129" i="97" s="1"/>
  <c r="G129" i="98" s="1"/>
  <c r="J129" i="98" s="1"/>
  <c r="G126" i="97"/>
  <c r="J126" i="97" s="1"/>
  <c r="G126" i="98" s="1"/>
  <c r="J126" i="98" s="1"/>
  <c r="G125" i="97"/>
  <c r="J125" i="97" s="1"/>
  <c r="G125" i="98" s="1"/>
  <c r="J125" i="98" s="1"/>
  <c r="G121" i="97"/>
  <c r="J121" i="97" s="1"/>
  <c r="G121" i="98" s="1"/>
  <c r="J121" i="98" s="1"/>
  <c r="G195" i="98"/>
  <c r="J195" i="98" s="1"/>
  <c r="G74" i="98"/>
  <c r="J74" i="98" s="1"/>
  <c r="G116" i="98"/>
  <c r="J116" i="98" s="1"/>
  <c r="G184" i="98"/>
  <c r="J184" i="98" s="1"/>
  <c r="G181" i="98"/>
  <c r="J181" i="98" s="1"/>
  <c r="G108" i="98"/>
  <c r="J108" i="98" s="1"/>
  <c r="G107" i="98"/>
  <c r="J107" i="98" s="1"/>
  <c r="G109" i="98"/>
  <c r="J109" i="98" s="1"/>
  <c r="E50" i="96"/>
  <c r="G50" i="96" s="1"/>
  <c r="J50" i="96" s="1"/>
  <c r="G50" i="97" s="1"/>
  <c r="J50" i="97" s="1"/>
  <c r="G139" i="98"/>
  <c r="J139" i="98" s="1"/>
  <c r="G66" i="98"/>
  <c r="J66" i="98" s="1"/>
  <c r="G179" i="98"/>
  <c r="J179" i="98" s="1"/>
  <c r="G61" i="98"/>
  <c r="J61" i="98" s="1"/>
  <c r="G136" i="98"/>
  <c r="J136" i="98" s="1"/>
  <c r="G138" i="98"/>
  <c r="J138" i="98" s="1"/>
  <c r="G58" i="98"/>
  <c r="J58" i="98" s="1"/>
  <c r="G178" i="98"/>
  <c r="J178" i="98" s="1"/>
  <c r="G175" i="98"/>
  <c r="J175" i="98" s="1"/>
  <c r="E51" i="96"/>
  <c r="G51" i="96" s="1"/>
  <c r="J51" i="96" s="1"/>
  <c r="G51" i="97" s="1"/>
  <c r="J51" i="97" s="1"/>
  <c r="G102" i="99"/>
  <c r="J102" i="99" s="1"/>
  <c r="G73" i="98"/>
  <c r="J73" i="98" s="1"/>
  <c r="G40" i="98"/>
  <c r="J40" i="98" s="1"/>
  <c r="G118" i="98"/>
  <c r="J118" i="98" s="1"/>
  <c r="G170" i="98"/>
  <c r="J170" i="98" s="1"/>
  <c r="G190" i="98"/>
  <c r="J190" i="98" s="1"/>
  <c r="G38" i="98"/>
  <c r="J38" i="98" s="1"/>
  <c r="G169" i="98"/>
  <c r="J169" i="98" s="1"/>
  <c r="G37" i="98"/>
  <c r="J37" i="98" s="1"/>
  <c r="G39" i="98"/>
  <c r="J39" i="98" s="1"/>
  <c r="G191" i="98"/>
  <c r="J191" i="98" s="1"/>
  <c r="G160" i="98"/>
  <c r="J160" i="98" s="1"/>
  <c r="G165" i="98"/>
  <c r="J165" i="98" s="1"/>
  <c r="G176" i="98"/>
  <c r="J176" i="98" s="1"/>
  <c r="G177" i="98"/>
  <c r="J177" i="98" s="1"/>
  <c r="G81" i="98"/>
  <c r="J81" i="98" s="1"/>
  <c r="G120" i="98"/>
  <c r="J120" i="98" s="1"/>
  <c r="G137" i="98"/>
  <c r="J137" i="98" s="1"/>
  <c r="G112" i="98"/>
  <c r="J112" i="98" s="1"/>
  <c r="G114" i="98"/>
  <c r="J114" i="98" s="1"/>
  <c r="G55" i="98"/>
  <c r="J55" i="98" s="1"/>
  <c r="G103" i="99"/>
  <c r="J103" i="99" s="1"/>
  <c r="G56" i="98"/>
  <c r="J56" i="98" s="1"/>
  <c r="G57" i="98"/>
  <c r="J57" i="98" s="1"/>
  <c r="G85" i="98"/>
  <c r="J85" i="98" s="1"/>
  <c r="G52" i="98"/>
  <c r="J52" i="98" s="1"/>
  <c r="G79" i="98"/>
  <c r="J79" i="98" s="1"/>
  <c r="G111" i="98"/>
  <c r="J111" i="98" s="1"/>
  <c r="G141" i="98"/>
  <c r="J141" i="98" s="1"/>
  <c r="G162" i="98"/>
  <c r="J162" i="98" s="1"/>
  <c r="G65" i="98"/>
  <c r="J65" i="98" s="1"/>
  <c r="G158" i="98"/>
  <c r="J158" i="98" s="1"/>
  <c r="G119" i="98"/>
  <c r="J119" i="98" s="1"/>
  <c r="G60" i="98"/>
  <c r="J60" i="98" s="1"/>
  <c r="G41" i="98"/>
  <c r="J41" i="98" s="1"/>
  <c r="G115" i="98"/>
  <c r="J115" i="98" s="1"/>
  <c r="G164" i="98"/>
  <c r="J164" i="98" s="1"/>
  <c r="G183" i="98"/>
  <c r="J183" i="98" s="1"/>
  <c r="G196" i="98"/>
  <c r="J196" i="98" s="1"/>
  <c r="G117" i="98"/>
  <c r="J117" i="98" s="1"/>
  <c r="G131" i="98"/>
  <c r="J131" i="98" s="1"/>
  <c r="G167" i="98"/>
  <c r="J167" i="98" s="1"/>
  <c r="G182" i="98"/>
  <c r="J182" i="98" s="1"/>
  <c r="G194" i="98"/>
  <c r="J194" i="98" s="1"/>
  <c r="G83" i="98"/>
  <c r="J83" i="98" s="1"/>
  <c r="G201" i="99"/>
  <c r="J201" i="99" s="1"/>
  <c r="G166" i="98"/>
  <c r="J166" i="98" s="1"/>
  <c r="G198" i="98"/>
  <c r="J198" i="98" s="1"/>
  <c r="G59" i="98"/>
  <c r="J59" i="98" s="1"/>
  <c r="G192" i="98"/>
  <c r="J192" i="98" s="1"/>
  <c r="G193" i="98"/>
  <c r="J193" i="98" s="1"/>
  <c r="G53" i="98"/>
  <c r="J53" i="98" s="1"/>
  <c r="G186" i="98"/>
  <c r="J186" i="98" s="1"/>
  <c r="G64" i="98"/>
  <c r="J64" i="98" s="1"/>
  <c r="G171" i="98"/>
  <c r="J171" i="98" s="1"/>
  <c r="G110" i="98"/>
  <c r="J110" i="98" s="1"/>
  <c r="G197" i="98"/>
  <c r="J197" i="98" s="1"/>
  <c r="G161" i="98"/>
  <c r="J161" i="98" s="1"/>
  <c r="G106" i="98"/>
  <c r="J106" i="98" s="1"/>
  <c r="G200" i="99"/>
  <c r="J200" i="99" s="1"/>
  <c r="G173" i="98"/>
  <c r="J173" i="98" s="1"/>
  <c r="G71" i="98"/>
  <c r="J71" i="98" s="1"/>
  <c r="G113" i="98"/>
  <c r="J113" i="98" s="1"/>
  <c r="G72" i="98"/>
  <c r="J72" i="98" s="1"/>
  <c r="G140" i="98"/>
  <c r="J140" i="98" s="1"/>
  <c r="G104" i="98"/>
  <c r="J104" i="98" s="1"/>
  <c r="G63" i="98"/>
  <c r="J63" i="98" s="1"/>
  <c r="G84" i="98"/>
  <c r="J84" i="98" s="1"/>
  <c r="G54" i="98"/>
  <c r="J54" i="98" s="1"/>
  <c r="G75" i="98"/>
  <c r="J75" i="98" s="1"/>
  <c r="G199" i="98"/>
  <c r="J199" i="98" s="1"/>
  <c r="G62" i="98"/>
  <c r="J62" i="98" s="1"/>
  <c r="G180" i="98"/>
  <c r="J180" i="98" s="1"/>
  <c r="G174" i="99"/>
  <c r="J174" i="99" s="1"/>
  <c r="G172" i="98"/>
  <c r="J172" i="98" s="1"/>
  <c r="G159" i="98"/>
  <c r="J159" i="98" s="1"/>
  <c r="G185" i="98"/>
  <c r="J185" i="98" s="1"/>
  <c r="G82" i="98"/>
  <c r="J82" i="98" s="1"/>
  <c r="G163" i="98"/>
  <c r="J163" i="98" s="1"/>
  <c r="G78" i="98"/>
  <c r="J78" i="98" s="1"/>
  <c r="G77" i="98"/>
  <c r="J77" i="98" s="1"/>
  <c r="G80" i="98"/>
  <c r="J80" i="98" s="1"/>
  <c r="G168" i="98"/>
  <c r="J168" i="98" s="1"/>
  <c r="G86" i="98"/>
  <c r="J86" i="98" s="1"/>
  <c r="E49" i="96"/>
  <c r="G49" i="96" s="1"/>
  <c r="J49" i="96" s="1"/>
  <c r="G49" i="97" s="1"/>
  <c r="J49" i="97" s="1"/>
  <c r="G42" i="98"/>
  <c r="J42" i="98" s="1"/>
  <c r="E34" i="96"/>
  <c r="G34" i="96" s="1"/>
  <c r="J34" i="96" s="1"/>
  <c r="G34" i="97" s="1"/>
  <c r="J34" i="97" s="1"/>
  <c r="E35" i="96"/>
  <c r="G35" i="96" s="1"/>
  <c r="J35" i="96" s="1"/>
  <c r="G35" i="97" s="1"/>
  <c r="J35" i="97" s="1"/>
  <c r="E36" i="96"/>
  <c r="G36" i="96" s="1"/>
  <c r="J36" i="96" s="1"/>
  <c r="G36" i="97" s="1"/>
  <c r="J36" i="97" s="1"/>
  <c r="E33" i="96"/>
  <c r="G33" i="96" s="1"/>
  <c r="J33" i="96" s="1"/>
  <c r="G33" i="97" s="1"/>
  <c r="J33" i="97" s="1"/>
  <c r="G143" i="98"/>
  <c r="J143" i="98" s="1"/>
  <c r="G142" i="98"/>
  <c r="J142" i="98" s="1"/>
  <c r="G97" i="98"/>
  <c r="J97" i="98" s="1"/>
  <c r="G99" i="98"/>
  <c r="J99" i="98" s="1"/>
  <c r="G98" i="98"/>
  <c r="J98" i="98" s="1"/>
  <c r="G70" i="98"/>
  <c r="J70" i="98" s="1"/>
  <c r="G149" i="98"/>
  <c r="J149" i="98" s="1"/>
  <c r="G155" i="98"/>
  <c r="J155" i="98" s="1"/>
  <c r="E144" i="96"/>
  <c r="G144" i="96" s="1"/>
  <c r="J144" i="96" s="1"/>
  <c r="G144" i="97" s="1"/>
  <c r="J144" i="97" s="1"/>
  <c r="G147" i="98"/>
  <c r="J147" i="98" s="1"/>
  <c r="G146" i="98"/>
  <c r="J146" i="98" s="1"/>
  <c r="G154" i="98"/>
  <c r="J154" i="98" s="1"/>
  <c r="G148" i="98"/>
  <c r="J148" i="98" s="1"/>
  <c r="G150" i="98"/>
  <c r="J150" i="98" s="1"/>
  <c r="G157" i="98"/>
  <c r="J157" i="98" s="1"/>
  <c r="G152" i="98"/>
  <c r="J152" i="98" s="1"/>
  <c r="G151" i="98"/>
  <c r="J151" i="98" s="1"/>
  <c r="G153" i="98"/>
  <c r="J153" i="98" s="1"/>
  <c r="G145" i="98"/>
  <c r="J145" i="98" s="1"/>
  <c r="G156" i="98"/>
  <c r="J156" i="98" s="1"/>
  <c r="G134" i="98"/>
  <c r="J134" i="98" s="1"/>
  <c r="G132" i="98"/>
  <c r="J132" i="98" s="1"/>
  <c r="G135" i="98"/>
  <c r="J135" i="98" s="1"/>
  <c r="G133" i="98"/>
  <c r="J133" i="98" s="1"/>
  <c r="E100" i="96"/>
  <c r="G100" i="96" s="1"/>
  <c r="J100" i="96" s="1"/>
  <c r="G100" i="97" s="1"/>
  <c r="J100" i="97" s="1"/>
  <c r="G101" i="98"/>
  <c r="J101" i="98" s="1"/>
  <c r="G88" i="98"/>
  <c r="J88" i="98" s="1"/>
  <c r="G92" i="98"/>
  <c r="J92" i="98" s="1"/>
  <c r="E90" i="96"/>
  <c r="G90" i="96" s="1"/>
  <c r="J90" i="96" s="1"/>
  <c r="G90" i="97" s="1"/>
  <c r="J90" i="97" s="1"/>
  <c r="G94" i="98"/>
  <c r="J94" i="98" s="1"/>
  <c r="E89" i="96"/>
  <c r="G89" i="96" s="1"/>
  <c r="J89" i="96" s="1"/>
  <c r="G89" i="97" s="1"/>
  <c r="J89" i="97" s="1"/>
  <c r="G95" i="98"/>
  <c r="J95" i="98" s="1"/>
  <c r="G87" i="98"/>
  <c r="J87" i="98" s="1"/>
  <c r="G93" i="98"/>
  <c r="J93" i="98" s="1"/>
  <c r="E91" i="96"/>
  <c r="G91" i="96" s="1"/>
  <c r="J91" i="96" s="1"/>
  <c r="G91" i="97" s="1"/>
  <c r="J91" i="97" s="1"/>
  <c r="G96" i="98"/>
  <c r="J96" i="98" s="1"/>
  <c r="G69" i="98"/>
  <c r="J69" i="98" s="1"/>
  <c r="E67" i="96"/>
  <c r="G67" i="96" s="1"/>
  <c r="J67" i="96" s="1"/>
  <c r="G67" i="97" s="1"/>
  <c r="J67" i="97" s="1"/>
  <c r="G68" i="98"/>
  <c r="J68" i="98" s="1"/>
  <c r="E43" i="96"/>
  <c r="G43" i="96" s="1"/>
  <c r="J43" i="96" s="1"/>
  <c r="G43" i="97" s="1"/>
  <c r="J43" i="97" s="1"/>
  <c r="E47" i="96"/>
  <c r="G47" i="96" s="1"/>
  <c r="J47" i="96" s="1"/>
  <c r="G47" i="97" s="1"/>
  <c r="J47" i="97" s="1"/>
  <c r="E48" i="96"/>
  <c r="G48" i="96" s="1"/>
  <c r="J48" i="96" s="1"/>
  <c r="G48" i="97" s="1"/>
  <c r="J48" i="97" s="1"/>
  <c r="E45" i="96"/>
  <c r="G45" i="96" s="1"/>
  <c r="J45" i="96" s="1"/>
  <c r="G45" i="97" s="1"/>
  <c r="J45" i="97" s="1"/>
  <c r="E44" i="96"/>
  <c r="G44" i="96" s="1"/>
  <c r="J44" i="96" s="1"/>
  <c r="G44" i="97" s="1"/>
  <c r="J44" i="97" s="1"/>
  <c r="E46" i="96"/>
  <c r="G46" i="96" s="1"/>
  <c r="J46" i="96" s="1"/>
  <c r="G46" i="97" s="1"/>
  <c r="J46" i="97" s="1"/>
  <c r="E28" i="96"/>
  <c r="G28" i="96" s="1"/>
  <c r="J28" i="96" s="1"/>
  <c r="G28" i="97" s="1"/>
  <c r="J28" i="97" s="1"/>
  <c r="E32" i="96"/>
  <c r="G32" i="96" s="1"/>
  <c r="J32" i="96" s="1"/>
  <c r="G32" i="97" s="1"/>
  <c r="J32" i="97" s="1"/>
  <c r="E31" i="96"/>
  <c r="G31" i="96" s="1"/>
  <c r="J31" i="96" s="1"/>
  <c r="G31" i="97" s="1"/>
  <c r="J31" i="97" s="1"/>
  <c r="E27" i="96"/>
  <c r="G27" i="96" s="1"/>
  <c r="J27" i="96" s="1"/>
  <c r="G27" i="97" s="1"/>
  <c r="J27" i="97" s="1"/>
  <c r="E30" i="96"/>
  <c r="G30" i="96" s="1"/>
  <c r="J30" i="96" s="1"/>
  <c r="G30" i="97" s="1"/>
  <c r="J30" i="97" s="1"/>
  <c r="E29" i="96"/>
  <c r="G29" i="96" s="1"/>
  <c r="J29" i="96" s="1"/>
  <c r="G29" i="97" s="1"/>
  <c r="J29" i="97" s="1"/>
  <c r="E10" i="82"/>
  <c r="G10" i="82" s="1"/>
  <c r="J10" i="82" s="1"/>
  <c r="G10" i="83" s="1"/>
  <c r="J10" i="83" s="1"/>
  <c r="E10" i="84" s="1"/>
  <c r="E11" i="82"/>
  <c r="G11" i="82" s="1"/>
  <c r="J11" i="82" s="1"/>
  <c r="G11" i="83" s="1"/>
  <c r="J11" i="83" s="1"/>
  <c r="E11" i="84" s="1"/>
  <c r="E9" i="82"/>
  <c r="G9" i="82" s="1"/>
  <c r="J9" i="82" s="1"/>
  <c r="G9" i="83" s="1"/>
  <c r="J9" i="83" s="1"/>
  <c r="E9" i="84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78" i="99" l="1"/>
  <c r="J78" i="99" s="1"/>
  <c r="G193" i="99"/>
  <c r="J193" i="99" s="1"/>
  <c r="G111" i="99"/>
  <c r="J111" i="99" s="1"/>
  <c r="G120" i="99"/>
  <c r="J120" i="99" s="1"/>
  <c r="G170" i="99"/>
  <c r="J170" i="99" s="1"/>
  <c r="G175" i="99"/>
  <c r="J175" i="99" s="1"/>
  <c r="G172" i="99"/>
  <c r="J172" i="99" s="1"/>
  <c r="G173" i="99"/>
  <c r="J173" i="99" s="1"/>
  <c r="G83" i="99"/>
  <c r="J83" i="99" s="1"/>
  <c r="G117" i="99"/>
  <c r="J117" i="99" s="1"/>
  <c r="G79" i="99"/>
  <c r="J79" i="99" s="1"/>
  <c r="G81" i="99"/>
  <c r="J81" i="99" s="1"/>
  <c r="G191" i="99"/>
  <c r="J191" i="99" s="1"/>
  <c r="G178" i="99"/>
  <c r="J178" i="99" s="1"/>
  <c r="G108" i="99"/>
  <c r="J108" i="99" s="1"/>
  <c r="G104" i="99"/>
  <c r="J104" i="99" s="1"/>
  <c r="G60" i="99"/>
  <c r="J60" i="99" s="1"/>
  <c r="G107" i="99"/>
  <c r="J107" i="99" s="1"/>
  <c r="G75" i="99"/>
  <c r="J75" i="99" s="1"/>
  <c r="G171" i="99"/>
  <c r="J171" i="99" s="1"/>
  <c r="G196" i="99"/>
  <c r="J196" i="99" s="1"/>
  <c r="G52" i="99"/>
  <c r="J52" i="99" s="1"/>
  <c r="G55" i="99"/>
  <c r="J55" i="99" s="1"/>
  <c r="G39" i="99"/>
  <c r="J39" i="99" s="1"/>
  <c r="G58" i="99"/>
  <c r="J58" i="99" s="1"/>
  <c r="G66" i="99"/>
  <c r="J66" i="99" s="1"/>
  <c r="G72" i="99"/>
  <c r="J72" i="99" s="1"/>
  <c r="G183" i="99"/>
  <c r="J183" i="99" s="1"/>
  <c r="G139" i="99"/>
  <c r="J139" i="99" s="1"/>
  <c r="G180" i="99"/>
  <c r="J180" i="99" s="1"/>
  <c r="G65" i="99"/>
  <c r="J65" i="99" s="1"/>
  <c r="G126" i="99"/>
  <c r="J126" i="99" s="1"/>
  <c r="G184" i="99"/>
  <c r="J184" i="99" s="1"/>
  <c r="G80" i="99"/>
  <c r="J80" i="99" s="1"/>
  <c r="G84" i="99"/>
  <c r="J84" i="99" s="1"/>
  <c r="G186" i="99"/>
  <c r="J186" i="99" s="1"/>
  <c r="G167" i="99"/>
  <c r="J167" i="99" s="1"/>
  <c r="G162" i="99"/>
  <c r="J162" i="99" s="1"/>
  <c r="G85" i="99"/>
  <c r="J85" i="99" s="1"/>
  <c r="G176" i="99"/>
  <c r="J176" i="99" s="1"/>
  <c r="G102" i="100"/>
  <c r="J102" i="100" s="1"/>
  <c r="G138" i="99"/>
  <c r="J138" i="99" s="1"/>
  <c r="G116" i="99"/>
  <c r="J116" i="99" s="1"/>
  <c r="G128" i="99"/>
  <c r="J128" i="99" s="1"/>
  <c r="G158" i="99"/>
  <c r="J158" i="99" s="1"/>
  <c r="G37" i="99"/>
  <c r="J37" i="99" s="1"/>
  <c r="G40" i="99"/>
  <c r="J40" i="99" s="1"/>
  <c r="G106" i="99"/>
  <c r="J106" i="99" s="1"/>
  <c r="G123" i="99"/>
  <c r="J123" i="99" s="1"/>
  <c r="G73" i="99"/>
  <c r="J73" i="99" s="1"/>
  <c r="G185" i="99"/>
  <c r="J185" i="99" s="1"/>
  <c r="G113" i="99"/>
  <c r="J113" i="99" s="1"/>
  <c r="G166" i="99"/>
  <c r="J166" i="99" s="1"/>
  <c r="G121" i="99"/>
  <c r="J121" i="99" s="1"/>
  <c r="G115" i="99"/>
  <c r="J115" i="99" s="1"/>
  <c r="G57" i="99"/>
  <c r="J57" i="99" s="1"/>
  <c r="G165" i="99"/>
  <c r="J165" i="99" s="1"/>
  <c r="G38" i="99"/>
  <c r="J38" i="99" s="1"/>
  <c r="G136" i="99"/>
  <c r="J136" i="99" s="1"/>
  <c r="G74" i="99"/>
  <c r="J74" i="99" s="1"/>
  <c r="G59" i="99"/>
  <c r="J59" i="99" s="1"/>
  <c r="G114" i="99"/>
  <c r="J114" i="99" s="1"/>
  <c r="G182" i="99"/>
  <c r="J182" i="99" s="1"/>
  <c r="G50" i="98"/>
  <c r="J50" i="98" s="1"/>
  <c r="G129" i="99"/>
  <c r="J129" i="99" s="1"/>
  <c r="G197" i="99"/>
  <c r="J197" i="99" s="1"/>
  <c r="G41" i="99"/>
  <c r="J41" i="99" s="1"/>
  <c r="G56" i="99"/>
  <c r="J56" i="99" s="1"/>
  <c r="G137" i="99"/>
  <c r="J137" i="99" s="1"/>
  <c r="G190" i="99"/>
  <c r="J190" i="99" s="1"/>
  <c r="G61" i="99"/>
  <c r="J61" i="99" s="1"/>
  <c r="G109" i="99"/>
  <c r="J109" i="99" s="1"/>
  <c r="G168" i="99"/>
  <c r="J168" i="99" s="1"/>
  <c r="G163" i="99"/>
  <c r="J163" i="99" s="1"/>
  <c r="G159" i="99"/>
  <c r="J159" i="99" s="1"/>
  <c r="G62" i="99"/>
  <c r="J62" i="99" s="1"/>
  <c r="G54" i="99"/>
  <c r="J54" i="99" s="1"/>
  <c r="G140" i="99"/>
  <c r="J140" i="99" s="1"/>
  <c r="G71" i="99"/>
  <c r="J71" i="99" s="1"/>
  <c r="G161" i="99"/>
  <c r="J161" i="99" s="1"/>
  <c r="G64" i="99"/>
  <c r="J64" i="99" s="1"/>
  <c r="G192" i="99"/>
  <c r="J192" i="99" s="1"/>
  <c r="G201" i="100"/>
  <c r="J201" i="100" s="1"/>
  <c r="G77" i="99"/>
  <c r="J77" i="99" s="1"/>
  <c r="G82" i="99"/>
  <c r="J82" i="99" s="1"/>
  <c r="G174" i="100"/>
  <c r="J174" i="100" s="1"/>
  <c r="G199" i="99"/>
  <c r="J199" i="99" s="1"/>
  <c r="G63" i="99"/>
  <c r="J63" i="99" s="1"/>
  <c r="G125" i="99"/>
  <c r="J125" i="99" s="1"/>
  <c r="G200" i="100"/>
  <c r="J200" i="100" s="1"/>
  <c r="G110" i="99"/>
  <c r="J110" i="99" s="1"/>
  <c r="G53" i="99"/>
  <c r="J53" i="99" s="1"/>
  <c r="G198" i="99"/>
  <c r="J198" i="99" s="1"/>
  <c r="G194" i="99"/>
  <c r="J194" i="99" s="1"/>
  <c r="G131" i="99"/>
  <c r="J131" i="99" s="1"/>
  <c r="G164" i="99"/>
  <c r="J164" i="99" s="1"/>
  <c r="G119" i="99"/>
  <c r="J119" i="99" s="1"/>
  <c r="G141" i="99"/>
  <c r="J141" i="99" s="1"/>
  <c r="G124" i="99"/>
  <c r="J124" i="99" s="1"/>
  <c r="G103" i="100"/>
  <c r="J103" i="100" s="1"/>
  <c r="G112" i="99"/>
  <c r="J112" i="99" s="1"/>
  <c r="G177" i="99"/>
  <c r="J177" i="99" s="1"/>
  <c r="G160" i="99"/>
  <c r="J160" i="99" s="1"/>
  <c r="G169" i="99"/>
  <c r="J169" i="99" s="1"/>
  <c r="G118" i="99"/>
  <c r="J118" i="99" s="1"/>
  <c r="G51" i="98"/>
  <c r="J51" i="98" s="1"/>
  <c r="G127" i="99"/>
  <c r="J127" i="99" s="1"/>
  <c r="G179" i="99"/>
  <c r="J179" i="99" s="1"/>
  <c r="G130" i="99"/>
  <c r="J130" i="99" s="1"/>
  <c r="G181" i="99"/>
  <c r="J181" i="99" s="1"/>
  <c r="G195" i="99"/>
  <c r="J195" i="99" s="1"/>
  <c r="G86" i="99"/>
  <c r="J86" i="99" s="1"/>
  <c r="G42" i="99"/>
  <c r="J42" i="99" s="1"/>
  <c r="G49" i="98"/>
  <c r="J49" i="98" s="1"/>
  <c r="G36" i="98"/>
  <c r="J36" i="98" s="1"/>
  <c r="G35" i="98"/>
  <c r="J35" i="98" s="1"/>
  <c r="G34" i="98"/>
  <c r="J34" i="98" s="1"/>
  <c r="G33" i="98"/>
  <c r="J33" i="98" s="1"/>
  <c r="G142" i="99"/>
  <c r="J142" i="99" s="1"/>
  <c r="G143" i="99"/>
  <c r="J143" i="99" s="1"/>
  <c r="G98" i="99"/>
  <c r="J98" i="99" s="1"/>
  <c r="G99" i="99"/>
  <c r="J99" i="99" s="1"/>
  <c r="G97" i="99"/>
  <c r="J97" i="99" s="1"/>
  <c r="G70" i="99"/>
  <c r="J70" i="99" s="1"/>
  <c r="G151" i="99"/>
  <c r="J151" i="99" s="1"/>
  <c r="G146" i="99"/>
  <c r="J146" i="99" s="1"/>
  <c r="G157" i="99"/>
  <c r="J157" i="99" s="1"/>
  <c r="G144" i="98"/>
  <c r="J144" i="98" s="1"/>
  <c r="G145" i="99"/>
  <c r="J145" i="99" s="1"/>
  <c r="G148" i="99"/>
  <c r="J148" i="99" s="1"/>
  <c r="G149" i="99"/>
  <c r="J149" i="99" s="1"/>
  <c r="G156" i="99"/>
  <c r="J156" i="99" s="1"/>
  <c r="G154" i="99"/>
  <c r="J154" i="99" s="1"/>
  <c r="G147" i="99"/>
  <c r="J147" i="99" s="1"/>
  <c r="G150" i="99"/>
  <c r="J150" i="99" s="1"/>
  <c r="G153" i="99"/>
  <c r="J153" i="99" s="1"/>
  <c r="G155" i="99"/>
  <c r="J155" i="99" s="1"/>
  <c r="G152" i="99"/>
  <c r="J152" i="99" s="1"/>
  <c r="G133" i="99"/>
  <c r="J133" i="99" s="1"/>
  <c r="G135" i="99"/>
  <c r="J135" i="99" s="1"/>
  <c r="G132" i="99"/>
  <c r="J132" i="99" s="1"/>
  <c r="G134" i="99"/>
  <c r="J134" i="99" s="1"/>
  <c r="G101" i="99"/>
  <c r="J101" i="99" s="1"/>
  <c r="G100" i="98"/>
  <c r="J100" i="98" s="1"/>
  <c r="G93" i="99"/>
  <c r="J93" i="99" s="1"/>
  <c r="G95" i="99"/>
  <c r="J95" i="99" s="1"/>
  <c r="G89" i="98"/>
  <c r="J89" i="98" s="1"/>
  <c r="G87" i="99"/>
  <c r="J87" i="99" s="1"/>
  <c r="G94" i="99"/>
  <c r="J94" i="99" s="1"/>
  <c r="G90" i="98"/>
  <c r="J90" i="98" s="1"/>
  <c r="G96" i="99"/>
  <c r="J96" i="99" s="1"/>
  <c r="G92" i="99"/>
  <c r="J92" i="99" s="1"/>
  <c r="G91" i="98"/>
  <c r="J91" i="98" s="1"/>
  <c r="G88" i="99"/>
  <c r="J88" i="99" s="1"/>
  <c r="G68" i="99"/>
  <c r="J68" i="99" s="1"/>
  <c r="G67" i="98"/>
  <c r="J67" i="98" s="1"/>
  <c r="G69" i="99"/>
  <c r="J69" i="99" s="1"/>
  <c r="G44" i="98"/>
  <c r="J44" i="98" s="1"/>
  <c r="G48" i="98"/>
  <c r="J48" i="98" s="1"/>
  <c r="G43" i="98"/>
  <c r="J43" i="98" s="1"/>
  <c r="G45" i="98"/>
  <c r="J45" i="98" s="1"/>
  <c r="G47" i="98"/>
  <c r="J47" i="98" s="1"/>
  <c r="G46" i="98"/>
  <c r="J46" i="98" s="1"/>
  <c r="G29" i="98"/>
  <c r="J29" i="98" s="1"/>
  <c r="G30" i="98"/>
  <c r="J30" i="98" s="1"/>
  <c r="G27" i="98"/>
  <c r="J27" i="98" s="1"/>
  <c r="G31" i="98"/>
  <c r="J31" i="98" s="1"/>
  <c r="G32" i="98"/>
  <c r="J32" i="98" s="1"/>
  <c r="G28" i="98"/>
  <c r="J28" i="98" s="1"/>
  <c r="G12" i="91"/>
  <c r="J12" i="91" s="1"/>
  <c r="G9" i="84"/>
  <c r="J9" i="84" s="1"/>
  <c r="E9" i="85" s="1"/>
  <c r="G11" i="84"/>
  <c r="J11" i="84" s="1"/>
  <c r="E11" i="85" s="1"/>
  <c r="G10" i="84"/>
  <c r="J10" i="84" s="1"/>
  <c r="E10" i="8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G161" i="100" l="1"/>
  <c r="J161" i="100" s="1"/>
  <c r="G39" i="100"/>
  <c r="J39" i="100" s="1"/>
  <c r="G104" i="100"/>
  <c r="J104" i="100" s="1"/>
  <c r="G173" i="100"/>
  <c r="J173" i="100" s="1"/>
  <c r="G195" i="100"/>
  <c r="J195" i="100" s="1"/>
  <c r="G160" i="100"/>
  <c r="J160" i="100" s="1"/>
  <c r="G131" i="100"/>
  <c r="J131" i="100" s="1"/>
  <c r="G199" i="100"/>
  <c r="J199" i="100" s="1"/>
  <c r="G71" i="100"/>
  <c r="J71" i="100" s="1"/>
  <c r="G61" i="100"/>
  <c r="J61" i="100" s="1"/>
  <c r="G182" i="100"/>
  <c r="J182" i="100" s="1"/>
  <c r="G115" i="100"/>
  <c r="J115" i="100" s="1"/>
  <c r="G40" i="100"/>
  <c r="J40" i="100" s="1"/>
  <c r="G85" i="100"/>
  <c r="J85" i="100" s="1"/>
  <c r="G65" i="100"/>
  <c r="J65" i="100" s="1"/>
  <c r="G55" i="100"/>
  <c r="J55" i="100" s="1"/>
  <c r="G108" i="100"/>
  <c r="J108" i="100" s="1"/>
  <c r="G172" i="100"/>
  <c r="J172" i="100" s="1"/>
  <c r="G109" i="100"/>
  <c r="J109" i="100" s="1"/>
  <c r="G57" i="100"/>
  <c r="J57" i="100" s="1"/>
  <c r="G174" i="101"/>
  <c r="J174" i="101" s="1"/>
  <c r="G37" i="100"/>
  <c r="J37" i="100" s="1"/>
  <c r="G175" i="100"/>
  <c r="J175" i="100" s="1"/>
  <c r="G82" i="100"/>
  <c r="J82" i="100" s="1"/>
  <c r="G54" i="100"/>
  <c r="J54" i="100" s="1"/>
  <c r="G137" i="100"/>
  <c r="J137" i="100" s="1"/>
  <c r="G59" i="100"/>
  <c r="J59" i="100" s="1"/>
  <c r="G166" i="100"/>
  <c r="J166" i="100" s="1"/>
  <c r="G158" i="100"/>
  <c r="J158" i="100" s="1"/>
  <c r="G167" i="100"/>
  <c r="J167" i="100" s="1"/>
  <c r="G139" i="100"/>
  <c r="J139" i="100" s="1"/>
  <c r="G196" i="100"/>
  <c r="J196" i="100" s="1"/>
  <c r="G191" i="100"/>
  <c r="J191" i="100" s="1"/>
  <c r="G170" i="100"/>
  <c r="J170" i="100" s="1"/>
  <c r="G63" i="100"/>
  <c r="J63" i="100" s="1"/>
  <c r="G176" i="100"/>
  <c r="J176" i="100" s="1"/>
  <c r="G140" i="100"/>
  <c r="J140" i="100" s="1"/>
  <c r="G162" i="100"/>
  <c r="J162" i="100" s="1"/>
  <c r="G179" i="100"/>
  <c r="J179" i="100" s="1"/>
  <c r="G103" i="101"/>
  <c r="J103" i="101" s="1"/>
  <c r="G53" i="100"/>
  <c r="J53" i="100" s="1"/>
  <c r="G77" i="100"/>
  <c r="J77" i="100" s="1"/>
  <c r="G62" i="100"/>
  <c r="J62" i="100" s="1"/>
  <c r="G56" i="100"/>
  <c r="J56" i="100" s="1"/>
  <c r="G74" i="100"/>
  <c r="J74" i="100" s="1"/>
  <c r="G113" i="100"/>
  <c r="J113" i="100" s="1"/>
  <c r="G128" i="100"/>
  <c r="J128" i="100" s="1"/>
  <c r="G186" i="100"/>
  <c r="J186" i="100" s="1"/>
  <c r="G183" i="100"/>
  <c r="J183" i="100" s="1"/>
  <c r="G171" i="100"/>
  <c r="J171" i="100" s="1"/>
  <c r="G81" i="100"/>
  <c r="J81" i="100" s="1"/>
  <c r="G120" i="100"/>
  <c r="J120" i="100" s="1"/>
  <c r="G50" i="99"/>
  <c r="J50" i="99" s="1"/>
  <c r="G181" i="100"/>
  <c r="J181" i="100" s="1"/>
  <c r="G190" i="100"/>
  <c r="J190" i="100" s="1"/>
  <c r="G180" i="100"/>
  <c r="J180" i="100" s="1"/>
  <c r="G130" i="100"/>
  <c r="J130" i="100" s="1"/>
  <c r="G110" i="100"/>
  <c r="J110" i="100" s="1"/>
  <c r="G201" i="101"/>
  <c r="J201" i="101" s="1"/>
  <c r="G159" i="100"/>
  <c r="J159" i="100" s="1"/>
  <c r="G41" i="100"/>
  <c r="J41" i="100" s="1"/>
  <c r="G136" i="100"/>
  <c r="J136" i="100" s="1"/>
  <c r="G185" i="100"/>
  <c r="J185" i="100" s="1"/>
  <c r="G116" i="100"/>
  <c r="J116" i="100" s="1"/>
  <c r="G84" i="100"/>
  <c r="J84" i="100" s="1"/>
  <c r="G72" i="100"/>
  <c r="J72" i="100" s="1"/>
  <c r="G75" i="100"/>
  <c r="J75" i="100" s="1"/>
  <c r="G79" i="100"/>
  <c r="J79" i="100" s="1"/>
  <c r="G111" i="100"/>
  <c r="J111" i="100" s="1"/>
  <c r="G169" i="100"/>
  <c r="J169" i="100" s="1"/>
  <c r="G106" i="100"/>
  <c r="J106" i="100" s="1"/>
  <c r="G177" i="100"/>
  <c r="J177" i="100" s="1"/>
  <c r="G114" i="100"/>
  <c r="J114" i="100" s="1"/>
  <c r="G178" i="100"/>
  <c r="J178" i="100" s="1"/>
  <c r="G112" i="100"/>
  <c r="J112" i="100" s="1"/>
  <c r="G127" i="100"/>
  <c r="J127" i="100" s="1"/>
  <c r="G141" i="100"/>
  <c r="J141" i="100" s="1"/>
  <c r="G192" i="100"/>
  <c r="J192" i="100" s="1"/>
  <c r="G197" i="100"/>
  <c r="J197" i="100" s="1"/>
  <c r="G38" i="100"/>
  <c r="J38" i="100" s="1"/>
  <c r="G73" i="100"/>
  <c r="J73" i="100" s="1"/>
  <c r="G138" i="100"/>
  <c r="J138" i="100" s="1"/>
  <c r="G80" i="100"/>
  <c r="J80" i="100" s="1"/>
  <c r="G66" i="100"/>
  <c r="J66" i="100" s="1"/>
  <c r="G107" i="100"/>
  <c r="J107" i="100" s="1"/>
  <c r="G117" i="100"/>
  <c r="J117" i="100" s="1"/>
  <c r="G193" i="100"/>
  <c r="J193" i="100" s="1"/>
  <c r="G164" i="100"/>
  <c r="J164" i="100" s="1"/>
  <c r="G126" i="100"/>
  <c r="J126" i="100" s="1"/>
  <c r="G194" i="100"/>
  <c r="J194" i="100" s="1"/>
  <c r="G121" i="100"/>
  <c r="J121" i="100" s="1"/>
  <c r="G52" i="100"/>
  <c r="J52" i="100" s="1"/>
  <c r="G198" i="100"/>
  <c r="J198" i="100" s="1"/>
  <c r="G124" i="100"/>
  <c r="J124" i="100" s="1"/>
  <c r="G51" i="99"/>
  <c r="J51" i="99" s="1"/>
  <c r="G200" i="101"/>
  <c r="J200" i="101" s="1"/>
  <c r="G118" i="100"/>
  <c r="J118" i="100" s="1"/>
  <c r="G119" i="100"/>
  <c r="J119" i="100" s="1"/>
  <c r="G125" i="100"/>
  <c r="J125" i="100" s="1"/>
  <c r="G64" i="100"/>
  <c r="J64" i="100" s="1"/>
  <c r="G168" i="100"/>
  <c r="J168" i="100" s="1"/>
  <c r="G129" i="100"/>
  <c r="J129" i="100" s="1"/>
  <c r="G165" i="100"/>
  <c r="J165" i="100" s="1"/>
  <c r="G123" i="100"/>
  <c r="J123" i="100" s="1"/>
  <c r="G102" i="101"/>
  <c r="J102" i="101" s="1"/>
  <c r="G184" i="100"/>
  <c r="J184" i="100" s="1"/>
  <c r="G58" i="100"/>
  <c r="J58" i="100" s="1"/>
  <c r="G60" i="100"/>
  <c r="J60" i="100" s="1"/>
  <c r="G83" i="100"/>
  <c r="J83" i="100" s="1"/>
  <c r="G78" i="100"/>
  <c r="J78" i="100" s="1"/>
  <c r="G86" i="100"/>
  <c r="J86" i="100" s="1"/>
  <c r="G49" i="99"/>
  <c r="J49" i="99" s="1"/>
  <c r="G42" i="100"/>
  <c r="J42" i="100" s="1"/>
  <c r="G35" i="99"/>
  <c r="J35" i="99" s="1"/>
  <c r="G34" i="99"/>
  <c r="J34" i="99" s="1"/>
  <c r="G36" i="99"/>
  <c r="J36" i="99" s="1"/>
  <c r="G33" i="99"/>
  <c r="J33" i="99" s="1"/>
  <c r="G143" i="100"/>
  <c r="J143" i="100" s="1"/>
  <c r="G142" i="100"/>
  <c r="J142" i="100" s="1"/>
  <c r="G97" i="100"/>
  <c r="J97" i="100" s="1"/>
  <c r="G99" i="100"/>
  <c r="J99" i="100" s="1"/>
  <c r="G98" i="100"/>
  <c r="J98" i="100" s="1"/>
  <c r="G70" i="100"/>
  <c r="J70" i="100" s="1"/>
  <c r="G152" i="100"/>
  <c r="J152" i="100" s="1"/>
  <c r="G149" i="100"/>
  <c r="J149" i="100" s="1"/>
  <c r="G145" i="100"/>
  <c r="J145" i="100" s="1"/>
  <c r="G157" i="100"/>
  <c r="J157" i="100" s="1"/>
  <c r="G156" i="100"/>
  <c r="J156" i="100" s="1"/>
  <c r="G148" i="100"/>
  <c r="J148" i="100" s="1"/>
  <c r="G144" i="99"/>
  <c r="J144" i="99" s="1"/>
  <c r="G147" i="100"/>
  <c r="J147" i="100" s="1"/>
  <c r="G146" i="100"/>
  <c r="J146" i="100" s="1"/>
  <c r="G155" i="100"/>
  <c r="J155" i="100" s="1"/>
  <c r="G153" i="100"/>
  <c r="J153" i="100" s="1"/>
  <c r="G150" i="100"/>
  <c r="J150" i="100" s="1"/>
  <c r="G154" i="100"/>
  <c r="J154" i="100" s="1"/>
  <c r="G151" i="100"/>
  <c r="J151" i="100" s="1"/>
  <c r="G135" i="100"/>
  <c r="J135" i="100" s="1"/>
  <c r="G134" i="100"/>
  <c r="J134" i="100" s="1"/>
  <c r="G132" i="100"/>
  <c r="J132" i="100" s="1"/>
  <c r="G133" i="100"/>
  <c r="J133" i="100" s="1"/>
  <c r="G100" i="99"/>
  <c r="J100" i="99" s="1"/>
  <c r="G101" i="100"/>
  <c r="J101" i="100" s="1"/>
  <c r="G96" i="100"/>
  <c r="J96" i="100" s="1"/>
  <c r="G94" i="100"/>
  <c r="J94" i="100" s="1"/>
  <c r="G92" i="100"/>
  <c r="J92" i="100" s="1"/>
  <c r="G90" i="99"/>
  <c r="J90" i="99" s="1"/>
  <c r="G87" i="100"/>
  <c r="J87" i="100" s="1"/>
  <c r="G89" i="99"/>
  <c r="J89" i="99" s="1"/>
  <c r="G88" i="100"/>
  <c r="J88" i="100" s="1"/>
  <c r="G95" i="100"/>
  <c r="J95" i="100" s="1"/>
  <c r="G91" i="99"/>
  <c r="J91" i="99" s="1"/>
  <c r="G93" i="100"/>
  <c r="J93" i="100" s="1"/>
  <c r="G69" i="100"/>
  <c r="J69" i="100" s="1"/>
  <c r="G67" i="99"/>
  <c r="J67" i="99" s="1"/>
  <c r="G68" i="100"/>
  <c r="J68" i="100" s="1"/>
  <c r="G47" i="99"/>
  <c r="J47" i="99" s="1"/>
  <c r="G46" i="99"/>
  <c r="J46" i="99" s="1"/>
  <c r="G43" i="99"/>
  <c r="J43" i="99" s="1"/>
  <c r="G45" i="99"/>
  <c r="J45" i="99" s="1"/>
  <c r="G44" i="99"/>
  <c r="J44" i="99" s="1"/>
  <c r="G48" i="99"/>
  <c r="J48" i="99" s="1"/>
  <c r="G32" i="99"/>
  <c r="J32" i="99" s="1"/>
  <c r="G28" i="99"/>
  <c r="J28" i="99" s="1"/>
  <c r="G30" i="99"/>
  <c r="J30" i="99" s="1"/>
  <c r="G31" i="99"/>
  <c r="J31" i="99" s="1"/>
  <c r="G27" i="99"/>
  <c r="J27" i="99" s="1"/>
  <c r="G29" i="99"/>
  <c r="J29" i="99" s="1"/>
  <c r="E23" i="8"/>
  <c r="E25" i="8"/>
  <c r="G25" i="8" s="1"/>
  <c r="G25" i="77"/>
  <c r="J25" i="77" s="1"/>
  <c r="E26" i="8"/>
  <c r="E24" i="8"/>
  <c r="J24" i="8"/>
  <c r="G24" i="8"/>
  <c r="E19" i="8"/>
  <c r="G21" i="77"/>
  <c r="J21" i="77" s="1"/>
  <c r="E21" i="8"/>
  <c r="G20" i="77"/>
  <c r="J20" i="77" s="1"/>
  <c r="E20" i="8"/>
  <c r="G22" i="77"/>
  <c r="J22" i="77" s="1"/>
  <c r="E22" i="8"/>
  <c r="G12" i="92"/>
  <c r="J12" i="92" s="1"/>
  <c r="G11" i="85"/>
  <c r="J11" i="85" s="1"/>
  <c r="E11" i="86" s="1"/>
  <c r="G10" i="85"/>
  <c r="J10" i="85" s="1"/>
  <c r="E10" i="86" s="1"/>
  <c r="G9" i="85"/>
  <c r="J9" i="85" s="1"/>
  <c r="E9" i="86" s="1"/>
  <c r="G26" i="77"/>
  <c r="J26" i="77" s="1"/>
  <c r="G23" i="77"/>
  <c r="J23" i="77" s="1"/>
  <c r="G24" i="77"/>
  <c r="J24" i="77" s="1"/>
  <c r="G19" i="77"/>
  <c r="J19" i="77" s="1"/>
  <c r="K213" i="64"/>
  <c r="K215" i="64" s="1"/>
  <c r="G51" i="100" l="1"/>
  <c r="J51" i="100" s="1"/>
  <c r="G125" i="101"/>
  <c r="J125" i="101" s="1"/>
  <c r="G79" i="101"/>
  <c r="J79" i="101" s="1"/>
  <c r="G176" i="101"/>
  <c r="J176" i="101" s="1"/>
  <c r="G137" i="101"/>
  <c r="J137" i="101" s="1"/>
  <c r="G61" i="101"/>
  <c r="J61" i="101" s="1"/>
  <c r="G159" i="101"/>
  <c r="J159" i="101" s="1"/>
  <c r="G55" i="101"/>
  <c r="J55" i="101" s="1"/>
  <c r="G165" i="101"/>
  <c r="J165" i="101" s="1"/>
  <c r="G177" i="101"/>
  <c r="J177" i="101" s="1"/>
  <c r="G103" i="102"/>
  <c r="J103" i="102" s="1"/>
  <c r="G103" i="103" s="1"/>
  <c r="J103" i="103" s="1"/>
  <c r="G57" i="101"/>
  <c r="J57" i="101" s="1"/>
  <c r="G173" i="101"/>
  <c r="J173" i="101" s="1"/>
  <c r="G160" i="101"/>
  <c r="J160" i="101" s="1"/>
  <c r="G85" i="101"/>
  <c r="J85" i="101" s="1"/>
  <c r="G197" i="101"/>
  <c r="J197" i="101" s="1"/>
  <c r="G186" i="101"/>
  <c r="J186" i="101" s="1"/>
  <c r="G82" i="101"/>
  <c r="J82" i="101" s="1"/>
  <c r="G199" i="101"/>
  <c r="J199" i="101" s="1"/>
  <c r="G37" i="101"/>
  <c r="J37" i="101" s="1"/>
  <c r="G116" i="101"/>
  <c r="J116" i="101" s="1"/>
  <c r="G127" i="101"/>
  <c r="J127" i="101" s="1"/>
  <c r="G56" i="101"/>
  <c r="J56" i="101" s="1"/>
  <c r="G80" i="101"/>
  <c r="J80" i="101" s="1"/>
  <c r="G120" i="101"/>
  <c r="J120" i="101" s="1"/>
  <c r="G172" i="101"/>
  <c r="J172" i="101" s="1"/>
  <c r="G39" i="101"/>
  <c r="J39" i="101" s="1"/>
  <c r="G121" i="101"/>
  <c r="J121" i="101" s="1"/>
  <c r="G196" i="101"/>
  <c r="J196" i="101" s="1"/>
  <c r="G58" i="101"/>
  <c r="J58" i="101" s="1"/>
  <c r="G167" i="101"/>
  <c r="J167" i="101" s="1"/>
  <c r="G193" i="101"/>
  <c r="J193" i="101" s="1"/>
  <c r="G180" i="101"/>
  <c r="J180" i="101" s="1"/>
  <c r="G166" i="101"/>
  <c r="J166" i="101" s="1"/>
  <c r="G115" i="101"/>
  <c r="J115" i="101" s="1"/>
  <c r="G66" i="101"/>
  <c r="J66" i="101" s="1"/>
  <c r="G84" i="101"/>
  <c r="J84" i="101" s="1"/>
  <c r="G74" i="101"/>
  <c r="J74" i="101" s="1"/>
  <c r="G54" i="101"/>
  <c r="J54" i="101" s="1"/>
  <c r="G40" i="101"/>
  <c r="J40" i="101" s="1"/>
  <c r="G123" i="101"/>
  <c r="J123" i="101" s="1"/>
  <c r="G164" i="101"/>
  <c r="J164" i="101" s="1"/>
  <c r="G130" i="101"/>
  <c r="J130" i="101" s="1"/>
  <c r="G53" i="101"/>
  <c r="J53" i="101" s="1"/>
  <c r="G158" i="101"/>
  <c r="J158" i="101" s="1"/>
  <c r="G161" i="101"/>
  <c r="J161" i="101" s="1"/>
  <c r="G200" i="102"/>
  <c r="J200" i="102" s="1"/>
  <c r="G200" i="103" s="1"/>
  <c r="J200" i="103" s="1"/>
  <c r="G114" i="101"/>
  <c r="J114" i="101" s="1"/>
  <c r="G183" i="101"/>
  <c r="J183" i="101" s="1"/>
  <c r="G174" i="102"/>
  <c r="J174" i="102" s="1"/>
  <c r="G174" i="103" s="1"/>
  <c r="J174" i="103" s="1"/>
  <c r="G124" i="101"/>
  <c r="J124" i="101" s="1"/>
  <c r="G75" i="101"/>
  <c r="J75" i="101" s="1"/>
  <c r="G128" i="101"/>
  <c r="J128" i="101" s="1"/>
  <c r="G63" i="101"/>
  <c r="J63" i="101" s="1"/>
  <c r="G109" i="101"/>
  <c r="J109" i="101" s="1"/>
  <c r="G131" i="101"/>
  <c r="J131" i="101" s="1"/>
  <c r="G64" i="101"/>
  <c r="J64" i="101" s="1"/>
  <c r="G38" i="101"/>
  <c r="J38" i="101" s="1"/>
  <c r="G41" i="101"/>
  <c r="J41" i="101" s="1"/>
  <c r="G140" i="101"/>
  <c r="J140" i="101" s="1"/>
  <c r="G71" i="101"/>
  <c r="J71" i="101" s="1"/>
  <c r="G78" i="101"/>
  <c r="J78" i="101" s="1"/>
  <c r="G119" i="101"/>
  <c r="J119" i="101" s="1"/>
  <c r="G138" i="101"/>
  <c r="J138" i="101" s="1"/>
  <c r="G201" i="102"/>
  <c r="J201" i="102" s="1"/>
  <c r="G201" i="103" s="1"/>
  <c r="J201" i="103" s="1"/>
  <c r="G62" i="101"/>
  <c r="J62" i="101" s="1"/>
  <c r="G179" i="101"/>
  <c r="J179" i="101" s="1"/>
  <c r="G139" i="101"/>
  <c r="J139" i="101" s="1"/>
  <c r="G65" i="101"/>
  <c r="J65" i="101" s="1"/>
  <c r="G182" i="101"/>
  <c r="J182" i="101" s="1"/>
  <c r="G104" i="101"/>
  <c r="J104" i="101" s="1"/>
  <c r="G60" i="101"/>
  <c r="J60" i="101" s="1"/>
  <c r="G141" i="101"/>
  <c r="J141" i="101" s="1"/>
  <c r="G50" i="100"/>
  <c r="J50" i="100" s="1"/>
  <c r="G108" i="101"/>
  <c r="J108" i="101" s="1"/>
  <c r="G184" i="101"/>
  <c r="J184" i="101" s="1"/>
  <c r="G194" i="101"/>
  <c r="J194" i="101" s="1"/>
  <c r="G112" i="101"/>
  <c r="J112" i="101" s="1"/>
  <c r="G190" i="101"/>
  <c r="J190" i="101" s="1"/>
  <c r="G175" i="101"/>
  <c r="J175" i="101" s="1"/>
  <c r="G83" i="101"/>
  <c r="J83" i="101" s="1"/>
  <c r="G102" i="102"/>
  <c r="J102" i="102" s="1"/>
  <c r="G102" i="103" s="1"/>
  <c r="J102" i="103" s="1"/>
  <c r="G168" i="101"/>
  <c r="J168" i="101" s="1"/>
  <c r="G118" i="101"/>
  <c r="J118" i="101" s="1"/>
  <c r="G198" i="101"/>
  <c r="J198" i="101" s="1"/>
  <c r="G126" i="101"/>
  <c r="J126" i="101" s="1"/>
  <c r="G107" i="101"/>
  <c r="J107" i="101" s="1"/>
  <c r="G73" i="101"/>
  <c r="J73" i="101" s="1"/>
  <c r="G192" i="101"/>
  <c r="J192" i="101" s="1"/>
  <c r="G178" i="101"/>
  <c r="J178" i="101" s="1"/>
  <c r="G169" i="101"/>
  <c r="J169" i="101" s="1"/>
  <c r="G72" i="101"/>
  <c r="J72" i="101" s="1"/>
  <c r="G136" i="101"/>
  <c r="J136" i="101" s="1"/>
  <c r="G110" i="101"/>
  <c r="J110" i="101" s="1"/>
  <c r="G181" i="101"/>
  <c r="J181" i="101" s="1"/>
  <c r="G171" i="101"/>
  <c r="J171" i="101" s="1"/>
  <c r="G113" i="101"/>
  <c r="J113" i="101" s="1"/>
  <c r="G77" i="101"/>
  <c r="J77" i="101" s="1"/>
  <c r="G162" i="101"/>
  <c r="J162" i="101" s="1"/>
  <c r="G170" i="101"/>
  <c r="J170" i="101" s="1"/>
  <c r="G52" i="101"/>
  <c r="J52" i="101" s="1"/>
  <c r="G111" i="101"/>
  <c r="J111" i="101" s="1"/>
  <c r="G191" i="101"/>
  <c r="J191" i="101" s="1"/>
  <c r="G195" i="101"/>
  <c r="J195" i="101" s="1"/>
  <c r="G129" i="101"/>
  <c r="J129" i="101" s="1"/>
  <c r="G117" i="101"/>
  <c r="J117" i="101" s="1"/>
  <c r="G106" i="101"/>
  <c r="J106" i="101" s="1"/>
  <c r="G185" i="101"/>
  <c r="J185" i="101" s="1"/>
  <c r="G81" i="101"/>
  <c r="J81" i="101" s="1"/>
  <c r="G59" i="101"/>
  <c r="J59" i="101" s="1"/>
  <c r="G86" i="101"/>
  <c r="J86" i="101" s="1"/>
  <c r="G42" i="101"/>
  <c r="J42" i="101" s="1"/>
  <c r="G49" i="100"/>
  <c r="J49" i="100" s="1"/>
  <c r="G36" i="100"/>
  <c r="J36" i="100" s="1"/>
  <c r="G34" i="100"/>
  <c r="J34" i="100" s="1"/>
  <c r="G35" i="100"/>
  <c r="J35" i="100" s="1"/>
  <c r="G33" i="100"/>
  <c r="J33" i="100" s="1"/>
  <c r="G142" i="101"/>
  <c r="J142" i="101" s="1"/>
  <c r="G143" i="101"/>
  <c r="J143" i="101" s="1"/>
  <c r="G99" i="101"/>
  <c r="J99" i="101" s="1"/>
  <c r="G98" i="101"/>
  <c r="J98" i="101" s="1"/>
  <c r="G97" i="101"/>
  <c r="J97" i="101" s="1"/>
  <c r="G70" i="101"/>
  <c r="J70" i="101" s="1"/>
  <c r="G144" i="100"/>
  <c r="J144" i="100" s="1"/>
  <c r="G147" i="101"/>
  <c r="J147" i="101" s="1"/>
  <c r="G148" i="101"/>
  <c r="J148" i="101" s="1"/>
  <c r="G157" i="101"/>
  <c r="J157" i="101" s="1"/>
  <c r="G154" i="101"/>
  <c r="J154" i="101" s="1"/>
  <c r="G150" i="101"/>
  <c r="J150" i="101" s="1"/>
  <c r="G149" i="101"/>
  <c r="J149" i="101" s="1"/>
  <c r="G151" i="101"/>
  <c r="J151" i="101" s="1"/>
  <c r="G156" i="101"/>
  <c r="J156" i="101" s="1"/>
  <c r="G153" i="101"/>
  <c r="J153" i="101" s="1"/>
  <c r="G145" i="101"/>
  <c r="J145" i="101" s="1"/>
  <c r="G155" i="101"/>
  <c r="J155" i="101" s="1"/>
  <c r="G146" i="101"/>
  <c r="J146" i="101" s="1"/>
  <c r="G152" i="101"/>
  <c r="J152" i="101" s="1"/>
  <c r="G133" i="101"/>
  <c r="J133" i="101" s="1"/>
  <c r="G134" i="101"/>
  <c r="J134" i="101" s="1"/>
  <c r="G132" i="101"/>
  <c r="J132" i="101" s="1"/>
  <c r="G135" i="101"/>
  <c r="J135" i="101" s="1"/>
  <c r="G101" i="101"/>
  <c r="J101" i="101" s="1"/>
  <c r="G100" i="100"/>
  <c r="J100" i="100" s="1"/>
  <c r="G88" i="101"/>
  <c r="J88" i="101" s="1"/>
  <c r="G92" i="101"/>
  <c r="J92" i="101" s="1"/>
  <c r="G89" i="100"/>
  <c r="J89" i="100" s="1"/>
  <c r="G94" i="101"/>
  <c r="J94" i="101" s="1"/>
  <c r="G95" i="101"/>
  <c r="J95" i="101" s="1"/>
  <c r="G87" i="101"/>
  <c r="J87" i="101" s="1"/>
  <c r="G90" i="100"/>
  <c r="J90" i="100" s="1"/>
  <c r="G93" i="101"/>
  <c r="J93" i="101" s="1"/>
  <c r="G91" i="100"/>
  <c r="J91" i="100" s="1"/>
  <c r="G96" i="101"/>
  <c r="J96" i="101" s="1"/>
  <c r="G68" i="101"/>
  <c r="J68" i="101" s="1"/>
  <c r="G67" i="100"/>
  <c r="J67" i="100" s="1"/>
  <c r="G69" i="101"/>
  <c r="J69" i="101" s="1"/>
  <c r="G48" i="100"/>
  <c r="J48" i="100" s="1"/>
  <c r="G44" i="100"/>
  <c r="J44" i="100" s="1"/>
  <c r="G46" i="100"/>
  <c r="J46" i="100" s="1"/>
  <c r="G45" i="100"/>
  <c r="J45" i="100" s="1"/>
  <c r="G43" i="100"/>
  <c r="J43" i="100" s="1"/>
  <c r="G47" i="100"/>
  <c r="J47" i="100" s="1"/>
  <c r="G27" i="100"/>
  <c r="J27" i="100" s="1"/>
  <c r="G30" i="100"/>
  <c r="J30" i="100" s="1"/>
  <c r="G31" i="100"/>
  <c r="J31" i="100" s="1"/>
  <c r="G28" i="100"/>
  <c r="J28" i="100" s="1"/>
  <c r="G29" i="100"/>
  <c r="J29" i="100" s="1"/>
  <c r="G32" i="100"/>
  <c r="J32" i="100" s="1"/>
  <c r="J25" i="8"/>
  <c r="J23" i="8"/>
  <c r="G23" i="8"/>
  <c r="G26" i="8"/>
  <c r="J26" i="8"/>
  <c r="J21" i="8"/>
  <c r="G21" i="8"/>
  <c r="J22" i="8"/>
  <c r="G22" i="8"/>
  <c r="J19" i="8"/>
  <c r="G19" i="8"/>
  <c r="J20" i="8"/>
  <c r="G20" i="8"/>
  <c r="G12" i="93"/>
  <c r="J12" i="93" s="1"/>
  <c r="G10" i="86"/>
  <c r="J10" i="86" s="1"/>
  <c r="E10" i="87" s="1"/>
  <c r="G9" i="86"/>
  <c r="J9" i="86" s="1"/>
  <c r="E9" i="87" s="1"/>
  <c r="G11" i="86"/>
  <c r="J11" i="86" s="1"/>
  <c r="E11" i="87" s="1"/>
  <c r="G26" i="78"/>
  <c r="J26" i="78" s="1"/>
  <c r="G24" i="78"/>
  <c r="J24" i="78" s="1"/>
  <c r="G22" i="78"/>
  <c r="J22" i="78" s="1"/>
  <c r="G23" i="78"/>
  <c r="J23" i="78" s="1"/>
  <c r="G21" i="78"/>
  <c r="J21" i="78" s="1"/>
  <c r="G20" i="78"/>
  <c r="J20" i="78" s="1"/>
  <c r="G19" i="78"/>
  <c r="J19" i="78" s="1"/>
  <c r="G25" i="78"/>
  <c r="J25" i="78" s="1"/>
  <c r="K216" i="64"/>
  <c r="G200" i="104" l="1"/>
  <c r="J200" i="104" s="1"/>
  <c r="G200" i="105" s="1"/>
  <c r="J200" i="105" s="1"/>
  <c r="G103" i="104"/>
  <c r="J103" i="104" s="1"/>
  <c r="G103" i="105" s="1"/>
  <c r="J103" i="105" s="1"/>
  <c r="G102" i="104"/>
  <c r="J102" i="104" s="1"/>
  <c r="G102" i="105" s="1"/>
  <c r="J102" i="105" s="1"/>
  <c r="G174" i="104"/>
  <c r="J174" i="104" s="1"/>
  <c r="G174" i="105" s="1"/>
  <c r="J174" i="105" s="1"/>
  <c r="G201" i="104"/>
  <c r="J201" i="104" s="1"/>
  <c r="G201" i="105" s="1"/>
  <c r="J201" i="105" s="1"/>
  <c r="G191" i="102"/>
  <c r="J191" i="102" s="1"/>
  <c r="G191" i="103" s="1"/>
  <c r="J191" i="103" s="1"/>
  <c r="G104" i="102"/>
  <c r="J104" i="102" s="1"/>
  <c r="G104" i="103" s="1"/>
  <c r="J104" i="103" s="1"/>
  <c r="G38" i="102"/>
  <c r="J38" i="102" s="1"/>
  <c r="G38" i="103" s="1"/>
  <c r="J38" i="103" s="1"/>
  <c r="G55" i="102"/>
  <c r="J55" i="102" s="1"/>
  <c r="G55" i="103" s="1"/>
  <c r="J55" i="103" s="1"/>
  <c r="G171" i="102"/>
  <c r="J171" i="102" s="1"/>
  <c r="G171" i="103" s="1"/>
  <c r="J171" i="103" s="1"/>
  <c r="G138" i="102"/>
  <c r="J138" i="102" s="1"/>
  <c r="G138" i="103" s="1"/>
  <c r="J138" i="103" s="1"/>
  <c r="G54" i="102"/>
  <c r="J54" i="102" s="1"/>
  <c r="G54" i="103" s="1"/>
  <c r="J54" i="103" s="1"/>
  <c r="G180" i="102"/>
  <c r="J180" i="102" s="1"/>
  <c r="G180" i="103" s="1"/>
  <c r="J180" i="103" s="1"/>
  <c r="G37" i="102"/>
  <c r="J37" i="102" s="1"/>
  <c r="G37" i="103" s="1"/>
  <c r="J37" i="103" s="1"/>
  <c r="G159" i="102"/>
  <c r="J159" i="102" s="1"/>
  <c r="G159" i="103" s="1"/>
  <c r="J159" i="103" s="1"/>
  <c r="G185" i="102"/>
  <c r="J185" i="102" s="1"/>
  <c r="G185" i="103" s="1"/>
  <c r="J185" i="103" s="1"/>
  <c r="G181" i="102"/>
  <c r="J181" i="102" s="1"/>
  <c r="G181" i="103" s="1"/>
  <c r="J181" i="103" s="1"/>
  <c r="G184" i="102"/>
  <c r="J184" i="102" s="1"/>
  <c r="G184" i="103" s="1"/>
  <c r="J184" i="103" s="1"/>
  <c r="G119" i="102"/>
  <c r="J119" i="102" s="1"/>
  <c r="G119" i="103" s="1"/>
  <c r="J119" i="103" s="1"/>
  <c r="G124" i="102"/>
  <c r="J124" i="102" s="1"/>
  <c r="G124" i="103" s="1"/>
  <c r="J124" i="103" s="1"/>
  <c r="G158" i="102"/>
  <c r="J158" i="102" s="1"/>
  <c r="G158" i="103" s="1"/>
  <c r="J158" i="103" s="1"/>
  <c r="G193" i="102"/>
  <c r="J193" i="102" s="1"/>
  <c r="G193" i="103" s="1"/>
  <c r="J193" i="103" s="1"/>
  <c r="G199" i="102"/>
  <c r="J199" i="102" s="1"/>
  <c r="G199" i="103" s="1"/>
  <c r="J199" i="103" s="1"/>
  <c r="G173" i="102"/>
  <c r="J173" i="102" s="1"/>
  <c r="G173" i="103" s="1"/>
  <c r="J173" i="103" s="1"/>
  <c r="G112" i="102"/>
  <c r="J112" i="102" s="1"/>
  <c r="G112" i="103" s="1"/>
  <c r="J112" i="103" s="1"/>
  <c r="G123" i="102"/>
  <c r="J123" i="102" s="1"/>
  <c r="G123" i="103" s="1"/>
  <c r="J123" i="103" s="1"/>
  <c r="G118" i="102"/>
  <c r="J118" i="102" s="1"/>
  <c r="G118" i="103" s="1"/>
  <c r="J118" i="103" s="1"/>
  <c r="G75" i="102"/>
  <c r="J75" i="102" s="1"/>
  <c r="G75" i="103" s="1"/>
  <c r="J75" i="103" s="1"/>
  <c r="G51" i="101"/>
  <c r="J51" i="101" s="1"/>
  <c r="G168" i="102"/>
  <c r="J168" i="102" s="1"/>
  <c r="G168" i="103" s="1"/>
  <c r="J168" i="103" s="1"/>
  <c r="G106" i="102"/>
  <c r="J106" i="102" s="1"/>
  <c r="G106" i="103" s="1"/>
  <c r="J106" i="103" s="1"/>
  <c r="G110" i="102"/>
  <c r="J110" i="102" s="1"/>
  <c r="G110" i="103" s="1"/>
  <c r="J110" i="103" s="1"/>
  <c r="G108" i="102"/>
  <c r="J108" i="102" s="1"/>
  <c r="G108" i="103" s="1"/>
  <c r="J108" i="103" s="1"/>
  <c r="G131" i="102"/>
  <c r="J131" i="102" s="1"/>
  <c r="G131" i="103" s="1"/>
  <c r="J131" i="103" s="1"/>
  <c r="G167" i="102"/>
  <c r="J167" i="102" s="1"/>
  <c r="G167" i="103" s="1"/>
  <c r="J167" i="103" s="1"/>
  <c r="G170" i="102"/>
  <c r="J170" i="102" s="1"/>
  <c r="G170" i="103" s="1"/>
  <c r="J170" i="103" s="1"/>
  <c r="G50" i="101"/>
  <c r="J50" i="101" s="1"/>
  <c r="G139" i="102"/>
  <c r="J139" i="102" s="1"/>
  <c r="G139" i="103" s="1"/>
  <c r="J139" i="103" s="1"/>
  <c r="G109" i="102"/>
  <c r="J109" i="102" s="1"/>
  <c r="G109" i="103" s="1"/>
  <c r="J109" i="103" s="1"/>
  <c r="G130" i="102"/>
  <c r="J130" i="102" s="1"/>
  <c r="G130" i="103" s="1"/>
  <c r="J130" i="103" s="1"/>
  <c r="G84" i="102"/>
  <c r="J84" i="102" s="1"/>
  <c r="G84" i="103" s="1"/>
  <c r="J84" i="103" s="1"/>
  <c r="G80" i="102"/>
  <c r="J80" i="102" s="1"/>
  <c r="G80" i="103" s="1"/>
  <c r="J80" i="103" s="1"/>
  <c r="G137" i="102"/>
  <c r="J137" i="102" s="1"/>
  <c r="G137" i="103" s="1"/>
  <c r="J137" i="103" s="1"/>
  <c r="G169" i="102"/>
  <c r="J169" i="102" s="1"/>
  <c r="G169" i="103" s="1"/>
  <c r="J169" i="103" s="1"/>
  <c r="G165" i="102"/>
  <c r="J165" i="102" s="1"/>
  <c r="G165" i="103" s="1"/>
  <c r="J165" i="103" s="1"/>
  <c r="G195" i="102"/>
  <c r="J195" i="102" s="1"/>
  <c r="G195" i="103" s="1"/>
  <c r="J195" i="103" s="1"/>
  <c r="G60" i="102"/>
  <c r="J60" i="102" s="1"/>
  <c r="G60" i="103" s="1"/>
  <c r="J60" i="103" s="1"/>
  <c r="G85" i="102"/>
  <c r="J85" i="102" s="1"/>
  <c r="G85" i="103" s="1"/>
  <c r="J85" i="103" s="1"/>
  <c r="G178" i="102"/>
  <c r="J178" i="102" s="1"/>
  <c r="G178" i="103" s="1"/>
  <c r="J178" i="103" s="1"/>
  <c r="G40" i="102"/>
  <c r="J40" i="102" s="1"/>
  <c r="G40" i="103" s="1"/>
  <c r="J40" i="103" s="1"/>
  <c r="G39" i="102"/>
  <c r="J39" i="102" s="1"/>
  <c r="G39" i="103" s="1"/>
  <c r="J39" i="103" s="1"/>
  <c r="G111" i="102"/>
  <c r="J111" i="102" s="1"/>
  <c r="G111" i="103" s="1"/>
  <c r="J111" i="103" s="1"/>
  <c r="G182" i="102"/>
  <c r="J182" i="102" s="1"/>
  <c r="G182" i="103" s="1"/>
  <c r="J182" i="103" s="1"/>
  <c r="G73" i="102"/>
  <c r="J73" i="102" s="1"/>
  <c r="G73" i="103" s="1"/>
  <c r="J73" i="103" s="1"/>
  <c r="G78" i="102"/>
  <c r="J78" i="102" s="1"/>
  <c r="G78" i="103" s="1"/>
  <c r="J78" i="103" s="1"/>
  <c r="G53" i="102"/>
  <c r="J53" i="102" s="1"/>
  <c r="G53" i="103" s="1"/>
  <c r="J53" i="103" s="1"/>
  <c r="G120" i="102"/>
  <c r="J120" i="102" s="1"/>
  <c r="G120" i="103" s="1"/>
  <c r="J120" i="103" s="1"/>
  <c r="G57" i="102"/>
  <c r="J57" i="102" s="1"/>
  <c r="G57" i="103" s="1"/>
  <c r="J57" i="103" s="1"/>
  <c r="G117" i="102"/>
  <c r="J117" i="102" s="1"/>
  <c r="G117" i="103" s="1"/>
  <c r="J117" i="103" s="1"/>
  <c r="G107" i="102"/>
  <c r="J107" i="102" s="1"/>
  <c r="G107" i="103" s="1"/>
  <c r="J107" i="103" s="1"/>
  <c r="G162" i="102"/>
  <c r="J162" i="102" s="1"/>
  <c r="G162" i="103" s="1"/>
  <c r="J162" i="103" s="1"/>
  <c r="G126" i="102"/>
  <c r="J126" i="102" s="1"/>
  <c r="G126" i="103" s="1"/>
  <c r="J126" i="103" s="1"/>
  <c r="G175" i="102"/>
  <c r="J175" i="102" s="1"/>
  <c r="G175" i="103" s="1"/>
  <c r="J175" i="103" s="1"/>
  <c r="G179" i="102"/>
  <c r="J179" i="102" s="1"/>
  <c r="G179" i="103" s="1"/>
  <c r="J179" i="103" s="1"/>
  <c r="G63" i="102"/>
  <c r="J63" i="102" s="1"/>
  <c r="G63" i="103" s="1"/>
  <c r="J63" i="103" s="1"/>
  <c r="G183" i="102"/>
  <c r="J183" i="102" s="1"/>
  <c r="G183" i="103" s="1"/>
  <c r="J183" i="103" s="1"/>
  <c r="G66" i="102"/>
  <c r="J66" i="102" s="1"/>
  <c r="G66" i="103" s="1"/>
  <c r="J66" i="103" s="1"/>
  <c r="G56" i="102"/>
  <c r="J56" i="102" s="1"/>
  <c r="G56" i="103" s="1"/>
  <c r="J56" i="103" s="1"/>
  <c r="G186" i="102"/>
  <c r="J186" i="102" s="1"/>
  <c r="G186" i="103" s="1"/>
  <c r="J186" i="103" s="1"/>
  <c r="G176" i="102"/>
  <c r="J176" i="102" s="1"/>
  <c r="G176" i="103" s="1"/>
  <c r="J176" i="103" s="1"/>
  <c r="G77" i="102"/>
  <c r="J77" i="102" s="1"/>
  <c r="G77" i="103" s="1"/>
  <c r="J77" i="103" s="1"/>
  <c r="G72" i="102"/>
  <c r="J72" i="102" s="1"/>
  <c r="G72" i="103" s="1"/>
  <c r="J72" i="103" s="1"/>
  <c r="G190" i="102"/>
  <c r="J190" i="102" s="1"/>
  <c r="G190" i="103" s="1"/>
  <c r="J190" i="103" s="1"/>
  <c r="G62" i="102"/>
  <c r="J62" i="102" s="1"/>
  <c r="G62" i="103" s="1"/>
  <c r="J62" i="103" s="1"/>
  <c r="G140" i="102"/>
  <c r="J140" i="102" s="1"/>
  <c r="G140" i="103" s="1"/>
  <c r="J140" i="103" s="1"/>
  <c r="G114" i="102"/>
  <c r="J114" i="102" s="1"/>
  <c r="G114" i="103" s="1"/>
  <c r="J114" i="103" s="1"/>
  <c r="G115" i="102"/>
  <c r="J115" i="102" s="1"/>
  <c r="G115" i="103" s="1"/>
  <c r="J115" i="103" s="1"/>
  <c r="G196" i="102"/>
  <c r="J196" i="102" s="1"/>
  <c r="G196" i="103" s="1"/>
  <c r="J196" i="103" s="1"/>
  <c r="G197" i="102"/>
  <c r="J197" i="102" s="1"/>
  <c r="G197" i="103" s="1"/>
  <c r="J197" i="103" s="1"/>
  <c r="G79" i="102"/>
  <c r="J79" i="102" s="1"/>
  <c r="G79" i="103" s="1"/>
  <c r="J79" i="103" s="1"/>
  <c r="G125" i="102"/>
  <c r="J125" i="102" s="1"/>
  <c r="G125" i="103" s="1"/>
  <c r="J125" i="103" s="1"/>
  <c r="G59" i="102"/>
  <c r="J59" i="102" s="1"/>
  <c r="G59" i="103" s="1"/>
  <c r="J59" i="103" s="1"/>
  <c r="G41" i="102"/>
  <c r="J41" i="102" s="1"/>
  <c r="G41" i="103" s="1"/>
  <c r="J41" i="103" s="1"/>
  <c r="G121" i="102"/>
  <c r="J121" i="102" s="1"/>
  <c r="G121" i="103" s="1"/>
  <c r="J121" i="103" s="1"/>
  <c r="G116" i="102"/>
  <c r="J116" i="102" s="1"/>
  <c r="G116" i="103" s="1"/>
  <c r="J116" i="103" s="1"/>
  <c r="G81" i="102"/>
  <c r="J81" i="102" s="1"/>
  <c r="G81" i="103" s="1"/>
  <c r="J81" i="103" s="1"/>
  <c r="G52" i="102"/>
  <c r="J52" i="102" s="1"/>
  <c r="G52" i="103" s="1"/>
  <c r="J52" i="103" s="1"/>
  <c r="G136" i="102"/>
  <c r="J136" i="102" s="1"/>
  <c r="G136" i="103" s="1"/>
  <c r="J136" i="103" s="1"/>
  <c r="G198" i="102"/>
  <c r="J198" i="102" s="1"/>
  <c r="G198" i="103" s="1"/>
  <c r="J198" i="103" s="1"/>
  <c r="G141" i="102"/>
  <c r="J141" i="102" s="1"/>
  <c r="G141" i="103" s="1"/>
  <c r="J141" i="103" s="1"/>
  <c r="G71" i="102"/>
  <c r="J71" i="102" s="1"/>
  <c r="G71" i="103" s="1"/>
  <c r="J71" i="103" s="1"/>
  <c r="G161" i="102"/>
  <c r="J161" i="102" s="1"/>
  <c r="G161" i="103" s="1"/>
  <c r="J161" i="103" s="1"/>
  <c r="G164" i="102"/>
  <c r="J164" i="102" s="1"/>
  <c r="G164" i="103" s="1"/>
  <c r="J164" i="103" s="1"/>
  <c r="G74" i="102"/>
  <c r="J74" i="102" s="1"/>
  <c r="G74" i="103" s="1"/>
  <c r="J74" i="103" s="1"/>
  <c r="G166" i="102"/>
  <c r="J166" i="102" s="1"/>
  <c r="G166" i="103" s="1"/>
  <c r="J166" i="103" s="1"/>
  <c r="G58" i="102"/>
  <c r="J58" i="102" s="1"/>
  <c r="G58" i="103" s="1"/>
  <c r="J58" i="103" s="1"/>
  <c r="G172" i="102"/>
  <c r="J172" i="102" s="1"/>
  <c r="G172" i="103" s="1"/>
  <c r="J172" i="103" s="1"/>
  <c r="G127" i="102"/>
  <c r="J127" i="102" s="1"/>
  <c r="G127" i="103" s="1"/>
  <c r="J127" i="103" s="1"/>
  <c r="G82" i="102"/>
  <c r="J82" i="102" s="1"/>
  <c r="G82" i="103" s="1"/>
  <c r="J82" i="103" s="1"/>
  <c r="G160" i="102"/>
  <c r="J160" i="102" s="1"/>
  <c r="G160" i="103" s="1"/>
  <c r="J160" i="103" s="1"/>
  <c r="G177" i="102"/>
  <c r="J177" i="102" s="1"/>
  <c r="G177" i="103" s="1"/>
  <c r="J177" i="103" s="1"/>
  <c r="G61" i="102"/>
  <c r="J61" i="102" s="1"/>
  <c r="G61" i="103" s="1"/>
  <c r="J61" i="103" s="1"/>
  <c r="G64" i="102"/>
  <c r="J64" i="102" s="1"/>
  <c r="G64" i="103" s="1"/>
  <c r="J64" i="103" s="1"/>
  <c r="G129" i="102"/>
  <c r="J129" i="102" s="1"/>
  <c r="G129" i="103" s="1"/>
  <c r="J129" i="103" s="1"/>
  <c r="G113" i="102"/>
  <c r="J113" i="102" s="1"/>
  <c r="G113" i="103" s="1"/>
  <c r="J113" i="103" s="1"/>
  <c r="G192" i="102"/>
  <c r="J192" i="102" s="1"/>
  <c r="G192" i="103" s="1"/>
  <c r="J192" i="103" s="1"/>
  <c r="G83" i="102"/>
  <c r="J83" i="102" s="1"/>
  <c r="G83" i="103" s="1"/>
  <c r="J83" i="103" s="1"/>
  <c r="G194" i="102"/>
  <c r="J194" i="102" s="1"/>
  <c r="G194" i="103" s="1"/>
  <c r="J194" i="103" s="1"/>
  <c r="G65" i="102"/>
  <c r="J65" i="102" s="1"/>
  <c r="G65" i="103" s="1"/>
  <c r="J65" i="103" s="1"/>
  <c r="G128" i="102"/>
  <c r="J128" i="102" s="1"/>
  <c r="G128" i="103" s="1"/>
  <c r="J128" i="103" s="1"/>
  <c r="G86" i="102"/>
  <c r="J86" i="102" s="1"/>
  <c r="G86" i="103" s="1"/>
  <c r="J86" i="103" s="1"/>
  <c r="G49" i="101"/>
  <c r="J49" i="101" s="1"/>
  <c r="G42" i="102"/>
  <c r="J42" i="102" s="1"/>
  <c r="G42" i="103" s="1"/>
  <c r="J42" i="103" s="1"/>
  <c r="G35" i="101"/>
  <c r="J35" i="101" s="1"/>
  <c r="G34" i="101"/>
  <c r="J34" i="101" s="1"/>
  <c r="G36" i="101"/>
  <c r="J36" i="101" s="1"/>
  <c r="G33" i="101"/>
  <c r="J33" i="101" s="1"/>
  <c r="G143" i="102"/>
  <c r="J143" i="102" s="1"/>
  <c r="G143" i="103" s="1"/>
  <c r="J143" i="103" s="1"/>
  <c r="G142" i="102"/>
  <c r="J142" i="102" s="1"/>
  <c r="G142" i="103" s="1"/>
  <c r="J142" i="103" s="1"/>
  <c r="G98" i="102"/>
  <c r="J98" i="102" s="1"/>
  <c r="G98" i="103" s="1"/>
  <c r="J98" i="103" s="1"/>
  <c r="G97" i="102"/>
  <c r="J97" i="102" s="1"/>
  <c r="G97" i="103" s="1"/>
  <c r="J97" i="103" s="1"/>
  <c r="G99" i="102"/>
  <c r="J99" i="102" s="1"/>
  <c r="G99" i="103" s="1"/>
  <c r="J99" i="103" s="1"/>
  <c r="G70" i="102"/>
  <c r="J70" i="102" s="1"/>
  <c r="G70" i="103" s="1"/>
  <c r="J70" i="103" s="1"/>
  <c r="G150" i="102"/>
  <c r="J150" i="102" s="1"/>
  <c r="G150" i="103" s="1"/>
  <c r="J150" i="103" s="1"/>
  <c r="G149" i="102"/>
  <c r="J149" i="102" s="1"/>
  <c r="G149" i="103" s="1"/>
  <c r="J149" i="103" s="1"/>
  <c r="G148" i="102"/>
  <c r="J148" i="102" s="1"/>
  <c r="G148" i="103" s="1"/>
  <c r="J148" i="103" s="1"/>
  <c r="G152" i="102"/>
  <c r="J152" i="102" s="1"/>
  <c r="G152" i="103" s="1"/>
  <c r="J152" i="103" s="1"/>
  <c r="G154" i="102"/>
  <c r="J154" i="102" s="1"/>
  <c r="G154" i="103" s="1"/>
  <c r="J154" i="103" s="1"/>
  <c r="G157" i="102"/>
  <c r="J157" i="102" s="1"/>
  <c r="G157" i="103" s="1"/>
  <c r="J157" i="103" s="1"/>
  <c r="G153" i="102"/>
  <c r="J153" i="102" s="1"/>
  <c r="G153" i="103" s="1"/>
  <c r="J153" i="103" s="1"/>
  <c r="G147" i="102"/>
  <c r="J147" i="102" s="1"/>
  <c r="G147" i="103" s="1"/>
  <c r="J147" i="103" s="1"/>
  <c r="G151" i="102"/>
  <c r="J151" i="102" s="1"/>
  <c r="G151" i="103" s="1"/>
  <c r="J151" i="103" s="1"/>
  <c r="G146" i="102"/>
  <c r="J146" i="102" s="1"/>
  <c r="G146" i="103" s="1"/>
  <c r="J146" i="103" s="1"/>
  <c r="G155" i="102"/>
  <c r="J155" i="102" s="1"/>
  <c r="G155" i="103" s="1"/>
  <c r="J155" i="103" s="1"/>
  <c r="G145" i="102"/>
  <c r="J145" i="102" s="1"/>
  <c r="G145" i="103" s="1"/>
  <c r="J145" i="103" s="1"/>
  <c r="G156" i="102"/>
  <c r="J156" i="102" s="1"/>
  <c r="G156" i="103" s="1"/>
  <c r="J156" i="103" s="1"/>
  <c r="G144" i="101"/>
  <c r="J144" i="101" s="1"/>
  <c r="G135" i="102"/>
  <c r="J135" i="102" s="1"/>
  <c r="G135" i="103" s="1"/>
  <c r="J135" i="103" s="1"/>
  <c r="G134" i="102"/>
  <c r="J134" i="102" s="1"/>
  <c r="G134" i="103" s="1"/>
  <c r="J134" i="103" s="1"/>
  <c r="G132" i="102"/>
  <c r="J132" i="102" s="1"/>
  <c r="G132" i="103" s="1"/>
  <c r="J132" i="103" s="1"/>
  <c r="G133" i="102"/>
  <c r="J133" i="102" s="1"/>
  <c r="G133" i="103" s="1"/>
  <c r="J133" i="103" s="1"/>
  <c r="G100" i="101"/>
  <c r="J100" i="101" s="1"/>
  <c r="G101" i="102"/>
  <c r="J101" i="102" s="1"/>
  <c r="G101" i="103" s="1"/>
  <c r="J101" i="103" s="1"/>
  <c r="G93" i="102"/>
  <c r="J93" i="102" s="1"/>
  <c r="G93" i="103" s="1"/>
  <c r="J93" i="103" s="1"/>
  <c r="G89" i="101"/>
  <c r="J89" i="101" s="1"/>
  <c r="G87" i="102"/>
  <c r="J87" i="102" s="1"/>
  <c r="G87" i="103" s="1"/>
  <c r="J87" i="103" s="1"/>
  <c r="G92" i="102"/>
  <c r="J92" i="102" s="1"/>
  <c r="G92" i="103" s="1"/>
  <c r="J92" i="103" s="1"/>
  <c r="G90" i="101"/>
  <c r="J90" i="101" s="1"/>
  <c r="G95" i="102"/>
  <c r="J95" i="102" s="1"/>
  <c r="G95" i="103" s="1"/>
  <c r="J95" i="103" s="1"/>
  <c r="G94" i="102"/>
  <c r="J94" i="102" s="1"/>
  <c r="G94" i="103" s="1"/>
  <c r="J94" i="103" s="1"/>
  <c r="G96" i="102"/>
  <c r="J96" i="102" s="1"/>
  <c r="G96" i="103" s="1"/>
  <c r="J96" i="103" s="1"/>
  <c r="G91" i="101"/>
  <c r="J91" i="101" s="1"/>
  <c r="G88" i="102"/>
  <c r="J88" i="102" s="1"/>
  <c r="G88" i="103" s="1"/>
  <c r="J88" i="103" s="1"/>
  <c r="G67" i="101"/>
  <c r="J67" i="101" s="1"/>
  <c r="G69" i="102"/>
  <c r="J69" i="102" s="1"/>
  <c r="G69" i="103" s="1"/>
  <c r="J69" i="103" s="1"/>
  <c r="G68" i="102"/>
  <c r="J68" i="102" s="1"/>
  <c r="G68" i="103" s="1"/>
  <c r="J68" i="103" s="1"/>
  <c r="G45" i="101"/>
  <c r="J45" i="101" s="1"/>
  <c r="G43" i="101"/>
  <c r="J43" i="101" s="1"/>
  <c r="G44" i="101"/>
  <c r="J44" i="101" s="1"/>
  <c r="G47" i="101"/>
  <c r="J47" i="101" s="1"/>
  <c r="G46" i="101"/>
  <c r="J46" i="101" s="1"/>
  <c r="G48" i="101"/>
  <c r="J48" i="101" s="1"/>
  <c r="G29" i="101"/>
  <c r="J29" i="101" s="1"/>
  <c r="G28" i="101"/>
  <c r="J28" i="101" s="1"/>
  <c r="G30" i="101"/>
  <c r="J30" i="101" s="1"/>
  <c r="G32" i="101"/>
  <c r="J32" i="101" s="1"/>
  <c r="G31" i="101"/>
  <c r="J31" i="101" s="1"/>
  <c r="G27" i="101"/>
  <c r="J27" i="101" s="1"/>
  <c r="G11" i="87"/>
  <c r="J11" i="87" s="1"/>
  <c r="E11" i="88" s="1"/>
  <c r="G9" i="87"/>
  <c r="J9" i="87" s="1"/>
  <c r="E9" i="88" s="1"/>
  <c r="G10" i="87"/>
  <c r="J10" i="87" s="1"/>
  <c r="E10" i="88" s="1"/>
  <c r="G12" i="94"/>
  <c r="J12" i="94" s="1"/>
  <c r="G21" i="79"/>
  <c r="J21" i="79" s="1"/>
  <c r="G25" i="79"/>
  <c r="J25" i="79" s="1"/>
  <c r="G23" i="79"/>
  <c r="J23" i="79" s="1"/>
  <c r="G24" i="79"/>
  <c r="J24" i="79" s="1"/>
  <c r="G22" i="79"/>
  <c r="J22" i="79" s="1"/>
  <c r="G26" i="79"/>
  <c r="J26" i="79" s="1"/>
  <c r="G19" i="79"/>
  <c r="J19" i="79" s="1"/>
  <c r="G20" i="79"/>
  <c r="J20" i="79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200" i="106" l="1"/>
  <c r="G200" i="106" s="1"/>
  <c r="J200" i="106" s="1"/>
  <c r="E201" i="106"/>
  <c r="G201" i="106" s="1"/>
  <c r="J201" i="106" s="1"/>
  <c r="E174" i="106"/>
  <c r="G174" i="106" s="1"/>
  <c r="J174" i="106" s="1"/>
  <c r="E102" i="106"/>
  <c r="G102" i="106" s="1"/>
  <c r="J102" i="106" s="1"/>
  <c r="E103" i="106"/>
  <c r="G103" i="106" s="1"/>
  <c r="J103" i="106" s="1"/>
  <c r="G92" i="104"/>
  <c r="J92" i="104" s="1"/>
  <c r="G92" i="105" s="1"/>
  <c r="J92" i="105" s="1"/>
  <c r="G66" i="104"/>
  <c r="J66" i="104" s="1"/>
  <c r="G66" i="105" s="1"/>
  <c r="J66" i="105" s="1"/>
  <c r="G87" i="104"/>
  <c r="J87" i="104" s="1"/>
  <c r="G87" i="105" s="1"/>
  <c r="J87" i="105" s="1"/>
  <c r="G135" i="104"/>
  <c r="J135" i="104" s="1"/>
  <c r="G135" i="105" s="1"/>
  <c r="J135" i="105" s="1"/>
  <c r="G153" i="104"/>
  <c r="J153" i="104" s="1"/>
  <c r="G153" i="105" s="1"/>
  <c r="J153" i="105" s="1"/>
  <c r="G99" i="104"/>
  <c r="J99" i="104" s="1"/>
  <c r="G99" i="105" s="1"/>
  <c r="J99" i="105" s="1"/>
  <c r="G192" i="104"/>
  <c r="J192" i="104" s="1"/>
  <c r="G192" i="105" s="1"/>
  <c r="J192" i="105" s="1"/>
  <c r="G127" i="104"/>
  <c r="J127" i="104" s="1"/>
  <c r="G127" i="105" s="1"/>
  <c r="J127" i="105" s="1"/>
  <c r="G141" i="104"/>
  <c r="J141" i="104" s="1"/>
  <c r="G141" i="105" s="1"/>
  <c r="J141" i="105" s="1"/>
  <c r="G59" i="104"/>
  <c r="J59" i="104" s="1"/>
  <c r="G59" i="105" s="1"/>
  <c r="J59" i="105" s="1"/>
  <c r="G62" i="104"/>
  <c r="J62" i="104" s="1"/>
  <c r="G62" i="105" s="1"/>
  <c r="J62" i="105" s="1"/>
  <c r="G183" i="104"/>
  <c r="J183" i="104" s="1"/>
  <c r="G183" i="105" s="1"/>
  <c r="J183" i="105" s="1"/>
  <c r="G57" i="104"/>
  <c r="J57" i="104" s="1"/>
  <c r="G57" i="105" s="1"/>
  <c r="J57" i="105" s="1"/>
  <c r="G40" i="104"/>
  <c r="J40" i="104" s="1"/>
  <c r="G40" i="105" s="1"/>
  <c r="J40" i="105" s="1"/>
  <c r="G80" i="104"/>
  <c r="J80" i="104" s="1"/>
  <c r="G80" i="105" s="1"/>
  <c r="J80" i="105" s="1"/>
  <c r="G131" i="104"/>
  <c r="J131" i="104" s="1"/>
  <c r="G131" i="105" s="1"/>
  <c r="J131" i="105" s="1"/>
  <c r="G123" i="104"/>
  <c r="J123" i="104" s="1"/>
  <c r="G123" i="105" s="1"/>
  <c r="J123" i="105" s="1"/>
  <c r="G184" i="104"/>
  <c r="J184" i="104" s="1"/>
  <c r="G184" i="105" s="1"/>
  <c r="J184" i="105" s="1"/>
  <c r="G171" i="104"/>
  <c r="J171" i="104" s="1"/>
  <c r="G171" i="105" s="1"/>
  <c r="J171" i="105" s="1"/>
  <c r="G134" i="104"/>
  <c r="J134" i="104" s="1"/>
  <c r="G134" i="105" s="1"/>
  <c r="J134" i="105" s="1"/>
  <c r="G41" i="104"/>
  <c r="J41" i="104" s="1"/>
  <c r="G41" i="105" s="1"/>
  <c r="J41" i="105" s="1"/>
  <c r="G138" i="104"/>
  <c r="J138" i="104" s="1"/>
  <c r="G138" i="105" s="1"/>
  <c r="J138" i="105" s="1"/>
  <c r="G88" i="104"/>
  <c r="J88" i="104" s="1"/>
  <c r="G88" i="105" s="1"/>
  <c r="J88" i="105" s="1"/>
  <c r="G157" i="104"/>
  <c r="J157" i="104" s="1"/>
  <c r="G157" i="105" s="1"/>
  <c r="J157" i="105" s="1"/>
  <c r="G97" i="104"/>
  <c r="J97" i="104" s="1"/>
  <c r="G97" i="105" s="1"/>
  <c r="J97" i="105" s="1"/>
  <c r="G42" i="104"/>
  <c r="J42" i="104" s="1"/>
  <c r="G42" i="105" s="1"/>
  <c r="J42" i="105" s="1"/>
  <c r="G113" i="104"/>
  <c r="J113" i="104" s="1"/>
  <c r="G113" i="105" s="1"/>
  <c r="J113" i="105" s="1"/>
  <c r="G172" i="104"/>
  <c r="J172" i="104" s="1"/>
  <c r="G172" i="105" s="1"/>
  <c r="J172" i="105" s="1"/>
  <c r="G198" i="104"/>
  <c r="J198" i="104" s="1"/>
  <c r="G198" i="105" s="1"/>
  <c r="J198" i="105" s="1"/>
  <c r="G125" i="104"/>
  <c r="J125" i="104" s="1"/>
  <c r="G125" i="105" s="1"/>
  <c r="J125" i="105" s="1"/>
  <c r="G190" i="104"/>
  <c r="J190" i="104" s="1"/>
  <c r="G190" i="105" s="1"/>
  <c r="J190" i="105" s="1"/>
  <c r="G63" i="104"/>
  <c r="J63" i="104" s="1"/>
  <c r="G63" i="105" s="1"/>
  <c r="J63" i="105" s="1"/>
  <c r="G120" i="104"/>
  <c r="J120" i="104" s="1"/>
  <c r="G120" i="105" s="1"/>
  <c r="J120" i="105" s="1"/>
  <c r="G178" i="104"/>
  <c r="J178" i="104" s="1"/>
  <c r="G178" i="105" s="1"/>
  <c r="J178" i="105" s="1"/>
  <c r="G84" i="104"/>
  <c r="J84" i="104" s="1"/>
  <c r="G84" i="105" s="1"/>
  <c r="J84" i="105" s="1"/>
  <c r="G108" i="104"/>
  <c r="J108" i="104" s="1"/>
  <c r="G108" i="105" s="1"/>
  <c r="J108" i="105" s="1"/>
  <c r="G112" i="104"/>
  <c r="J112" i="104" s="1"/>
  <c r="G112" i="105" s="1"/>
  <c r="J112" i="105" s="1"/>
  <c r="G181" i="104"/>
  <c r="J181" i="104" s="1"/>
  <c r="G181" i="105" s="1"/>
  <c r="J181" i="105" s="1"/>
  <c r="G55" i="104"/>
  <c r="J55" i="104" s="1"/>
  <c r="G55" i="105" s="1"/>
  <c r="J55" i="105" s="1"/>
  <c r="G70" i="104"/>
  <c r="J70" i="104" s="1"/>
  <c r="G70" i="105" s="1"/>
  <c r="J70" i="105" s="1"/>
  <c r="G39" i="104"/>
  <c r="J39" i="104" s="1"/>
  <c r="G39" i="105" s="1"/>
  <c r="J39" i="105" s="1"/>
  <c r="G93" i="104"/>
  <c r="J93" i="104" s="1"/>
  <c r="G93" i="105" s="1"/>
  <c r="J93" i="105" s="1"/>
  <c r="G156" i="104"/>
  <c r="J156" i="104" s="1"/>
  <c r="G156" i="105" s="1"/>
  <c r="J156" i="105" s="1"/>
  <c r="G154" i="104"/>
  <c r="J154" i="104" s="1"/>
  <c r="G154" i="105" s="1"/>
  <c r="J154" i="105" s="1"/>
  <c r="G98" i="104"/>
  <c r="J98" i="104" s="1"/>
  <c r="G98" i="105" s="1"/>
  <c r="J98" i="105" s="1"/>
  <c r="G129" i="104"/>
  <c r="J129" i="104" s="1"/>
  <c r="G129" i="105" s="1"/>
  <c r="J129" i="105" s="1"/>
  <c r="G58" i="104"/>
  <c r="J58" i="104" s="1"/>
  <c r="G58" i="105" s="1"/>
  <c r="J58" i="105" s="1"/>
  <c r="G136" i="104"/>
  <c r="J136" i="104" s="1"/>
  <c r="G136" i="105" s="1"/>
  <c r="J136" i="105" s="1"/>
  <c r="G79" i="104"/>
  <c r="J79" i="104" s="1"/>
  <c r="G79" i="105" s="1"/>
  <c r="J79" i="105" s="1"/>
  <c r="G72" i="104"/>
  <c r="J72" i="104" s="1"/>
  <c r="G72" i="105" s="1"/>
  <c r="J72" i="105" s="1"/>
  <c r="G179" i="104"/>
  <c r="J179" i="104" s="1"/>
  <c r="G179" i="105" s="1"/>
  <c r="J179" i="105" s="1"/>
  <c r="G53" i="104"/>
  <c r="J53" i="104" s="1"/>
  <c r="G53" i="105" s="1"/>
  <c r="J53" i="105" s="1"/>
  <c r="G85" i="104"/>
  <c r="J85" i="104" s="1"/>
  <c r="G85" i="105" s="1"/>
  <c r="J85" i="105" s="1"/>
  <c r="G130" i="104"/>
  <c r="J130" i="104" s="1"/>
  <c r="G130" i="105" s="1"/>
  <c r="J130" i="105" s="1"/>
  <c r="G110" i="104"/>
  <c r="J110" i="104" s="1"/>
  <c r="G110" i="105" s="1"/>
  <c r="J110" i="105" s="1"/>
  <c r="G173" i="104"/>
  <c r="J173" i="104" s="1"/>
  <c r="G173" i="105" s="1"/>
  <c r="J173" i="105" s="1"/>
  <c r="G185" i="104"/>
  <c r="J185" i="104" s="1"/>
  <c r="G185" i="105" s="1"/>
  <c r="J185" i="105" s="1"/>
  <c r="G38" i="104"/>
  <c r="J38" i="104" s="1"/>
  <c r="G38" i="105" s="1"/>
  <c r="J38" i="105" s="1"/>
  <c r="G69" i="104"/>
  <c r="J69" i="104" s="1"/>
  <c r="G69" i="105" s="1"/>
  <c r="J69" i="105" s="1"/>
  <c r="G71" i="104"/>
  <c r="J71" i="104" s="1"/>
  <c r="G71" i="105" s="1"/>
  <c r="J71" i="105" s="1"/>
  <c r="G119" i="104"/>
  <c r="J119" i="104" s="1"/>
  <c r="G119" i="105" s="1"/>
  <c r="J119" i="105" s="1"/>
  <c r="G96" i="104"/>
  <c r="J96" i="104" s="1"/>
  <c r="G96" i="105" s="1"/>
  <c r="J96" i="105" s="1"/>
  <c r="G101" i="104"/>
  <c r="J101" i="104" s="1"/>
  <c r="G101" i="105" s="1"/>
  <c r="J101" i="105" s="1"/>
  <c r="G145" i="104"/>
  <c r="J145" i="104" s="1"/>
  <c r="G145" i="105" s="1"/>
  <c r="J145" i="105" s="1"/>
  <c r="G152" i="104"/>
  <c r="J152" i="104" s="1"/>
  <c r="G152" i="105" s="1"/>
  <c r="J152" i="105" s="1"/>
  <c r="G142" i="104"/>
  <c r="J142" i="104" s="1"/>
  <c r="G142" i="105" s="1"/>
  <c r="J142" i="105" s="1"/>
  <c r="G86" i="104"/>
  <c r="J86" i="104" s="1"/>
  <c r="G86" i="105" s="1"/>
  <c r="J86" i="105" s="1"/>
  <c r="G64" i="104"/>
  <c r="J64" i="104" s="1"/>
  <c r="G64" i="105" s="1"/>
  <c r="J64" i="105" s="1"/>
  <c r="G166" i="104"/>
  <c r="J166" i="104" s="1"/>
  <c r="G166" i="105" s="1"/>
  <c r="J166" i="105" s="1"/>
  <c r="G52" i="104"/>
  <c r="J52" i="104" s="1"/>
  <c r="G52" i="105" s="1"/>
  <c r="J52" i="105" s="1"/>
  <c r="G197" i="104"/>
  <c r="J197" i="104" s="1"/>
  <c r="G197" i="105" s="1"/>
  <c r="J197" i="105" s="1"/>
  <c r="G77" i="104"/>
  <c r="J77" i="104" s="1"/>
  <c r="G77" i="105" s="1"/>
  <c r="J77" i="105" s="1"/>
  <c r="G175" i="104"/>
  <c r="J175" i="104" s="1"/>
  <c r="G175" i="105" s="1"/>
  <c r="J175" i="105" s="1"/>
  <c r="G78" i="104"/>
  <c r="J78" i="104" s="1"/>
  <c r="G78" i="105" s="1"/>
  <c r="J78" i="105" s="1"/>
  <c r="G60" i="104"/>
  <c r="J60" i="104" s="1"/>
  <c r="G60" i="105" s="1"/>
  <c r="J60" i="105" s="1"/>
  <c r="G109" i="104"/>
  <c r="J109" i="104" s="1"/>
  <c r="G109" i="105" s="1"/>
  <c r="J109" i="105" s="1"/>
  <c r="G106" i="104"/>
  <c r="J106" i="104" s="1"/>
  <c r="G106" i="105" s="1"/>
  <c r="J106" i="105" s="1"/>
  <c r="G199" i="104"/>
  <c r="J199" i="104" s="1"/>
  <c r="G199" i="105" s="1"/>
  <c r="J199" i="105" s="1"/>
  <c r="G159" i="104"/>
  <c r="J159" i="104" s="1"/>
  <c r="G159" i="105" s="1"/>
  <c r="J159" i="105" s="1"/>
  <c r="G104" i="104"/>
  <c r="J104" i="104" s="1"/>
  <c r="G104" i="105" s="1"/>
  <c r="J104" i="105" s="1"/>
  <c r="G83" i="104"/>
  <c r="J83" i="104" s="1"/>
  <c r="G83" i="105" s="1"/>
  <c r="J83" i="105" s="1"/>
  <c r="G118" i="104"/>
  <c r="J118" i="104" s="1"/>
  <c r="G118" i="105" s="1"/>
  <c r="J118" i="105" s="1"/>
  <c r="G94" i="104"/>
  <c r="J94" i="104" s="1"/>
  <c r="G94" i="105" s="1"/>
  <c r="J94" i="105" s="1"/>
  <c r="G155" i="104"/>
  <c r="J155" i="104" s="1"/>
  <c r="G155" i="105" s="1"/>
  <c r="J155" i="105" s="1"/>
  <c r="G148" i="104"/>
  <c r="J148" i="104" s="1"/>
  <c r="G148" i="105" s="1"/>
  <c r="J148" i="105" s="1"/>
  <c r="G143" i="104"/>
  <c r="J143" i="104" s="1"/>
  <c r="G143" i="105" s="1"/>
  <c r="J143" i="105" s="1"/>
  <c r="G128" i="104"/>
  <c r="J128" i="104" s="1"/>
  <c r="G128" i="105" s="1"/>
  <c r="J128" i="105" s="1"/>
  <c r="G61" i="104"/>
  <c r="J61" i="104" s="1"/>
  <c r="G61" i="105" s="1"/>
  <c r="J61" i="105" s="1"/>
  <c r="G74" i="104"/>
  <c r="J74" i="104" s="1"/>
  <c r="G74" i="105" s="1"/>
  <c r="J74" i="105" s="1"/>
  <c r="G81" i="104"/>
  <c r="J81" i="104" s="1"/>
  <c r="G81" i="105" s="1"/>
  <c r="J81" i="105" s="1"/>
  <c r="G196" i="104"/>
  <c r="J196" i="104" s="1"/>
  <c r="G196" i="105" s="1"/>
  <c r="J196" i="105" s="1"/>
  <c r="G176" i="104"/>
  <c r="J176" i="104" s="1"/>
  <c r="G176" i="105" s="1"/>
  <c r="J176" i="105" s="1"/>
  <c r="G126" i="104"/>
  <c r="J126" i="104" s="1"/>
  <c r="G126" i="105" s="1"/>
  <c r="J126" i="105" s="1"/>
  <c r="G73" i="104"/>
  <c r="J73" i="104" s="1"/>
  <c r="G73" i="105" s="1"/>
  <c r="J73" i="105" s="1"/>
  <c r="G195" i="104"/>
  <c r="J195" i="104" s="1"/>
  <c r="G195" i="105" s="1"/>
  <c r="J195" i="105" s="1"/>
  <c r="G139" i="104"/>
  <c r="J139" i="104" s="1"/>
  <c r="G139" i="105" s="1"/>
  <c r="J139" i="105" s="1"/>
  <c r="G168" i="104"/>
  <c r="J168" i="104" s="1"/>
  <c r="G168" i="105" s="1"/>
  <c r="J168" i="105" s="1"/>
  <c r="G193" i="104"/>
  <c r="J193" i="104" s="1"/>
  <c r="G193" i="105" s="1"/>
  <c r="J193" i="105" s="1"/>
  <c r="G37" i="104"/>
  <c r="J37" i="104" s="1"/>
  <c r="G37" i="105" s="1"/>
  <c r="J37" i="105" s="1"/>
  <c r="G191" i="104"/>
  <c r="J191" i="104" s="1"/>
  <c r="G191" i="105" s="1"/>
  <c r="J191" i="105" s="1"/>
  <c r="G147" i="104"/>
  <c r="J147" i="104" s="1"/>
  <c r="G147" i="105" s="1"/>
  <c r="J147" i="105" s="1"/>
  <c r="G140" i="104"/>
  <c r="J140" i="104" s="1"/>
  <c r="G140" i="105" s="1"/>
  <c r="J140" i="105" s="1"/>
  <c r="G137" i="104"/>
  <c r="J137" i="104" s="1"/>
  <c r="G137" i="105" s="1"/>
  <c r="J137" i="105" s="1"/>
  <c r="G95" i="104"/>
  <c r="J95" i="104" s="1"/>
  <c r="G95" i="105" s="1"/>
  <c r="J95" i="105" s="1"/>
  <c r="G133" i="104"/>
  <c r="J133" i="104" s="1"/>
  <c r="G133" i="105" s="1"/>
  <c r="J133" i="105" s="1"/>
  <c r="G146" i="104"/>
  <c r="J146" i="104" s="1"/>
  <c r="G146" i="105" s="1"/>
  <c r="J146" i="105" s="1"/>
  <c r="G149" i="104"/>
  <c r="J149" i="104" s="1"/>
  <c r="G149" i="105" s="1"/>
  <c r="J149" i="105" s="1"/>
  <c r="G65" i="104"/>
  <c r="J65" i="104" s="1"/>
  <c r="G65" i="105" s="1"/>
  <c r="J65" i="105" s="1"/>
  <c r="G177" i="104"/>
  <c r="J177" i="104" s="1"/>
  <c r="G177" i="105" s="1"/>
  <c r="J177" i="105" s="1"/>
  <c r="G164" i="104"/>
  <c r="J164" i="104" s="1"/>
  <c r="G164" i="105" s="1"/>
  <c r="J164" i="105" s="1"/>
  <c r="G116" i="104"/>
  <c r="J116" i="104" s="1"/>
  <c r="G116" i="105" s="1"/>
  <c r="J116" i="105" s="1"/>
  <c r="G115" i="104"/>
  <c r="J115" i="104" s="1"/>
  <c r="G115" i="105" s="1"/>
  <c r="J115" i="105" s="1"/>
  <c r="G186" i="104"/>
  <c r="J186" i="104" s="1"/>
  <c r="G186" i="105" s="1"/>
  <c r="J186" i="105" s="1"/>
  <c r="G162" i="104"/>
  <c r="J162" i="104" s="1"/>
  <c r="G162" i="105" s="1"/>
  <c r="J162" i="105" s="1"/>
  <c r="G182" i="104"/>
  <c r="J182" i="104" s="1"/>
  <c r="G182" i="105" s="1"/>
  <c r="J182" i="105" s="1"/>
  <c r="G165" i="104"/>
  <c r="J165" i="104" s="1"/>
  <c r="G165" i="105" s="1"/>
  <c r="J165" i="105" s="1"/>
  <c r="G158" i="104"/>
  <c r="J158" i="104" s="1"/>
  <c r="G158" i="105" s="1"/>
  <c r="J158" i="105" s="1"/>
  <c r="G180" i="104"/>
  <c r="J180" i="104" s="1"/>
  <c r="G180" i="105" s="1"/>
  <c r="J180" i="105" s="1"/>
  <c r="G82" i="104"/>
  <c r="J82" i="104" s="1"/>
  <c r="G82" i="105" s="1"/>
  <c r="J82" i="105" s="1"/>
  <c r="G117" i="104"/>
  <c r="J117" i="104" s="1"/>
  <c r="G117" i="105" s="1"/>
  <c r="J117" i="105" s="1"/>
  <c r="G167" i="104"/>
  <c r="J167" i="104" s="1"/>
  <c r="G167" i="105" s="1"/>
  <c r="J167" i="105" s="1"/>
  <c r="G68" i="104"/>
  <c r="J68" i="104" s="1"/>
  <c r="G68" i="105" s="1"/>
  <c r="J68" i="105" s="1"/>
  <c r="G132" i="104"/>
  <c r="J132" i="104" s="1"/>
  <c r="G132" i="105" s="1"/>
  <c r="J132" i="105" s="1"/>
  <c r="G151" i="104"/>
  <c r="J151" i="104" s="1"/>
  <c r="G151" i="105" s="1"/>
  <c r="J151" i="105" s="1"/>
  <c r="G150" i="104"/>
  <c r="J150" i="104" s="1"/>
  <c r="G150" i="105" s="1"/>
  <c r="J150" i="105" s="1"/>
  <c r="G194" i="104"/>
  <c r="J194" i="104" s="1"/>
  <c r="G194" i="105" s="1"/>
  <c r="J194" i="105" s="1"/>
  <c r="G160" i="104"/>
  <c r="J160" i="104" s="1"/>
  <c r="G160" i="105" s="1"/>
  <c r="J160" i="105" s="1"/>
  <c r="G161" i="104"/>
  <c r="J161" i="104" s="1"/>
  <c r="G161" i="105" s="1"/>
  <c r="J161" i="105" s="1"/>
  <c r="G121" i="104"/>
  <c r="J121" i="104" s="1"/>
  <c r="G121" i="105" s="1"/>
  <c r="J121" i="105" s="1"/>
  <c r="G114" i="104"/>
  <c r="J114" i="104" s="1"/>
  <c r="G114" i="105" s="1"/>
  <c r="J114" i="105" s="1"/>
  <c r="G56" i="104"/>
  <c r="J56" i="104" s="1"/>
  <c r="G56" i="105" s="1"/>
  <c r="J56" i="105" s="1"/>
  <c r="G107" i="104"/>
  <c r="J107" i="104" s="1"/>
  <c r="G107" i="105" s="1"/>
  <c r="J107" i="105" s="1"/>
  <c r="G111" i="104"/>
  <c r="J111" i="104" s="1"/>
  <c r="G111" i="105" s="1"/>
  <c r="J111" i="105" s="1"/>
  <c r="G169" i="104"/>
  <c r="J169" i="104" s="1"/>
  <c r="G169" i="105" s="1"/>
  <c r="J169" i="105" s="1"/>
  <c r="G170" i="104"/>
  <c r="J170" i="104" s="1"/>
  <c r="G170" i="105" s="1"/>
  <c r="J170" i="105" s="1"/>
  <c r="G75" i="104"/>
  <c r="J75" i="104" s="1"/>
  <c r="G75" i="105" s="1"/>
  <c r="J75" i="105" s="1"/>
  <c r="G124" i="104"/>
  <c r="J124" i="104" s="1"/>
  <c r="G124" i="105" s="1"/>
  <c r="J124" i="105" s="1"/>
  <c r="G54" i="104"/>
  <c r="J54" i="104" s="1"/>
  <c r="G54" i="105" s="1"/>
  <c r="J54" i="105" s="1"/>
  <c r="G51" i="102"/>
  <c r="J51" i="102" s="1"/>
  <c r="G51" i="103" s="1"/>
  <c r="J51" i="103" s="1"/>
  <c r="G50" i="102"/>
  <c r="J50" i="102" s="1"/>
  <c r="G50" i="103" s="1"/>
  <c r="J50" i="103" s="1"/>
  <c r="G49" i="102"/>
  <c r="J49" i="102" s="1"/>
  <c r="G49" i="103" s="1"/>
  <c r="J49" i="103" s="1"/>
  <c r="G36" i="102"/>
  <c r="J36" i="102" s="1"/>
  <c r="G36" i="103" s="1"/>
  <c r="J36" i="103" s="1"/>
  <c r="G34" i="102"/>
  <c r="J34" i="102" s="1"/>
  <c r="G34" i="103" s="1"/>
  <c r="J34" i="103" s="1"/>
  <c r="G35" i="102"/>
  <c r="J35" i="102" s="1"/>
  <c r="G35" i="103" s="1"/>
  <c r="J35" i="103" s="1"/>
  <c r="G33" i="102"/>
  <c r="J33" i="102" s="1"/>
  <c r="G33" i="103" s="1"/>
  <c r="J33" i="103" s="1"/>
  <c r="G144" i="102"/>
  <c r="J144" i="102" s="1"/>
  <c r="G144" i="103" s="1"/>
  <c r="J144" i="103" s="1"/>
  <c r="G100" i="102"/>
  <c r="J100" i="102" s="1"/>
  <c r="G100" i="103" s="1"/>
  <c r="J100" i="103" s="1"/>
  <c r="G89" i="102"/>
  <c r="J89" i="102" s="1"/>
  <c r="G89" i="103" s="1"/>
  <c r="J89" i="103" s="1"/>
  <c r="G91" i="102"/>
  <c r="J91" i="102" s="1"/>
  <c r="G91" i="103" s="1"/>
  <c r="J91" i="103" s="1"/>
  <c r="G90" i="102"/>
  <c r="J90" i="102" s="1"/>
  <c r="G90" i="103" s="1"/>
  <c r="J90" i="103" s="1"/>
  <c r="G67" i="102"/>
  <c r="J67" i="102" s="1"/>
  <c r="G67" i="103" s="1"/>
  <c r="J67" i="103" s="1"/>
  <c r="G46" i="102"/>
  <c r="J46" i="102" s="1"/>
  <c r="G46" i="103" s="1"/>
  <c r="J46" i="103" s="1"/>
  <c r="G43" i="102"/>
  <c r="J43" i="102" s="1"/>
  <c r="G43" i="103" s="1"/>
  <c r="J43" i="103" s="1"/>
  <c r="G48" i="102"/>
  <c r="J48" i="102" s="1"/>
  <c r="G48" i="103" s="1"/>
  <c r="J48" i="103" s="1"/>
  <c r="G47" i="102"/>
  <c r="J47" i="102" s="1"/>
  <c r="G47" i="103" s="1"/>
  <c r="J47" i="103" s="1"/>
  <c r="G44" i="102"/>
  <c r="J44" i="102" s="1"/>
  <c r="G44" i="103" s="1"/>
  <c r="J44" i="103" s="1"/>
  <c r="G45" i="102"/>
  <c r="J45" i="102" s="1"/>
  <c r="G45" i="103" s="1"/>
  <c r="J45" i="103" s="1"/>
  <c r="G32" i="102"/>
  <c r="J32" i="102" s="1"/>
  <c r="G32" i="103" s="1"/>
  <c r="J32" i="103" s="1"/>
  <c r="G27" i="102"/>
  <c r="J27" i="102" s="1"/>
  <c r="G27" i="103" s="1"/>
  <c r="J27" i="103" s="1"/>
  <c r="G28" i="102"/>
  <c r="J28" i="102" s="1"/>
  <c r="G28" i="103" s="1"/>
  <c r="J28" i="103" s="1"/>
  <c r="G31" i="102"/>
  <c r="J31" i="102" s="1"/>
  <c r="G31" i="103" s="1"/>
  <c r="J31" i="103" s="1"/>
  <c r="G30" i="102"/>
  <c r="J30" i="102" s="1"/>
  <c r="G30" i="103" s="1"/>
  <c r="J30" i="103" s="1"/>
  <c r="G29" i="102"/>
  <c r="J29" i="102" s="1"/>
  <c r="G29" i="103" s="1"/>
  <c r="J29" i="103" s="1"/>
  <c r="G9" i="88"/>
  <c r="J9" i="88" s="1"/>
  <c r="G12" i="95"/>
  <c r="J12" i="95" s="1"/>
  <c r="G10" i="88"/>
  <c r="J10" i="88" s="1"/>
  <c r="G11" i="88"/>
  <c r="J11" i="88" s="1"/>
  <c r="E18" i="8"/>
  <c r="E17" i="8"/>
  <c r="G14" i="77"/>
  <c r="J14" i="77" s="1"/>
  <c r="E14" i="8"/>
  <c r="G13" i="77"/>
  <c r="J13" i="77" s="1"/>
  <c r="E13" i="8"/>
  <c r="E16" i="8"/>
  <c r="E6" i="8"/>
  <c r="G8" i="77"/>
  <c r="J8" i="77" s="1"/>
  <c r="E8" i="8"/>
  <c r="G7" i="77"/>
  <c r="J7" i="77" s="1"/>
  <c r="E7" i="8"/>
  <c r="E15" i="8"/>
  <c r="G22" i="80"/>
  <c r="J22" i="80" s="1"/>
  <c r="E22" i="81" s="1"/>
  <c r="G20" i="80"/>
  <c r="J20" i="80" s="1"/>
  <c r="E20" i="81" s="1"/>
  <c r="G24" i="80"/>
  <c r="J24" i="80" s="1"/>
  <c r="E24" i="81" s="1"/>
  <c r="G19" i="80"/>
  <c r="J19" i="80" s="1"/>
  <c r="E19" i="81" s="1"/>
  <c r="G26" i="80"/>
  <c r="J26" i="80" s="1"/>
  <c r="E26" i="81" s="1"/>
  <c r="G23" i="80"/>
  <c r="J23" i="80" s="1"/>
  <c r="E23" i="81" s="1"/>
  <c r="G25" i="80"/>
  <c r="J25" i="80" s="1"/>
  <c r="E25" i="81" s="1"/>
  <c r="G21" i="80"/>
  <c r="J21" i="80" s="1"/>
  <c r="E21" i="81" s="1"/>
  <c r="G15" i="77"/>
  <c r="J15" i="77" s="1"/>
  <c r="G18" i="77"/>
  <c r="J18" i="77" s="1"/>
  <c r="G17" i="77"/>
  <c r="J17" i="77" s="1"/>
  <c r="G16" i="77"/>
  <c r="J16" i="77" s="1"/>
  <c r="G6" i="77"/>
  <c r="J6" i="77" s="1"/>
  <c r="Z34" i="8"/>
  <c r="AC34" i="8" s="1"/>
  <c r="N210" i="8"/>
  <c r="M211" i="8"/>
  <c r="H210" i="8"/>
  <c r="M215" i="8"/>
  <c r="H212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Z32" i="8"/>
  <c r="AC32" i="8" s="1"/>
  <c r="Z13" i="8"/>
  <c r="AC13" i="8" s="1"/>
  <c r="Z21" i="8"/>
  <c r="AC21" i="8" s="1"/>
  <c r="Z29" i="8"/>
  <c r="AC29" i="8" s="1"/>
  <c r="E102" i="107" l="1"/>
  <c r="G102" i="107" s="1"/>
  <c r="J102" i="107" s="1"/>
  <c r="E201" i="107"/>
  <c r="G201" i="107" s="1"/>
  <c r="J201" i="107" s="1"/>
  <c r="E169" i="106"/>
  <c r="G169" i="106" s="1"/>
  <c r="J169" i="106" s="1"/>
  <c r="E73" i="106"/>
  <c r="G73" i="106" s="1"/>
  <c r="J73" i="106" s="1"/>
  <c r="E130" i="106"/>
  <c r="G130" i="106" s="1"/>
  <c r="J130" i="106" s="1"/>
  <c r="E125" i="106"/>
  <c r="G125" i="106" s="1"/>
  <c r="J125" i="106" s="1"/>
  <c r="G99" i="106"/>
  <c r="J99" i="106" s="1"/>
  <c r="E99" i="106"/>
  <c r="E111" i="106"/>
  <c r="G111" i="106" s="1"/>
  <c r="J111" i="106" s="1"/>
  <c r="E147" i="106"/>
  <c r="G147" i="106" s="1"/>
  <c r="J147" i="106" s="1"/>
  <c r="E106" i="106"/>
  <c r="G106" i="106" s="1"/>
  <c r="J106" i="106" s="1"/>
  <c r="G85" i="106"/>
  <c r="J85" i="106" s="1"/>
  <c r="E85" i="106"/>
  <c r="E198" i="106"/>
  <c r="G198" i="106" s="1"/>
  <c r="J198" i="106" s="1"/>
  <c r="E41" i="106"/>
  <c r="G41" i="106" s="1"/>
  <c r="J41" i="106" s="1"/>
  <c r="E57" i="106"/>
  <c r="G57" i="106" s="1"/>
  <c r="J57" i="106" s="1"/>
  <c r="G153" i="106"/>
  <c r="J153" i="106" s="1"/>
  <c r="E153" i="106"/>
  <c r="E107" i="106"/>
  <c r="G107" i="106" s="1"/>
  <c r="J107" i="106" s="1"/>
  <c r="E151" i="106"/>
  <c r="G151" i="106" s="1"/>
  <c r="J151" i="106" s="1"/>
  <c r="E165" i="106"/>
  <c r="G165" i="106" s="1"/>
  <c r="J165" i="106" s="1"/>
  <c r="E65" i="106"/>
  <c r="G65" i="106" s="1"/>
  <c r="J65" i="106" s="1"/>
  <c r="E191" i="106"/>
  <c r="G191" i="106" s="1"/>
  <c r="J191" i="106" s="1"/>
  <c r="E176" i="106"/>
  <c r="G176" i="106" s="1"/>
  <c r="J176" i="106" s="1"/>
  <c r="E155" i="106"/>
  <c r="G155" i="106" s="1"/>
  <c r="J155" i="106" s="1"/>
  <c r="G109" i="106"/>
  <c r="J109" i="106" s="1"/>
  <c r="E109" i="106"/>
  <c r="E64" i="106"/>
  <c r="G64" i="106" s="1"/>
  <c r="J64" i="106" s="1"/>
  <c r="E71" i="106"/>
  <c r="G71" i="106" s="1"/>
  <c r="J71" i="106" s="1"/>
  <c r="E53" i="106"/>
  <c r="G53" i="106" s="1"/>
  <c r="J53" i="106" s="1"/>
  <c r="E154" i="106"/>
  <c r="G154" i="106" s="1"/>
  <c r="J154" i="106" s="1"/>
  <c r="E108" i="106"/>
  <c r="G108" i="106" s="1"/>
  <c r="J108" i="106" s="1"/>
  <c r="E172" i="106"/>
  <c r="G172" i="106" s="1"/>
  <c r="J172" i="106" s="1"/>
  <c r="E134" i="106"/>
  <c r="G134" i="106" s="1"/>
  <c r="J134" i="106" s="1"/>
  <c r="E183" i="106"/>
  <c r="G183" i="106" s="1"/>
  <c r="J183" i="106" s="1"/>
  <c r="E135" i="106"/>
  <c r="G135" i="106" s="1"/>
  <c r="J135" i="106" s="1"/>
  <c r="E164" i="106"/>
  <c r="G164" i="106" s="1"/>
  <c r="J164" i="106" s="1"/>
  <c r="E52" i="106"/>
  <c r="G52" i="106" s="1"/>
  <c r="J52" i="106" s="1"/>
  <c r="E181" i="106"/>
  <c r="G181" i="106" s="1"/>
  <c r="J181" i="106" s="1"/>
  <c r="E150" i="106"/>
  <c r="G150" i="106" s="1"/>
  <c r="J150" i="106" s="1"/>
  <c r="E126" i="106"/>
  <c r="G126" i="106" s="1"/>
  <c r="J126" i="106" s="1"/>
  <c r="E119" i="106"/>
  <c r="G119" i="106" s="1"/>
  <c r="J119" i="106" s="1"/>
  <c r="G132" i="106"/>
  <c r="J132" i="106" s="1"/>
  <c r="E132" i="106"/>
  <c r="E37" i="106"/>
  <c r="G37" i="106" s="1"/>
  <c r="J37" i="106" s="1"/>
  <c r="E60" i="106"/>
  <c r="G60" i="106" s="1"/>
  <c r="J60" i="106" s="1"/>
  <c r="E179" i="106"/>
  <c r="G179" i="106" s="1"/>
  <c r="J179" i="106" s="1"/>
  <c r="G156" i="106"/>
  <c r="J156" i="106" s="1"/>
  <c r="E156" i="106"/>
  <c r="E84" i="106"/>
  <c r="G84" i="106" s="1"/>
  <c r="J84" i="106" s="1"/>
  <c r="E113" i="106"/>
  <c r="G113" i="106" s="1"/>
  <c r="J113" i="106" s="1"/>
  <c r="E171" i="106"/>
  <c r="G171" i="106" s="1"/>
  <c r="J171" i="106" s="1"/>
  <c r="G62" i="106"/>
  <c r="J62" i="106" s="1"/>
  <c r="E62" i="106"/>
  <c r="E87" i="106"/>
  <c r="G87" i="106" s="1"/>
  <c r="J87" i="106" s="1"/>
  <c r="E174" i="107"/>
  <c r="G174" i="107" s="1"/>
  <c r="J174" i="107" s="1"/>
  <c r="E180" i="106"/>
  <c r="G180" i="106" s="1"/>
  <c r="J180" i="106" s="1"/>
  <c r="E143" i="106"/>
  <c r="G143" i="106" s="1"/>
  <c r="J143" i="106" s="1"/>
  <c r="E129" i="106"/>
  <c r="G129" i="106" s="1"/>
  <c r="J129" i="106" s="1"/>
  <c r="E40" i="106"/>
  <c r="G40" i="106" s="1"/>
  <c r="J40" i="106" s="1"/>
  <c r="E158" i="106"/>
  <c r="G158" i="106" s="1"/>
  <c r="J158" i="106" s="1"/>
  <c r="G148" i="106"/>
  <c r="J148" i="106" s="1"/>
  <c r="E148" i="106"/>
  <c r="E112" i="106"/>
  <c r="G112" i="106" s="1"/>
  <c r="J112" i="106" s="1"/>
  <c r="E56" i="106"/>
  <c r="G56" i="106" s="1"/>
  <c r="J56" i="106" s="1"/>
  <c r="E149" i="106"/>
  <c r="G149" i="106" s="1"/>
  <c r="J149" i="106" s="1"/>
  <c r="E94" i="106"/>
  <c r="G94" i="106" s="1"/>
  <c r="J94" i="106" s="1"/>
  <c r="E69" i="106"/>
  <c r="G69" i="106" s="1"/>
  <c r="J69" i="106" s="1"/>
  <c r="E54" i="106"/>
  <c r="G54" i="106" s="1"/>
  <c r="J54" i="106" s="1"/>
  <c r="E114" i="106"/>
  <c r="G114" i="106" s="1"/>
  <c r="J114" i="106" s="1"/>
  <c r="G68" i="106"/>
  <c r="J68" i="106" s="1"/>
  <c r="E68" i="106"/>
  <c r="E162" i="106"/>
  <c r="G162" i="106" s="1"/>
  <c r="J162" i="106" s="1"/>
  <c r="E146" i="106"/>
  <c r="G146" i="106" s="1"/>
  <c r="J146" i="106" s="1"/>
  <c r="E193" i="106"/>
  <c r="G193" i="106" s="1"/>
  <c r="J193" i="106" s="1"/>
  <c r="E81" i="106"/>
  <c r="G81" i="106" s="1"/>
  <c r="J81" i="106" s="1"/>
  <c r="E118" i="106"/>
  <c r="G118" i="106" s="1"/>
  <c r="J118" i="106" s="1"/>
  <c r="E78" i="106"/>
  <c r="G78" i="106" s="1"/>
  <c r="J78" i="106" s="1"/>
  <c r="E142" i="106"/>
  <c r="G142" i="106" s="1"/>
  <c r="J142" i="106" s="1"/>
  <c r="G38" i="106"/>
  <c r="J38" i="106" s="1"/>
  <c r="E38" i="106"/>
  <c r="E72" i="106"/>
  <c r="G72" i="106" s="1"/>
  <c r="J72" i="106" s="1"/>
  <c r="E93" i="106"/>
  <c r="G93" i="106" s="1"/>
  <c r="J93" i="106" s="1"/>
  <c r="E178" i="106"/>
  <c r="G178" i="106" s="1"/>
  <c r="J178" i="106" s="1"/>
  <c r="G42" i="106"/>
  <c r="J42" i="106" s="1"/>
  <c r="E42" i="106"/>
  <c r="E184" i="106"/>
  <c r="G184" i="106" s="1"/>
  <c r="J184" i="106" s="1"/>
  <c r="E59" i="106"/>
  <c r="G59" i="106" s="1"/>
  <c r="J59" i="106" s="1"/>
  <c r="E66" i="106"/>
  <c r="G66" i="106" s="1"/>
  <c r="J66" i="106" s="1"/>
  <c r="G124" i="106"/>
  <c r="J124" i="106" s="1"/>
  <c r="E124" i="106"/>
  <c r="E121" i="106"/>
  <c r="G121" i="106" s="1"/>
  <c r="J121" i="106" s="1"/>
  <c r="E167" i="106"/>
  <c r="G167" i="106" s="1"/>
  <c r="J167" i="106" s="1"/>
  <c r="E186" i="106"/>
  <c r="G186" i="106" s="1"/>
  <c r="J186" i="106" s="1"/>
  <c r="E133" i="106"/>
  <c r="G133" i="106" s="1"/>
  <c r="J133" i="106" s="1"/>
  <c r="E168" i="106"/>
  <c r="G168" i="106" s="1"/>
  <c r="J168" i="106" s="1"/>
  <c r="E74" i="106"/>
  <c r="G74" i="106" s="1"/>
  <c r="J74" i="106" s="1"/>
  <c r="E83" i="106"/>
  <c r="G83" i="106" s="1"/>
  <c r="J83" i="106" s="1"/>
  <c r="G175" i="106"/>
  <c r="J175" i="106" s="1"/>
  <c r="E175" i="106"/>
  <c r="E152" i="106"/>
  <c r="G152" i="106" s="1"/>
  <c r="J152" i="106" s="1"/>
  <c r="E185" i="106"/>
  <c r="G185" i="106" s="1"/>
  <c r="J185" i="106" s="1"/>
  <c r="E79" i="106"/>
  <c r="G79" i="106" s="1"/>
  <c r="J79" i="106" s="1"/>
  <c r="E39" i="106"/>
  <c r="G39" i="106" s="1"/>
  <c r="J39" i="106" s="1"/>
  <c r="E120" i="106"/>
  <c r="G120" i="106" s="1"/>
  <c r="J120" i="106" s="1"/>
  <c r="E97" i="106"/>
  <c r="G97" i="106" s="1"/>
  <c r="J97" i="106" s="1"/>
  <c r="E123" i="106"/>
  <c r="G123" i="106" s="1"/>
  <c r="J123" i="106" s="1"/>
  <c r="G141" i="106"/>
  <c r="J141" i="106" s="1"/>
  <c r="E141" i="106"/>
  <c r="E92" i="106"/>
  <c r="G92" i="106" s="1"/>
  <c r="J92" i="106" s="1"/>
  <c r="E140" i="106"/>
  <c r="G140" i="106" s="1"/>
  <c r="J140" i="106" s="1"/>
  <c r="E199" i="106"/>
  <c r="G199" i="106" s="1"/>
  <c r="J199" i="106" s="1"/>
  <c r="E138" i="106"/>
  <c r="G138" i="106" s="1"/>
  <c r="J138" i="106" s="1"/>
  <c r="E177" i="106"/>
  <c r="G177" i="106" s="1"/>
  <c r="J177" i="106" s="1"/>
  <c r="E166" i="106"/>
  <c r="G166" i="106" s="1"/>
  <c r="J166" i="106" s="1"/>
  <c r="E98" i="106"/>
  <c r="G98" i="106" s="1"/>
  <c r="J98" i="106" s="1"/>
  <c r="G182" i="106"/>
  <c r="J182" i="106" s="1"/>
  <c r="E182" i="106"/>
  <c r="E196" i="106"/>
  <c r="G196" i="106" s="1"/>
  <c r="J196" i="106" s="1"/>
  <c r="E86" i="106"/>
  <c r="G86" i="106" s="1"/>
  <c r="J86" i="106" s="1"/>
  <c r="E75" i="106"/>
  <c r="G75" i="106" s="1"/>
  <c r="J75" i="106" s="1"/>
  <c r="G161" i="106"/>
  <c r="J161" i="106" s="1"/>
  <c r="E161" i="106"/>
  <c r="E117" i="106"/>
  <c r="G117" i="106" s="1"/>
  <c r="J117" i="106" s="1"/>
  <c r="E115" i="106"/>
  <c r="G115" i="106" s="1"/>
  <c r="J115" i="106" s="1"/>
  <c r="E95" i="106"/>
  <c r="G95" i="106" s="1"/>
  <c r="J95" i="106" s="1"/>
  <c r="G139" i="106"/>
  <c r="J139" i="106" s="1"/>
  <c r="E139" i="106"/>
  <c r="E61" i="106"/>
  <c r="G61" i="106" s="1"/>
  <c r="J61" i="106" s="1"/>
  <c r="E104" i="106"/>
  <c r="G104" i="106" s="1"/>
  <c r="J104" i="106" s="1"/>
  <c r="E77" i="106"/>
  <c r="G77" i="106" s="1"/>
  <c r="J77" i="106" s="1"/>
  <c r="E145" i="106"/>
  <c r="G145" i="106" s="1"/>
  <c r="J145" i="106" s="1"/>
  <c r="E173" i="106"/>
  <c r="G173" i="106" s="1"/>
  <c r="J173" i="106" s="1"/>
  <c r="E136" i="106"/>
  <c r="G136" i="106" s="1"/>
  <c r="J136" i="106" s="1"/>
  <c r="E70" i="106"/>
  <c r="G70" i="106" s="1"/>
  <c r="J70" i="106" s="1"/>
  <c r="G63" i="106"/>
  <c r="J63" i="106" s="1"/>
  <c r="E63" i="106"/>
  <c r="E157" i="106"/>
  <c r="G157" i="106" s="1"/>
  <c r="J157" i="106" s="1"/>
  <c r="E131" i="106"/>
  <c r="G131" i="106" s="1"/>
  <c r="J131" i="106" s="1"/>
  <c r="E127" i="106"/>
  <c r="G127" i="106" s="1"/>
  <c r="J127" i="106" s="1"/>
  <c r="E194" i="106"/>
  <c r="G194" i="106" s="1"/>
  <c r="J194" i="106" s="1"/>
  <c r="E96" i="106"/>
  <c r="G96" i="106" s="1"/>
  <c r="J96" i="106" s="1"/>
  <c r="E170" i="106"/>
  <c r="G170" i="106" s="1"/>
  <c r="J170" i="106" s="1"/>
  <c r="E160" i="106"/>
  <c r="G160" i="106" s="1"/>
  <c r="J160" i="106" s="1"/>
  <c r="G82" i="106"/>
  <c r="J82" i="106" s="1"/>
  <c r="E82" i="106"/>
  <c r="E116" i="106"/>
  <c r="G116" i="106" s="1"/>
  <c r="J116" i="106" s="1"/>
  <c r="E137" i="106"/>
  <c r="G137" i="106" s="1"/>
  <c r="J137" i="106" s="1"/>
  <c r="E195" i="106"/>
  <c r="G195" i="106" s="1"/>
  <c r="J195" i="106" s="1"/>
  <c r="E128" i="106"/>
  <c r="G128" i="106" s="1"/>
  <c r="J128" i="106" s="1"/>
  <c r="E159" i="106"/>
  <c r="G159" i="106" s="1"/>
  <c r="J159" i="106" s="1"/>
  <c r="E197" i="106"/>
  <c r="G197" i="106" s="1"/>
  <c r="J197" i="106" s="1"/>
  <c r="E101" i="106"/>
  <c r="G101" i="106" s="1"/>
  <c r="J101" i="106" s="1"/>
  <c r="G110" i="106"/>
  <c r="J110" i="106" s="1"/>
  <c r="E110" i="106"/>
  <c r="E58" i="106"/>
  <c r="G58" i="106" s="1"/>
  <c r="J58" i="106" s="1"/>
  <c r="E55" i="106"/>
  <c r="G55" i="106" s="1"/>
  <c r="J55" i="106" s="1"/>
  <c r="E190" i="106"/>
  <c r="G190" i="106" s="1"/>
  <c r="J190" i="106" s="1"/>
  <c r="G88" i="106"/>
  <c r="J88" i="106" s="1"/>
  <c r="E88" i="106"/>
  <c r="E80" i="106"/>
  <c r="G80" i="106" s="1"/>
  <c r="J80" i="106" s="1"/>
  <c r="E192" i="106"/>
  <c r="G192" i="106" s="1"/>
  <c r="J192" i="106" s="1"/>
  <c r="E103" i="107"/>
  <c r="G103" i="107" s="1"/>
  <c r="J103" i="107" s="1"/>
  <c r="G200" i="107"/>
  <c r="J200" i="107" s="1"/>
  <c r="E200" i="107"/>
  <c r="G27" i="104"/>
  <c r="J27" i="104" s="1"/>
  <c r="G27" i="105" s="1"/>
  <c r="J27" i="105" s="1"/>
  <c r="G34" i="104"/>
  <c r="J34" i="104" s="1"/>
  <c r="G34" i="105" s="1"/>
  <c r="J34" i="105" s="1"/>
  <c r="G32" i="104"/>
  <c r="J32" i="104" s="1"/>
  <c r="G32" i="105" s="1"/>
  <c r="J32" i="105" s="1"/>
  <c r="G90" i="104"/>
  <c r="J90" i="104" s="1"/>
  <c r="G90" i="105" s="1"/>
  <c r="J90" i="105" s="1"/>
  <c r="G36" i="104"/>
  <c r="J36" i="104" s="1"/>
  <c r="G36" i="105" s="1"/>
  <c r="J36" i="105" s="1"/>
  <c r="G91" i="104"/>
  <c r="J91" i="104" s="1"/>
  <c r="G91" i="105" s="1"/>
  <c r="J91" i="105" s="1"/>
  <c r="G44" i="104"/>
  <c r="J44" i="104" s="1"/>
  <c r="G44" i="105" s="1"/>
  <c r="J44" i="105" s="1"/>
  <c r="G50" i="104"/>
  <c r="J50" i="104" s="1"/>
  <c r="G50" i="105" s="1"/>
  <c r="J50" i="105" s="1"/>
  <c r="G47" i="104"/>
  <c r="J47" i="104" s="1"/>
  <c r="G47" i="105" s="1"/>
  <c r="J47" i="105" s="1"/>
  <c r="G100" i="104"/>
  <c r="J100" i="104" s="1"/>
  <c r="G100" i="105" s="1"/>
  <c r="J100" i="105" s="1"/>
  <c r="G51" i="104"/>
  <c r="J51" i="104" s="1"/>
  <c r="G51" i="105" s="1"/>
  <c r="J51" i="105" s="1"/>
  <c r="G45" i="104"/>
  <c r="J45" i="104" s="1"/>
  <c r="G45" i="105" s="1"/>
  <c r="J45" i="105" s="1"/>
  <c r="G49" i="104"/>
  <c r="J49" i="104" s="1"/>
  <c r="G49" i="105" s="1"/>
  <c r="J49" i="105" s="1"/>
  <c r="G89" i="104"/>
  <c r="J89" i="104" s="1"/>
  <c r="G89" i="105" s="1"/>
  <c r="J89" i="105" s="1"/>
  <c r="G29" i="104"/>
  <c r="J29" i="104" s="1"/>
  <c r="G29" i="105" s="1"/>
  <c r="J29" i="105" s="1"/>
  <c r="G30" i="104"/>
  <c r="J30" i="104" s="1"/>
  <c r="G30" i="105" s="1"/>
  <c r="J30" i="105" s="1"/>
  <c r="G48" i="104"/>
  <c r="J48" i="104" s="1"/>
  <c r="G48" i="105" s="1"/>
  <c r="J48" i="105" s="1"/>
  <c r="G144" i="104"/>
  <c r="J144" i="104" s="1"/>
  <c r="G144" i="105" s="1"/>
  <c r="J144" i="105" s="1"/>
  <c r="G67" i="104"/>
  <c r="J67" i="104" s="1"/>
  <c r="G67" i="105" s="1"/>
  <c r="J67" i="105" s="1"/>
  <c r="G31" i="104"/>
  <c r="J31" i="104" s="1"/>
  <c r="G31" i="105" s="1"/>
  <c r="J31" i="105" s="1"/>
  <c r="G43" i="104"/>
  <c r="J43" i="104" s="1"/>
  <c r="G43" i="105" s="1"/>
  <c r="J43" i="105" s="1"/>
  <c r="G33" i="104"/>
  <c r="J33" i="104" s="1"/>
  <c r="G33" i="105" s="1"/>
  <c r="J33" i="105" s="1"/>
  <c r="G28" i="104"/>
  <c r="J28" i="104" s="1"/>
  <c r="G28" i="105" s="1"/>
  <c r="J28" i="105" s="1"/>
  <c r="G46" i="104"/>
  <c r="J46" i="104" s="1"/>
  <c r="G46" i="105" s="1"/>
  <c r="J46" i="105" s="1"/>
  <c r="G35" i="104"/>
  <c r="J35" i="104" s="1"/>
  <c r="G35" i="105" s="1"/>
  <c r="J35" i="105" s="1"/>
  <c r="E11" i="89"/>
  <c r="G11" i="89" s="1"/>
  <c r="J11" i="89" s="1"/>
  <c r="G11" i="90" s="1"/>
  <c r="J11" i="90" s="1"/>
  <c r="E10" i="89"/>
  <c r="G10" i="89" s="1"/>
  <c r="J10" i="89" s="1"/>
  <c r="G10" i="90" s="1"/>
  <c r="J10" i="90" s="1"/>
  <c r="E9" i="89"/>
  <c r="G9" i="89" s="1"/>
  <c r="J9" i="89" s="1"/>
  <c r="G9" i="90" s="1"/>
  <c r="J9" i="90" s="1"/>
  <c r="E12" i="96"/>
  <c r="G12" i="96" s="1"/>
  <c r="J12" i="96" s="1"/>
  <c r="G12" i="97" s="1"/>
  <c r="J12" i="97" s="1"/>
  <c r="J14" i="8"/>
  <c r="G14" i="8"/>
  <c r="J13" i="8"/>
  <c r="G13" i="8"/>
  <c r="J8" i="8"/>
  <c r="G8" i="8"/>
  <c r="G6" i="8"/>
  <c r="J6" i="8"/>
  <c r="G7" i="8"/>
  <c r="J7" i="8"/>
  <c r="J17" i="8"/>
  <c r="G17" i="8"/>
  <c r="J15" i="8"/>
  <c r="G15" i="8"/>
  <c r="G16" i="8"/>
  <c r="J16" i="8"/>
  <c r="G18" i="8"/>
  <c r="J18" i="8"/>
  <c r="AC24" i="8"/>
  <c r="G21" i="81"/>
  <c r="J21" i="81" s="1"/>
  <c r="G24" i="81"/>
  <c r="J24" i="81" s="1"/>
  <c r="G25" i="81"/>
  <c r="J25" i="81" s="1"/>
  <c r="G26" i="81"/>
  <c r="J26" i="81" s="1"/>
  <c r="G20" i="81"/>
  <c r="J20" i="81" s="1"/>
  <c r="G23" i="81"/>
  <c r="J23" i="81" s="1"/>
  <c r="G19" i="81"/>
  <c r="J19" i="81" s="1"/>
  <c r="G22" i="81"/>
  <c r="J22" i="81" s="1"/>
  <c r="G17" i="78"/>
  <c r="J17" i="78" s="1"/>
  <c r="G16" i="78"/>
  <c r="J16" i="78" s="1"/>
  <c r="G18" i="78"/>
  <c r="J18" i="78" s="1"/>
  <c r="G7" i="78"/>
  <c r="J7" i="78" s="1"/>
  <c r="G13" i="78"/>
  <c r="J13" i="78" s="1"/>
  <c r="G8" i="78"/>
  <c r="J8" i="78" s="1"/>
  <c r="G15" i="78"/>
  <c r="J15" i="78" s="1"/>
  <c r="G6" i="78"/>
  <c r="J6" i="78" s="1"/>
  <c r="G14" i="78"/>
  <c r="J14" i="78" s="1"/>
  <c r="Z10" i="8"/>
  <c r="AC10" i="8" s="1"/>
  <c r="Z9" i="8"/>
  <c r="AC9" i="8" s="1"/>
  <c r="Z7" i="8"/>
  <c r="AC7" i="8" s="1"/>
  <c r="Z8" i="8"/>
  <c r="AC8" i="8" s="1"/>
  <c r="Z6" i="8"/>
  <c r="AC6" i="8" s="1"/>
  <c r="N212" i="8"/>
  <c r="F211" i="8" s="1"/>
  <c r="C212" i="8" s="1"/>
  <c r="H213" i="8"/>
  <c r="G173" i="107" l="1"/>
  <c r="J173" i="107" s="1"/>
  <c r="E173" i="107"/>
  <c r="E140" i="107"/>
  <c r="G140" i="107" s="1"/>
  <c r="J140" i="107" s="1"/>
  <c r="E192" i="107"/>
  <c r="G192" i="107" s="1"/>
  <c r="J192" i="107" s="1"/>
  <c r="E116" i="107"/>
  <c r="G116" i="107" s="1"/>
  <c r="J116" i="107" s="1"/>
  <c r="E127" i="107"/>
  <c r="G127" i="107" s="1"/>
  <c r="J127" i="107" s="1"/>
  <c r="E115" i="107"/>
  <c r="G115" i="107" s="1"/>
  <c r="J115" i="107" s="1"/>
  <c r="E92" i="107"/>
  <c r="G92" i="107" s="1"/>
  <c r="J92" i="107" s="1"/>
  <c r="E79" i="107"/>
  <c r="G79" i="107" s="1"/>
  <c r="J79" i="107" s="1"/>
  <c r="E59" i="107"/>
  <c r="G59" i="107" s="1"/>
  <c r="J59" i="107" s="1"/>
  <c r="E162" i="107"/>
  <c r="G162" i="107" s="1"/>
  <c r="J162" i="107" s="1"/>
  <c r="E149" i="107"/>
  <c r="G149" i="107" s="1"/>
  <c r="J149" i="107" s="1"/>
  <c r="E113" i="107"/>
  <c r="G113" i="107" s="1"/>
  <c r="J113" i="107" s="1"/>
  <c r="G135" i="107"/>
  <c r="J135" i="107" s="1"/>
  <c r="E135" i="107"/>
  <c r="E53" i="107"/>
  <c r="G53" i="107" s="1"/>
  <c r="J53" i="107" s="1"/>
  <c r="E41" i="107"/>
  <c r="G41" i="107" s="1"/>
  <c r="J41" i="107" s="1"/>
  <c r="E80" i="107"/>
  <c r="G80" i="107" s="1"/>
  <c r="J80" i="107" s="1"/>
  <c r="E101" i="107"/>
  <c r="G101" i="107" s="1"/>
  <c r="J101" i="107" s="1"/>
  <c r="E131" i="107"/>
  <c r="G131" i="107" s="1"/>
  <c r="J131" i="107" s="1"/>
  <c r="E117" i="107"/>
  <c r="G117" i="107" s="1"/>
  <c r="J117" i="107" s="1"/>
  <c r="E98" i="107"/>
  <c r="G98" i="107" s="1"/>
  <c r="J98" i="107" s="1"/>
  <c r="E185" i="107"/>
  <c r="G185" i="107" s="1"/>
  <c r="J185" i="107" s="1"/>
  <c r="E184" i="107"/>
  <c r="G184" i="107" s="1"/>
  <c r="J184" i="107" s="1"/>
  <c r="E142" i="107"/>
  <c r="G142" i="107" s="1"/>
  <c r="J142" i="107" s="1"/>
  <c r="E56" i="107"/>
  <c r="G56" i="107" s="1"/>
  <c r="J56" i="107" s="1"/>
  <c r="E84" i="107"/>
  <c r="G84" i="107" s="1"/>
  <c r="J84" i="107" s="1"/>
  <c r="E119" i="107"/>
  <c r="G119" i="107" s="1"/>
  <c r="J119" i="107" s="1"/>
  <c r="E71" i="107"/>
  <c r="G71" i="107" s="1"/>
  <c r="J71" i="107" s="1"/>
  <c r="E198" i="107"/>
  <c r="G198" i="107" s="1"/>
  <c r="J198" i="107" s="1"/>
  <c r="G125" i="107"/>
  <c r="J125" i="107" s="1"/>
  <c r="E125" i="107"/>
  <c r="E104" i="107"/>
  <c r="G104" i="107" s="1"/>
  <c r="J104" i="107" s="1"/>
  <c r="E95" i="107"/>
  <c r="G95" i="107" s="1"/>
  <c r="J95" i="107" s="1"/>
  <c r="E168" i="107"/>
  <c r="G168" i="107" s="1"/>
  <c r="J168" i="107" s="1"/>
  <c r="G146" i="107"/>
  <c r="J146" i="107" s="1"/>
  <c r="E146" i="107"/>
  <c r="E197" i="107"/>
  <c r="G197" i="107" s="1"/>
  <c r="J197" i="107" s="1"/>
  <c r="E157" i="107"/>
  <c r="G157" i="107" s="1"/>
  <c r="J157" i="107" s="1"/>
  <c r="E77" i="107"/>
  <c r="G77" i="107" s="1"/>
  <c r="J77" i="107" s="1"/>
  <c r="G166" i="107"/>
  <c r="J166" i="107" s="1"/>
  <c r="E166" i="107"/>
  <c r="E152" i="107"/>
  <c r="G152" i="107" s="1"/>
  <c r="J152" i="107" s="1"/>
  <c r="E186" i="107"/>
  <c r="G186" i="107" s="1"/>
  <c r="J186" i="107" s="1"/>
  <c r="E78" i="107"/>
  <c r="G78" i="107" s="1"/>
  <c r="J78" i="107" s="1"/>
  <c r="E112" i="107"/>
  <c r="G112" i="107" s="1"/>
  <c r="J112" i="107" s="1"/>
  <c r="E180" i="107"/>
  <c r="G180" i="107" s="1"/>
  <c r="J180" i="107" s="1"/>
  <c r="E126" i="107"/>
  <c r="G126" i="107" s="1"/>
  <c r="J126" i="107" s="1"/>
  <c r="E64" i="107"/>
  <c r="G64" i="107" s="1"/>
  <c r="J64" i="107" s="1"/>
  <c r="G165" i="107"/>
  <c r="J165" i="107" s="1"/>
  <c r="E165" i="107"/>
  <c r="E130" i="107"/>
  <c r="G130" i="107" s="1"/>
  <c r="J130" i="107" s="1"/>
  <c r="E177" i="107"/>
  <c r="G177" i="107" s="1"/>
  <c r="J177" i="107" s="1"/>
  <c r="E123" i="107"/>
  <c r="G123" i="107" s="1"/>
  <c r="J123" i="107" s="1"/>
  <c r="E167" i="107"/>
  <c r="G167" i="107" s="1"/>
  <c r="J167" i="107" s="1"/>
  <c r="E118" i="107"/>
  <c r="G118" i="107" s="1"/>
  <c r="J118" i="107" s="1"/>
  <c r="E114" i="107"/>
  <c r="G114" i="107" s="1"/>
  <c r="J114" i="107" s="1"/>
  <c r="E150" i="107"/>
  <c r="G150" i="107" s="1"/>
  <c r="J150" i="107" s="1"/>
  <c r="E134" i="107"/>
  <c r="G134" i="107" s="1"/>
  <c r="J134" i="107" s="1"/>
  <c r="E151" i="107"/>
  <c r="G151" i="107" s="1"/>
  <c r="J151" i="107" s="1"/>
  <c r="E73" i="107"/>
  <c r="G73" i="107" s="1"/>
  <c r="J73" i="107" s="1"/>
  <c r="E170" i="107"/>
  <c r="G170" i="107" s="1"/>
  <c r="J170" i="107" s="1"/>
  <c r="E61" i="107"/>
  <c r="G61" i="107" s="1"/>
  <c r="J61" i="107" s="1"/>
  <c r="E75" i="107"/>
  <c r="G75" i="107" s="1"/>
  <c r="J75" i="107" s="1"/>
  <c r="E97" i="107"/>
  <c r="G97" i="107" s="1"/>
  <c r="J97" i="107" s="1"/>
  <c r="E121" i="107"/>
  <c r="G121" i="107" s="1"/>
  <c r="J121" i="107" s="1"/>
  <c r="G178" i="107"/>
  <c r="J178" i="107" s="1"/>
  <c r="E178" i="107"/>
  <c r="E54" i="107"/>
  <c r="G54" i="107" s="1"/>
  <c r="J54" i="107" s="1"/>
  <c r="E87" i="107"/>
  <c r="G87" i="107" s="1"/>
  <c r="J87" i="107" s="1"/>
  <c r="E179" i="107"/>
  <c r="G179" i="107" s="1"/>
  <c r="J179" i="107" s="1"/>
  <c r="G172" i="107"/>
  <c r="J172" i="107" s="1"/>
  <c r="E172" i="107"/>
  <c r="E107" i="107"/>
  <c r="G107" i="107" s="1"/>
  <c r="J107" i="107" s="1"/>
  <c r="E106" i="107"/>
  <c r="G106" i="107" s="1"/>
  <c r="J106" i="107" s="1"/>
  <c r="E159" i="107"/>
  <c r="G159" i="107" s="1"/>
  <c r="J159" i="107" s="1"/>
  <c r="G96" i="107"/>
  <c r="J96" i="107" s="1"/>
  <c r="E96" i="107"/>
  <c r="E120" i="107"/>
  <c r="G120" i="107" s="1"/>
  <c r="J120" i="107" s="1"/>
  <c r="E93" i="107"/>
  <c r="G93" i="107" s="1"/>
  <c r="J93" i="107" s="1"/>
  <c r="E69" i="107"/>
  <c r="G69" i="107" s="1"/>
  <c r="J69" i="107" s="1"/>
  <c r="E158" i="107"/>
  <c r="G158" i="107" s="1"/>
  <c r="J158" i="107" s="1"/>
  <c r="E60" i="107"/>
  <c r="G60" i="107" s="1"/>
  <c r="J60" i="107" s="1"/>
  <c r="E108" i="107"/>
  <c r="G108" i="107" s="1"/>
  <c r="J108" i="107" s="1"/>
  <c r="E155" i="107"/>
  <c r="G155" i="107" s="1"/>
  <c r="J155" i="107" s="1"/>
  <c r="G147" i="107"/>
  <c r="J147" i="107" s="1"/>
  <c r="E147" i="107"/>
  <c r="E190" i="107"/>
  <c r="G190" i="107" s="1"/>
  <c r="J190" i="107" s="1"/>
  <c r="E55" i="107"/>
  <c r="G55" i="107" s="1"/>
  <c r="J55" i="107" s="1"/>
  <c r="E70" i="107"/>
  <c r="G70" i="107" s="1"/>
  <c r="J70" i="107" s="1"/>
  <c r="E86" i="107"/>
  <c r="G86" i="107" s="1"/>
  <c r="J86" i="107" s="1"/>
  <c r="E83" i="107"/>
  <c r="G83" i="107" s="1"/>
  <c r="J83" i="107" s="1"/>
  <c r="E58" i="107"/>
  <c r="G58" i="107" s="1"/>
  <c r="J58" i="107" s="1"/>
  <c r="E195" i="107"/>
  <c r="G195" i="107" s="1"/>
  <c r="J195" i="107" s="1"/>
  <c r="E136" i="107"/>
  <c r="G136" i="107" s="1"/>
  <c r="J136" i="107" s="1"/>
  <c r="E196" i="107"/>
  <c r="G196" i="107" s="1"/>
  <c r="J196" i="107" s="1"/>
  <c r="E199" i="107"/>
  <c r="G199" i="107" s="1"/>
  <c r="J199" i="107" s="1"/>
  <c r="E74" i="107"/>
  <c r="G74" i="107" s="1"/>
  <c r="J74" i="107" s="1"/>
  <c r="E72" i="107"/>
  <c r="G72" i="107" s="1"/>
  <c r="J72" i="107" s="1"/>
  <c r="E193" i="107"/>
  <c r="G193" i="107" s="1"/>
  <c r="J193" i="107" s="1"/>
  <c r="E40" i="107"/>
  <c r="G40" i="107" s="1"/>
  <c r="J40" i="107" s="1"/>
  <c r="E37" i="107"/>
  <c r="G37" i="107" s="1"/>
  <c r="J37" i="107" s="1"/>
  <c r="G52" i="107"/>
  <c r="J52" i="107" s="1"/>
  <c r="E52" i="107"/>
  <c r="E176" i="107"/>
  <c r="G176" i="107" s="1"/>
  <c r="J176" i="107" s="1"/>
  <c r="E111" i="107"/>
  <c r="G111" i="107" s="1"/>
  <c r="J111" i="107" s="1"/>
  <c r="E160" i="107"/>
  <c r="G160" i="107" s="1"/>
  <c r="J160" i="107" s="1"/>
  <c r="G137" i="107"/>
  <c r="J137" i="107" s="1"/>
  <c r="E137" i="107"/>
  <c r="E66" i="107"/>
  <c r="G66" i="107" s="1"/>
  <c r="J66" i="107" s="1"/>
  <c r="E129" i="107"/>
  <c r="G129" i="107" s="1"/>
  <c r="J129" i="107" s="1"/>
  <c r="E171" i="107"/>
  <c r="G171" i="107" s="1"/>
  <c r="J171" i="107" s="1"/>
  <c r="G164" i="107"/>
  <c r="J164" i="107" s="1"/>
  <c r="E164" i="107"/>
  <c r="E191" i="107"/>
  <c r="G191" i="107" s="1"/>
  <c r="J191" i="107" s="1"/>
  <c r="E57" i="107"/>
  <c r="G57" i="107" s="1"/>
  <c r="J57" i="107" s="1"/>
  <c r="E28" i="106"/>
  <c r="G28" i="106" s="1"/>
  <c r="J28" i="106" s="1"/>
  <c r="E194" i="107"/>
  <c r="G194" i="107" s="1"/>
  <c r="J194" i="107" s="1"/>
  <c r="E31" i="106"/>
  <c r="G31" i="106" s="1"/>
  <c r="J31" i="106" s="1"/>
  <c r="E144" i="106"/>
  <c r="G144" i="106" s="1"/>
  <c r="J144" i="106" s="1"/>
  <c r="E34" i="106"/>
  <c r="G34" i="106" s="1"/>
  <c r="J34" i="106" s="1"/>
  <c r="G35" i="106"/>
  <c r="J35" i="106" s="1"/>
  <c r="E35" i="106"/>
  <c r="E48" i="106"/>
  <c r="G48" i="106" s="1"/>
  <c r="J48" i="106" s="1"/>
  <c r="E47" i="106"/>
  <c r="G47" i="106" s="1"/>
  <c r="J47" i="106" s="1"/>
  <c r="E27" i="106"/>
  <c r="G27" i="106" s="1"/>
  <c r="J27" i="106" s="1"/>
  <c r="E88" i="107"/>
  <c r="G88" i="107" s="1"/>
  <c r="J88" i="107" s="1"/>
  <c r="E90" i="106"/>
  <c r="G90" i="106" s="1"/>
  <c r="J90" i="106" s="1"/>
  <c r="E100" i="106"/>
  <c r="G100" i="106" s="1"/>
  <c r="J100" i="106" s="1"/>
  <c r="E46" i="106"/>
  <c r="G46" i="106" s="1"/>
  <c r="J46" i="106" s="1"/>
  <c r="E30" i="106"/>
  <c r="G30" i="106" s="1"/>
  <c r="J30" i="106" s="1"/>
  <c r="E50" i="106"/>
  <c r="G50" i="106" s="1"/>
  <c r="J50" i="106" s="1"/>
  <c r="E29" i="106"/>
  <c r="G29" i="106" s="1"/>
  <c r="J29" i="106" s="1"/>
  <c r="E110" i="107"/>
  <c r="G110" i="107" s="1"/>
  <c r="J110" i="107" s="1"/>
  <c r="E63" i="107"/>
  <c r="G63" i="107" s="1"/>
  <c r="J63" i="107" s="1"/>
  <c r="E161" i="107"/>
  <c r="G161" i="107" s="1"/>
  <c r="J161" i="107" s="1"/>
  <c r="E138" i="107"/>
  <c r="G138" i="107" s="1"/>
  <c r="J138" i="107" s="1"/>
  <c r="E39" i="107"/>
  <c r="G39" i="107" s="1"/>
  <c r="J39" i="107" s="1"/>
  <c r="G133" i="107"/>
  <c r="J133" i="107" s="1"/>
  <c r="E133" i="107"/>
  <c r="E124" i="107"/>
  <c r="G124" i="107" s="1"/>
  <c r="J124" i="107" s="1"/>
  <c r="E42" i="107"/>
  <c r="G42" i="107" s="1"/>
  <c r="J42" i="107" s="1"/>
  <c r="E38" i="107"/>
  <c r="G38" i="107" s="1"/>
  <c r="J38" i="107" s="1"/>
  <c r="G81" i="107"/>
  <c r="J81" i="107" s="1"/>
  <c r="E81" i="107"/>
  <c r="E68" i="107"/>
  <c r="G68" i="107" s="1"/>
  <c r="J68" i="107" s="1"/>
  <c r="E94" i="107"/>
  <c r="G94" i="107" s="1"/>
  <c r="J94" i="107" s="1"/>
  <c r="E148" i="107"/>
  <c r="G148" i="107" s="1"/>
  <c r="J148" i="107" s="1"/>
  <c r="G143" i="107"/>
  <c r="J143" i="107" s="1"/>
  <c r="E143" i="107"/>
  <c r="E62" i="107"/>
  <c r="G62" i="107" s="1"/>
  <c r="J62" i="107" s="1"/>
  <c r="E156" i="107"/>
  <c r="G156" i="107" s="1"/>
  <c r="J156" i="107" s="1"/>
  <c r="E132" i="107"/>
  <c r="G132" i="107" s="1"/>
  <c r="J132" i="107" s="1"/>
  <c r="E181" i="107"/>
  <c r="G181" i="107" s="1"/>
  <c r="J181" i="107" s="1"/>
  <c r="E183" i="107"/>
  <c r="G183" i="107" s="1"/>
  <c r="J183" i="107" s="1"/>
  <c r="E154" i="107"/>
  <c r="G154" i="107" s="1"/>
  <c r="J154" i="107" s="1"/>
  <c r="E109" i="107"/>
  <c r="G109" i="107" s="1"/>
  <c r="J109" i="107" s="1"/>
  <c r="G65" i="107"/>
  <c r="J65" i="107" s="1"/>
  <c r="E65" i="107"/>
  <c r="E153" i="107"/>
  <c r="G153" i="107" s="1"/>
  <c r="J153" i="107" s="1"/>
  <c r="E85" i="107"/>
  <c r="G85" i="107" s="1"/>
  <c r="J85" i="107" s="1"/>
  <c r="E99" i="107"/>
  <c r="G99" i="107" s="1"/>
  <c r="J99" i="107" s="1"/>
  <c r="E169" i="107"/>
  <c r="G169" i="107" s="1"/>
  <c r="J169" i="107" s="1"/>
  <c r="E145" i="107"/>
  <c r="G145" i="107" s="1"/>
  <c r="J145" i="107" s="1"/>
  <c r="E141" i="107"/>
  <c r="G141" i="107" s="1"/>
  <c r="J141" i="107" s="1"/>
  <c r="E89" i="106"/>
  <c r="G89" i="106" s="1"/>
  <c r="J89" i="106" s="1"/>
  <c r="E82" i="107"/>
  <c r="G82" i="107" s="1"/>
  <c r="J82" i="107" s="1"/>
  <c r="E139" i="107"/>
  <c r="G139" i="107" s="1"/>
  <c r="J139" i="107" s="1"/>
  <c r="E182" i="107"/>
  <c r="G182" i="107" s="1"/>
  <c r="J182" i="107" s="1"/>
  <c r="E175" i="107"/>
  <c r="G175" i="107" s="1"/>
  <c r="J175" i="107" s="1"/>
  <c r="E33" i="106"/>
  <c r="G33" i="106" s="1"/>
  <c r="J33" i="106" s="1"/>
  <c r="E91" i="106"/>
  <c r="G91" i="106" s="1"/>
  <c r="J91" i="106" s="1"/>
  <c r="E43" i="106"/>
  <c r="G43" i="106" s="1"/>
  <c r="J43" i="106" s="1"/>
  <c r="E49" i="106"/>
  <c r="G49" i="106" s="1"/>
  <c r="J49" i="106" s="1"/>
  <c r="G36" i="106"/>
  <c r="J36" i="106" s="1"/>
  <c r="E36" i="106"/>
  <c r="E44" i="106"/>
  <c r="G44" i="106" s="1"/>
  <c r="J44" i="106" s="1"/>
  <c r="E45" i="106"/>
  <c r="G45" i="106" s="1"/>
  <c r="J45" i="106" s="1"/>
  <c r="E128" i="107"/>
  <c r="G128" i="107" s="1"/>
  <c r="J128" i="107" s="1"/>
  <c r="G67" i="106"/>
  <c r="J67" i="106" s="1"/>
  <c r="E67" i="106"/>
  <c r="E51" i="106"/>
  <c r="G51" i="106" s="1"/>
  <c r="J51" i="106" s="1"/>
  <c r="E32" i="106"/>
  <c r="G32" i="106" s="1"/>
  <c r="J32" i="106" s="1"/>
  <c r="E21" i="82"/>
  <c r="G21" i="82" s="1"/>
  <c r="J21" i="82" s="1"/>
  <c r="G21" i="83" s="1"/>
  <c r="J21" i="83" s="1"/>
  <c r="E21" i="84" s="1"/>
  <c r="E22" i="82"/>
  <c r="G22" i="82" s="1"/>
  <c r="J22" i="82" s="1"/>
  <c r="G22" i="83" s="1"/>
  <c r="J22" i="83" s="1"/>
  <c r="E22" i="84" s="1"/>
  <c r="E19" i="82"/>
  <c r="G19" i="82" s="1"/>
  <c r="J19" i="82" s="1"/>
  <c r="G19" i="83" s="1"/>
  <c r="J19" i="83" s="1"/>
  <c r="E19" i="84" s="1"/>
  <c r="E23" i="82"/>
  <c r="G23" i="82" s="1"/>
  <c r="J23" i="82" s="1"/>
  <c r="G23" i="83" s="1"/>
  <c r="J23" i="83" s="1"/>
  <c r="E23" i="84" s="1"/>
  <c r="E26" i="82"/>
  <c r="G26" i="82" s="1"/>
  <c r="J26" i="82" s="1"/>
  <c r="E25" i="82"/>
  <c r="G25" i="82" s="1"/>
  <c r="J25" i="82" s="1"/>
  <c r="G25" i="83" s="1"/>
  <c r="J25" i="83" s="1"/>
  <c r="E25" i="84" s="1"/>
  <c r="E20" i="82"/>
  <c r="G20" i="82" s="1"/>
  <c r="J20" i="82" s="1"/>
  <c r="G20" i="83" s="1"/>
  <c r="J20" i="83" s="1"/>
  <c r="E20" i="84" s="1"/>
  <c r="E24" i="82"/>
  <c r="G24" i="82" s="1"/>
  <c r="J24" i="82" s="1"/>
  <c r="G24" i="83" s="1"/>
  <c r="J24" i="83" s="1"/>
  <c r="E24" i="84" s="1"/>
  <c r="G12" i="98"/>
  <c r="J12" i="98" s="1"/>
  <c r="AC36" i="8"/>
  <c r="Z36" i="8"/>
  <c r="G11" i="91"/>
  <c r="J11" i="91" s="1"/>
  <c r="G9" i="91"/>
  <c r="J9" i="91" s="1"/>
  <c r="G10" i="91"/>
  <c r="J10" i="91" s="1"/>
  <c r="G6" i="79"/>
  <c r="J6" i="79" s="1"/>
  <c r="G8" i="79"/>
  <c r="J8" i="79" s="1"/>
  <c r="G13" i="79"/>
  <c r="J13" i="79" s="1"/>
  <c r="G7" i="79"/>
  <c r="J7" i="79" s="1"/>
  <c r="G16" i="79"/>
  <c r="J16" i="79" s="1"/>
  <c r="G15" i="79"/>
  <c r="J15" i="79" s="1"/>
  <c r="G18" i="79"/>
  <c r="J18" i="79" s="1"/>
  <c r="G14" i="79"/>
  <c r="J14" i="79" s="1"/>
  <c r="G17" i="79"/>
  <c r="J17" i="79" s="1"/>
  <c r="M213" i="8"/>
  <c r="E144" i="107" l="1"/>
  <c r="G144" i="107" s="1"/>
  <c r="J144" i="107" s="1"/>
  <c r="E91" i="107"/>
  <c r="G91" i="107" s="1"/>
  <c r="J91" i="107" s="1"/>
  <c r="E89" i="107"/>
  <c r="G89" i="107" s="1"/>
  <c r="J89" i="107" s="1"/>
  <c r="E100" i="107"/>
  <c r="G100" i="107" s="1"/>
  <c r="J100" i="107" s="1"/>
  <c r="E45" i="107"/>
  <c r="G45" i="107" s="1"/>
  <c r="J45" i="107" s="1"/>
  <c r="E90" i="107"/>
  <c r="G90" i="107" s="1"/>
  <c r="J90" i="107" s="1"/>
  <c r="E34" i="107"/>
  <c r="G34" i="107" s="1"/>
  <c r="J34" i="107" s="1"/>
  <c r="E32" i="107"/>
  <c r="G32" i="107" s="1"/>
  <c r="J32" i="107" s="1"/>
  <c r="E31" i="107"/>
  <c r="G31" i="107" s="1"/>
  <c r="J31" i="107" s="1"/>
  <c r="E50" i="107"/>
  <c r="G50" i="107" s="1"/>
  <c r="J50" i="107" s="1"/>
  <c r="E51" i="107"/>
  <c r="G51" i="107" s="1"/>
  <c r="J51" i="107" s="1"/>
  <c r="E47" i="107"/>
  <c r="G47" i="107" s="1"/>
  <c r="J47" i="107" s="1"/>
  <c r="G44" i="107"/>
  <c r="J44" i="107" s="1"/>
  <c r="E44" i="107"/>
  <c r="E29" i="107"/>
  <c r="G29" i="107" s="1"/>
  <c r="J29" i="107" s="1"/>
  <c r="E27" i="107"/>
  <c r="G27" i="107" s="1"/>
  <c r="J27" i="107" s="1"/>
  <c r="E49" i="107"/>
  <c r="G49" i="107" s="1"/>
  <c r="J49" i="107" s="1"/>
  <c r="E43" i="107"/>
  <c r="G43" i="107" s="1"/>
  <c r="J43" i="107" s="1"/>
  <c r="E48" i="107"/>
  <c r="G48" i="107" s="1"/>
  <c r="J48" i="107" s="1"/>
  <c r="E28" i="107"/>
  <c r="G28" i="107" s="1"/>
  <c r="J28" i="107" s="1"/>
  <c r="E46" i="107"/>
  <c r="G46" i="107" s="1"/>
  <c r="J46" i="107" s="1"/>
  <c r="E36" i="107"/>
  <c r="G36" i="107" s="1"/>
  <c r="J36" i="107" s="1"/>
  <c r="E35" i="107"/>
  <c r="G35" i="107" s="1"/>
  <c r="J35" i="107" s="1"/>
  <c r="E30" i="107"/>
  <c r="G30" i="107" s="1"/>
  <c r="J30" i="107" s="1"/>
  <c r="E67" i="107"/>
  <c r="G67" i="107" s="1"/>
  <c r="J67" i="107" s="1"/>
  <c r="E33" i="107"/>
  <c r="G33" i="107" s="1"/>
  <c r="J33" i="107" s="1"/>
  <c r="G26" i="83"/>
  <c r="J26" i="83" s="1"/>
  <c r="E26" i="84" s="1"/>
  <c r="G26" i="84" s="1"/>
  <c r="J26" i="84" s="1"/>
  <c r="G12" i="99"/>
  <c r="J12" i="99" s="1"/>
  <c r="G9" i="92"/>
  <c r="J9" i="92" s="1"/>
  <c r="G10" i="92"/>
  <c r="J10" i="92" s="1"/>
  <c r="G11" i="92"/>
  <c r="J11" i="92" s="1"/>
  <c r="G19" i="84"/>
  <c r="J19" i="84" s="1"/>
  <c r="E19" i="85" s="1"/>
  <c r="G14" i="80"/>
  <c r="J14" i="80" s="1"/>
  <c r="E14" i="81" s="1"/>
  <c r="G15" i="80"/>
  <c r="J15" i="80" s="1"/>
  <c r="E15" i="81" s="1"/>
  <c r="G17" i="80"/>
  <c r="J17" i="80" s="1"/>
  <c r="E17" i="81" s="1"/>
  <c r="G25" i="84"/>
  <c r="J25" i="84" s="1"/>
  <c r="E25" i="85" s="1"/>
  <c r="G20" i="84"/>
  <c r="J20" i="84" s="1"/>
  <c r="E20" i="85" s="1"/>
  <c r="G24" i="84"/>
  <c r="J24" i="84" s="1"/>
  <c r="E24" i="85" s="1"/>
  <c r="G13" i="80"/>
  <c r="J13" i="80" s="1"/>
  <c r="E13" i="81" s="1"/>
  <c r="G16" i="80"/>
  <c r="J16" i="80" s="1"/>
  <c r="E16" i="81" s="1"/>
  <c r="G8" i="80"/>
  <c r="J8" i="80" s="1"/>
  <c r="E8" i="81" s="1"/>
  <c r="G22" i="84"/>
  <c r="J22" i="84" s="1"/>
  <c r="E22" i="85" s="1"/>
  <c r="G18" i="80"/>
  <c r="J18" i="80" s="1"/>
  <c r="E18" i="81" s="1"/>
  <c r="G7" i="80"/>
  <c r="J7" i="80" s="1"/>
  <c r="E7" i="81" s="1"/>
  <c r="G23" i="84"/>
  <c r="J23" i="84" s="1"/>
  <c r="E23" i="85" s="1"/>
  <c r="G21" i="84"/>
  <c r="J21" i="84" s="1"/>
  <c r="E21" i="85" s="1"/>
  <c r="G6" i="80"/>
  <c r="J6" i="80" s="1"/>
  <c r="E6" i="81" s="1"/>
  <c r="E26" i="85" l="1"/>
  <c r="G26" i="85" s="1"/>
  <c r="J26" i="85" s="1"/>
  <c r="E26" i="86" s="1"/>
  <c r="G26" i="86" s="1"/>
  <c r="J26" i="86" s="1"/>
  <c r="E26" i="87" s="1"/>
  <c r="G12" i="100"/>
  <c r="J12" i="100" s="1"/>
  <c r="G10" i="93"/>
  <c r="J10" i="93" s="1"/>
  <c r="G11" i="93"/>
  <c r="J11" i="93" s="1"/>
  <c r="G9" i="93"/>
  <c r="J9" i="93" s="1"/>
  <c r="G13" i="81"/>
  <c r="J13" i="81" s="1"/>
  <c r="G21" i="85"/>
  <c r="J21" i="85" s="1"/>
  <c r="E21" i="86" s="1"/>
  <c r="G24" i="85"/>
  <c r="J24" i="85" s="1"/>
  <c r="E24" i="86" s="1"/>
  <c r="G25" i="85"/>
  <c r="J25" i="85" s="1"/>
  <c r="E25" i="86" s="1"/>
  <c r="G15" i="81"/>
  <c r="J15" i="81" s="1"/>
  <c r="G23" i="85"/>
  <c r="J23" i="85" s="1"/>
  <c r="E23" i="86" s="1"/>
  <c r="G7" i="81"/>
  <c r="J7" i="81" s="1"/>
  <c r="G17" i="81"/>
  <c r="J17" i="81" s="1"/>
  <c r="G8" i="81"/>
  <c r="J8" i="81" s="1"/>
  <c r="G14" i="81"/>
  <c r="J14" i="81" s="1"/>
  <c r="G20" i="85"/>
  <c r="J20" i="85" s="1"/>
  <c r="E20" i="86" s="1"/>
  <c r="G18" i="81"/>
  <c r="J18" i="81" s="1"/>
  <c r="G22" i="85"/>
  <c r="J22" i="85" s="1"/>
  <c r="E22" i="86" s="1"/>
  <c r="G6" i="81"/>
  <c r="J6" i="81" s="1"/>
  <c r="G16" i="81"/>
  <c r="J16" i="81" s="1"/>
  <c r="G19" i="85"/>
  <c r="J19" i="85" s="1"/>
  <c r="E19" i="86" s="1"/>
  <c r="C5" i="64"/>
  <c r="E5" i="64" s="1"/>
  <c r="G5" i="64" s="1"/>
  <c r="E17" i="82" l="1"/>
  <c r="G17" i="82" s="1"/>
  <c r="J17" i="82" s="1"/>
  <c r="G17" i="83" s="1"/>
  <c r="J17" i="83" s="1"/>
  <c r="E17" i="84" s="1"/>
  <c r="E16" i="82"/>
  <c r="G16" i="82" s="1"/>
  <c r="J16" i="82" s="1"/>
  <c r="G16" i="83" s="1"/>
  <c r="J16" i="83" s="1"/>
  <c r="E16" i="84" s="1"/>
  <c r="E18" i="82"/>
  <c r="G18" i="82" s="1"/>
  <c r="J18" i="82" s="1"/>
  <c r="G18" i="83" s="1"/>
  <c r="J18" i="83" s="1"/>
  <c r="E18" i="84" s="1"/>
  <c r="G12" i="101"/>
  <c r="J12" i="101" s="1"/>
  <c r="E13" i="82"/>
  <c r="G13" i="82" s="1"/>
  <c r="J13" i="82" s="1"/>
  <c r="G13" i="83" s="1"/>
  <c r="J13" i="83" s="1"/>
  <c r="E13" i="84" s="1"/>
  <c r="E6" i="82"/>
  <c r="G6" i="82" s="1"/>
  <c r="J6" i="82" s="1"/>
  <c r="G6" i="83" s="1"/>
  <c r="J6" i="83" s="1"/>
  <c r="E6" i="84" s="1"/>
  <c r="E14" i="82"/>
  <c r="G14" i="82" s="1"/>
  <c r="J14" i="82" s="1"/>
  <c r="G14" i="83" s="1"/>
  <c r="J14" i="83" s="1"/>
  <c r="E14" i="84" s="1"/>
  <c r="E15" i="82"/>
  <c r="G15" i="82" s="1"/>
  <c r="J15" i="82" s="1"/>
  <c r="G15" i="83" s="1"/>
  <c r="J15" i="83" s="1"/>
  <c r="E15" i="84" s="1"/>
  <c r="E8" i="82"/>
  <c r="G8" i="82" s="1"/>
  <c r="J8" i="82" s="1"/>
  <c r="G8" i="83" s="1"/>
  <c r="J8" i="83" s="1"/>
  <c r="E8" i="84" s="1"/>
  <c r="E7" i="82"/>
  <c r="G7" i="82" s="1"/>
  <c r="J7" i="82" s="1"/>
  <c r="G7" i="83" s="1"/>
  <c r="J7" i="83" s="1"/>
  <c r="E7" i="84" s="1"/>
  <c r="G26" i="87"/>
  <c r="J26" i="87" s="1"/>
  <c r="E26" i="88" s="1"/>
  <c r="G11" i="94"/>
  <c r="J11" i="94" s="1"/>
  <c r="G9" i="94"/>
  <c r="J9" i="94" s="1"/>
  <c r="G10" i="94"/>
  <c r="J10" i="94" s="1"/>
  <c r="G23" i="86"/>
  <c r="J23" i="86" s="1"/>
  <c r="E23" i="87" s="1"/>
  <c r="G22" i="86"/>
  <c r="J22" i="86" s="1"/>
  <c r="E22" i="87" s="1"/>
  <c r="G20" i="86"/>
  <c r="J20" i="86" s="1"/>
  <c r="E20" i="87" s="1"/>
  <c r="G24" i="86"/>
  <c r="J24" i="86" s="1"/>
  <c r="E24" i="87" s="1"/>
  <c r="G25" i="86"/>
  <c r="J25" i="86" s="1"/>
  <c r="E25" i="87" s="1"/>
  <c r="G21" i="86"/>
  <c r="J21" i="86" s="1"/>
  <c r="E21" i="87" s="1"/>
  <c r="G19" i="86"/>
  <c r="J19" i="86" s="1"/>
  <c r="E19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6" i="88" l="1"/>
  <c r="J26" i="88" s="1"/>
  <c r="G12" i="102"/>
  <c r="J12" i="102" s="1"/>
  <c r="G12" i="103" s="1"/>
  <c r="J12" i="103" s="1"/>
  <c r="G11" i="95"/>
  <c r="J11" i="95" s="1"/>
  <c r="G10" i="95"/>
  <c r="J10" i="95" s="1"/>
  <c r="G9" i="95"/>
  <c r="J9" i="95" s="1"/>
  <c r="G25" i="87"/>
  <c r="J25" i="87" s="1"/>
  <c r="E25" i="88" s="1"/>
  <c r="G24" i="87"/>
  <c r="J24" i="87" s="1"/>
  <c r="E24" i="88" s="1"/>
  <c r="G23" i="87"/>
  <c r="J23" i="87" s="1"/>
  <c r="E23" i="88" s="1"/>
  <c r="G22" i="87"/>
  <c r="J22" i="87" s="1"/>
  <c r="E22" i="88" s="1"/>
  <c r="G19" i="87"/>
  <c r="J19" i="87" s="1"/>
  <c r="E19" i="88" s="1"/>
  <c r="G20" i="87"/>
  <c r="J20" i="87" s="1"/>
  <c r="E20" i="88" s="1"/>
  <c r="G21" i="87"/>
  <c r="J21" i="87" s="1"/>
  <c r="E21" i="88" s="1"/>
  <c r="G13" i="84"/>
  <c r="J13" i="84" s="1"/>
  <c r="E13" i="85" s="1"/>
  <c r="G7" i="84"/>
  <c r="J7" i="84" s="1"/>
  <c r="E7" i="85" s="1"/>
  <c r="G16" i="84"/>
  <c r="J16" i="84" s="1"/>
  <c r="E16" i="85" s="1"/>
  <c r="G15" i="84"/>
  <c r="J15" i="84" s="1"/>
  <c r="E15" i="85" s="1"/>
  <c r="G18" i="84"/>
  <c r="J18" i="84" s="1"/>
  <c r="E18" i="85" s="1"/>
  <c r="G14" i="84"/>
  <c r="J14" i="84" s="1"/>
  <c r="E14" i="85" s="1"/>
  <c r="G8" i="84"/>
  <c r="J8" i="84" s="1"/>
  <c r="E8" i="85" s="1"/>
  <c r="G6" i="84"/>
  <c r="J6" i="84" s="1"/>
  <c r="E6" i="85" s="1"/>
  <c r="G17" i="84"/>
  <c r="J17" i="84" s="1"/>
  <c r="E17" i="8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2" i="104" l="1"/>
  <c r="J12" i="104" s="1"/>
  <c r="G12" i="105" s="1"/>
  <c r="J12" i="105" s="1"/>
  <c r="E26" i="89"/>
  <c r="G26" i="89" s="1"/>
  <c r="J26" i="89" s="1"/>
  <c r="G26" i="90" s="1"/>
  <c r="J26" i="90" s="1"/>
  <c r="G24" i="88"/>
  <c r="J24" i="88" s="1"/>
  <c r="G20" i="88"/>
  <c r="J20" i="88" s="1"/>
  <c r="G21" i="88"/>
  <c r="J21" i="88" s="1"/>
  <c r="G19" i="88"/>
  <c r="J19" i="88" s="1"/>
  <c r="G25" i="88"/>
  <c r="J25" i="88" s="1"/>
  <c r="G22" i="88"/>
  <c r="J22" i="88" s="1"/>
  <c r="G23" i="88"/>
  <c r="J23" i="88" s="1"/>
  <c r="E9" i="96"/>
  <c r="G9" i="96" s="1"/>
  <c r="J9" i="96" s="1"/>
  <c r="G9" i="97" s="1"/>
  <c r="J9" i="97" s="1"/>
  <c r="E10" i="96"/>
  <c r="G10" i="96" s="1"/>
  <c r="J10" i="96" s="1"/>
  <c r="G10" i="97" s="1"/>
  <c r="J10" i="97" s="1"/>
  <c r="E11" i="96"/>
  <c r="G11" i="96" s="1"/>
  <c r="J11" i="96" s="1"/>
  <c r="G11" i="97" s="1"/>
  <c r="J11" i="97" s="1"/>
  <c r="G6" i="85"/>
  <c r="J6" i="85" s="1"/>
  <c r="E6" i="86" s="1"/>
  <c r="G14" i="85"/>
  <c r="J14" i="85" s="1"/>
  <c r="E14" i="86" s="1"/>
  <c r="G16" i="85"/>
  <c r="J16" i="85" s="1"/>
  <c r="E16" i="86" s="1"/>
  <c r="G8" i="85"/>
  <c r="J8" i="85" s="1"/>
  <c r="E8" i="86" s="1"/>
  <c r="G15" i="85"/>
  <c r="J15" i="85" s="1"/>
  <c r="E15" i="86" s="1"/>
  <c r="G7" i="85"/>
  <c r="J7" i="85" s="1"/>
  <c r="E7" i="86" s="1"/>
  <c r="G18" i="85"/>
  <c r="J18" i="85" s="1"/>
  <c r="E18" i="86" s="1"/>
  <c r="G17" i="85"/>
  <c r="J17" i="85" s="1"/>
  <c r="E17" i="86" s="1"/>
  <c r="G13" i="85"/>
  <c r="J13" i="85" s="1"/>
  <c r="E13" i="86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2" i="106" l="1"/>
  <c r="G12" i="106" s="1"/>
  <c r="J12" i="106" s="1"/>
  <c r="E25" i="89"/>
  <c r="G25" i="89" s="1"/>
  <c r="J25" i="89" s="1"/>
  <c r="G25" i="90" s="1"/>
  <c r="J25" i="90" s="1"/>
  <c r="E19" i="89"/>
  <c r="G19" i="89" s="1"/>
  <c r="J19" i="89" s="1"/>
  <c r="G19" i="90" s="1"/>
  <c r="J19" i="90" s="1"/>
  <c r="E21" i="89"/>
  <c r="G21" i="89" s="1"/>
  <c r="J21" i="89" s="1"/>
  <c r="G21" i="90" s="1"/>
  <c r="J21" i="90" s="1"/>
  <c r="E22" i="89"/>
  <c r="G22" i="89" s="1"/>
  <c r="J22" i="89" s="1"/>
  <c r="G22" i="90" s="1"/>
  <c r="J22" i="90" s="1"/>
  <c r="E20" i="89"/>
  <c r="G20" i="89" s="1"/>
  <c r="J20" i="89" s="1"/>
  <c r="G20" i="90" s="1"/>
  <c r="J20" i="90" s="1"/>
  <c r="E24" i="89"/>
  <c r="G24" i="89" s="1"/>
  <c r="J24" i="89" s="1"/>
  <c r="G24" i="90" s="1"/>
  <c r="J24" i="90" s="1"/>
  <c r="E23" i="89"/>
  <c r="G23" i="89" s="1"/>
  <c r="J23" i="89" s="1"/>
  <c r="G23" i="90" s="1"/>
  <c r="J23" i="90" s="1"/>
  <c r="G11" i="98"/>
  <c r="J11" i="98" s="1"/>
  <c r="G10" i="98"/>
  <c r="J10" i="98" s="1"/>
  <c r="G9" i="98"/>
  <c r="J9" i="98" s="1"/>
  <c r="G26" i="91"/>
  <c r="J26" i="91" s="1"/>
  <c r="G18" i="86"/>
  <c r="J18" i="86" s="1"/>
  <c r="E18" i="87" s="1"/>
  <c r="G17" i="86"/>
  <c r="J17" i="86" s="1"/>
  <c r="E17" i="87" s="1"/>
  <c r="G7" i="86"/>
  <c r="J7" i="86" s="1"/>
  <c r="E7" i="87" s="1"/>
  <c r="G15" i="86"/>
  <c r="J15" i="86" s="1"/>
  <c r="E15" i="87" s="1"/>
  <c r="G8" i="86"/>
  <c r="J8" i="86" s="1"/>
  <c r="E8" i="87" s="1"/>
  <c r="G16" i="86"/>
  <c r="J16" i="86" s="1"/>
  <c r="E16" i="87" s="1"/>
  <c r="G14" i="86"/>
  <c r="J14" i="86" s="1"/>
  <c r="E14" i="87" s="1"/>
  <c r="G13" i="86"/>
  <c r="J13" i="86" s="1"/>
  <c r="E13" i="87" s="1"/>
  <c r="G6" i="86"/>
  <c r="J6" i="86" s="1"/>
  <c r="E6" i="8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2" i="107" l="1"/>
  <c r="J12" i="107" s="1"/>
  <c r="E12" i="107"/>
  <c r="G9" i="99"/>
  <c r="J9" i="99" s="1"/>
  <c r="G11" i="99"/>
  <c r="J11" i="99" s="1"/>
  <c r="G10" i="99"/>
  <c r="J10" i="99" s="1"/>
  <c r="G15" i="87"/>
  <c r="J15" i="87" s="1"/>
  <c r="E15" i="88" s="1"/>
  <c r="G16" i="87"/>
  <c r="J16" i="87" s="1"/>
  <c r="E16" i="88" s="1"/>
  <c r="G8" i="87"/>
  <c r="J8" i="87" s="1"/>
  <c r="E8" i="88" s="1"/>
  <c r="G6" i="87"/>
  <c r="J6" i="87" s="1"/>
  <c r="E6" i="88" s="1"/>
  <c r="G17" i="87"/>
  <c r="J17" i="87" s="1"/>
  <c r="E17" i="88" s="1"/>
  <c r="G14" i="87"/>
  <c r="J14" i="87" s="1"/>
  <c r="E14" i="88" s="1"/>
  <c r="G7" i="87"/>
  <c r="J7" i="87" s="1"/>
  <c r="E7" i="88" s="1"/>
  <c r="G13" i="87"/>
  <c r="J13" i="87" s="1"/>
  <c r="E13" i="88" s="1"/>
  <c r="G18" i="87"/>
  <c r="J18" i="87" s="1"/>
  <c r="E18" i="88" s="1"/>
  <c r="G26" i="92"/>
  <c r="J26" i="92" s="1"/>
  <c r="G21" i="91"/>
  <c r="J21" i="91" s="1"/>
  <c r="G22" i="91"/>
  <c r="J22" i="91" s="1"/>
  <c r="G19" i="91"/>
  <c r="J19" i="91" s="1"/>
  <c r="G25" i="91"/>
  <c r="J25" i="91" s="1"/>
  <c r="G20" i="91"/>
  <c r="J20" i="91" s="1"/>
  <c r="G24" i="91"/>
  <c r="J24" i="91" s="1"/>
  <c r="G23" i="91"/>
  <c r="J23" i="91" s="1"/>
  <c r="G5" i="74"/>
  <c r="J5" i="74" s="1"/>
  <c r="G17" i="88" l="1"/>
  <c r="J17" i="88" s="1"/>
  <c r="G16" i="88"/>
  <c r="J16" i="88" s="1"/>
  <c r="G18" i="88"/>
  <c r="J18" i="88" s="1"/>
  <c r="G10" i="100"/>
  <c r="J10" i="100" s="1"/>
  <c r="G11" i="100"/>
  <c r="J11" i="100" s="1"/>
  <c r="G9" i="100"/>
  <c r="J9" i="100" s="1"/>
  <c r="G13" i="88"/>
  <c r="J13" i="88" s="1"/>
  <c r="G15" i="88"/>
  <c r="J15" i="88" s="1"/>
  <c r="G7" i="88"/>
  <c r="J7" i="88" s="1"/>
  <c r="G14" i="88"/>
  <c r="J14" i="88" s="1"/>
  <c r="G6" i="88"/>
  <c r="J6" i="88" s="1"/>
  <c r="G8" i="88"/>
  <c r="J8" i="88" s="1"/>
  <c r="G26" i="93"/>
  <c r="J26" i="93" s="1"/>
  <c r="G24" i="92"/>
  <c r="J24" i="92" s="1"/>
  <c r="G20" i="92"/>
  <c r="J20" i="92" s="1"/>
  <c r="G21" i="92"/>
  <c r="J21" i="92" s="1"/>
  <c r="G19" i="92"/>
  <c r="J19" i="92" s="1"/>
  <c r="G25" i="92"/>
  <c r="J25" i="92" s="1"/>
  <c r="G22" i="92"/>
  <c r="J22" i="92" s="1"/>
  <c r="G23" i="92"/>
  <c r="J23" i="92" s="1"/>
  <c r="G5" i="77"/>
  <c r="J5" i="77" s="1"/>
  <c r="E5" i="8"/>
  <c r="E13" i="89" l="1"/>
  <c r="G13" i="89" s="1"/>
  <c r="J13" i="89" s="1"/>
  <c r="G13" i="90" s="1"/>
  <c r="J13" i="90" s="1"/>
  <c r="E8" i="89"/>
  <c r="G8" i="89" s="1"/>
  <c r="J8" i="89" s="1"/>
  <c r="G8" i="90" s="1"/>
  <c r="J8" i="90" s="1"/>
  <c r="E6" i="89"/>
  <c r="G6" i="89" s="1"/>
  <c r="J6" i="89" s="1"/>
  <c r="G6" i="90" s="1"/>
  <c r="J6" i="90" s="1"/>
  <c r="E14" i="89"/>
  <c r="G14" i="89" s="1"/>
  <c r="J14" i="89" s="1"/>
  <c r="G14" i="90" s="1"/>
  <c r="J14" i="90" s="1"/>
  <c r="E16" i="89"/>
  <c r="G16" i="89" s="1"/>
  <c r="J16" i="89" s="1"/>
  <c r="G16" i="90" s="1"/>
  <c r="J16" i="90" s="1"/>
  <c r="E15" i="89"/>
  <c r="G15" i="89" s="1"/>
  <c r="J15" i="89" s="1"/>
  <c r="G15" i="90" s="1"/>
  <c r="J15" i="90" s="1"/>
  <c r="E18" i="89"/>
  <c r="G18" i="89" s="1"/>
  <c r="J18" i="89" s="1"/>
  <c r="G18" i="90" s="1"/>
  <c r="J18" i="90" s="1"/>
  <c r="E7" i="89"/>
  <c r="G7" i="89" s="1"/>
  <c r="J7" i="89" s="1"/>
  <c r="G7" i="90" s="1"/>
  <c r="J7" i="90" s="1"/>
  <c r="E17" i="89"/>
  <c r="G17" i="89" s="1"/>
  <c r="J17" i="89" s="1"/>
  <c r="G17" i="90" s="1"/>
  <c r="J17" i="90" s="1"/>
  <c r="G9" i="101"/>
  <c r="J9" i="101" s="1"/>
  <c r="G11" i="101"/>
  <c r="J11" i="101" s="1"/>
  <c r="G10" i="101"/>
  <c r="J10" i="101" s="1"/>
  <c r="G25" i="93"/>
  <c r="J25" i="93" s="1"/>
  <c r="G22" i="93"/>
  <c r="J22" i="93" s="1"/>
  <c r="G21" i="93"/>
  <c r="J21" i="93" s="1"/>
  <c r="G24" i="93"/>
  <c r="J24" i="93" s="1"/>
  <c r="G23" i="93"/>
  <c r="J23" i="93" s="1"/>
  <c r="G19" i="93"/>
  <c r="J19" i="93" s="1"/>
  <c r="G20" i="93"/>
  <c r="J20" i="93" s="1"/>
  <c r="G26" i="94"/>
  <c r="J26" i="94" s="1"/>
  <c r="G5" i="78"/>
  <c r="J5" i="78" s="1"/>
  <c r="J5" i="8"/>
  <c r="G5" i="8"/>
  <c r="G26" i="95" l="1"/>
  <c r="J26" i="95" s="1"/>
  <c r="G11" i="102"/>
  <c r="J11" i="102" s="1"/>
  <c r="G11" i="103" s="1"/>
  <c r="J11" i="103" s="1"/>
  <c r="G10" i="102"/>
  <c r="J10" i="102" s="1"/>
  <c r="G10" i="103" s="1"/>
  <c r="J10" i="103" s="1"/>
  <c r="G9" i="102"/>
  <c r="J9" i="102" s="1"/>
  <c r="G9" i="103" s="1"/>
  <c r="J9" i="103" s="1"/>
  <c r="G20" i="94"/>
  <c r="J20" i="94" s="1"/>
  <c r="G19" i="94"/>
  <c r="J19" i="94" s="1"/>
  <c r="G24" i="94"/>
  <c r="J24" i="94" s="1"/>
  <c r="G22" i="94"/>
  <c r="J22" i="94" s="1"/>
  <c r="G23" i="94"/>
  <c r="J23" i="94" s="1"/>
  <c r="G21" i="94"/>
  <c r="J21" i="94" s="1"/>
  <c r="G25" i="94"/>
  <c r="J25" i="94" s="1"/>
  <c r="G6" i="91"/>
  <c r="J6" i="91" s="1"/>
  <c r="G16" i="91"/>
  <c r="J16" i="91" s="1"/>
  <c r="G13" i="91"/>
  <c r="J13" i="91" s="1"/>
  <c r="G18" i="91"/>
  <c r="J18" i="91" s="1"/>
  <c r="G15" i="91"/>
  <c r="J15" i="91" s="1"/>
  <c r="G7" i="91"/>
  <c r="J7" i="91" s="1"/>
  <c r="G14" i="91"/>
  <c r="J14" i="91" s="1"/>
  <c r="G8" i="91"/>
  <c r="J8" i="91" s="1"/>
  <c r="G17" i="91"/>
  <c r="J17" i="91" s="1"/>
  <c r="G5" i="79"/>
  <c r="J5" i="79" s="1"/>
  <c r="G189" i="74"/>
  <c r="J189" i="74" s="1"/>
  <c r="G187" i="74"/>
  <c r="J187" i="74" s="1"/>
  <c r="G105" i="74"/>
  <c r="J105" i="74" s="1"/>
  <c r="G9" i="104" l="1"/>
  <c r="J9" i="104" s="1"/>
  <c r="G9" i="105" s="1"/>
  <c r="J9" i="105" s="1"/>
  <c r="G10" i="104"/>
  <c r="J10" i="104" s="1"/>
  <c r="G10" i="105" s="1"/>
  <c r="J10" i="105" s="1"/>
  <c r="G11" i="104"/>
  <c r="J11" i="104" s="1"/>
  <c r="G11" i="105" s="1"/>
  <c r="J11" i="105" s="1"/>
  <c r="E26" i="96"/>
  <c r="G26" i="96" s="1"/>
  <c r="J26" i="96" s="1"/>
  <c r="G26" i="97" s="1"/>
  <c r="J26" i="97" s="1"/>
  <c r="G20" i="95"/>
  <c r="J20" i="95" s="1"/>
  <c r="G21" i="95"/>
  <c r="J21" i="95" s="1"/>
  <c r="G19" i="95"/>
  <c r="J19" i="95" s="1"/>
  <c r="G25" i="95"/>
  <c r="J25" i="95" s="1"/>
  <c r="G23" i="95"/>
  <c r="J23" i="95" s="1"/>
  <c r="G24" i="95"/>
  <c r="J24" i="95" s="1"/>
  <c r="G22" i="95"/>
  <c r="J22" i="95" s="1"/>
  <c r="G17" i="92"/>
  <c r="J17" i="92" s="1"/>
  <c r="G14" i="92"/>
  <c r="J14" i="92" s="1"/>
  <c r="G6" i="92"/>
  <c r="J6" i="92" s="1"/>
  <c r="G15" i="92"/>
  <c r="J15" i="92" s="1"/>
  <c r="G16" i="92"/>
  <c r="J16" i="92" s="1"/>
  <c r="G8" i="92"/>
  <c r="J8" i="92" s="1"/>
  <c r="G7" i="92"/>
  <c r="J7" i="92" s="1"/>
  <c r="G18" i="92"/>
  <c r="J18" i="92" s="1"/>
  <c r="G13" i="92"/>
  <c r="J13" i="92" s="1"/>
  <c r="G5" i="80"/>
  <c r="J5" i="80" s="1"/>
  <c r="E5" i="81" s="1"/>
  <c r="G187" i="77"/>
  <c r="J187" i="77" s="1"/>
  <c r="G105" i="77"/>
  <c r="J105" i="77" s="1"/>
  <c r="G189" i="77"/>
  <c r="J189" i="77" s="1"/>
  <c r="G188" i="74"/>
  <c r="J188" i="74" s="1"/>
  <c r="G76" i="74"/>
  <c r="J76" i="74" s="1"/>
  <c r="E9" i="106" l="1"/>
  <c r="G9" i="106" s="1"/>
  <c r="J9" i="106" s="1"/>
  <c r="E10" i="106"/>
  <c r="G10" i="106" s="1"/>
  <c r="J10" i="106" s="1"/>
  <c r="E11" i="106"/>
  <c r="G11" i="106" s="1"/>
  <c r="J11" i="106" s="1"/>
  <c r="E23" i="96"/>
  <c r="G23" i="96" s="1"/>
  <c r="J23" i="96" s="1"/>
  <c r="G23" i="97" s="1"/>
  <c r="J23" i="97" s="1"/>
  <c r="E21" i="96"/>
  <c r="G21" i="96" s="1"/>
  <c r="J21" i="96" s="1"/>
  <c r="G21" i="97" s="1"/>
  <c r="J21" i="97" s="1"/>
  <c r="E24" i="96"/>
  <c r="G24" i="96" s="1"/>
  <c r="J24" i="96" s="1"/>
  <c r="G24" i="97" s="1"/>
  <c r="J24" i="97" s="1"/>
  <c r="E19" i="96"/>
  <c r="G19" i="96" s="1"/>
  <c r="J19" i="96" s="1"/>
  <c r="G19" i="97" s="1"/>
  <c r="J19" i="97" s="1"/>
  <c r="E20" i="96"/>
  <c r="G20" i="96" s="1"/>
  <c r="J20" i="96" s="1"/>
  <c r="G20" i="97" s="1"/>
  <c r="J20" i="97" s="1"/>
  <c r="E22" i="96"/>
  <c r="G22" i="96" s="1"/>
  <c r="J22" i="96" s="1"/>
  <c r="G22" i="97" s="1"/>
  <c r="J22" i="97" s="1"/>
  <c r="E25" i="96"/>
  <c r="G25" i="96" s="1"/>
  <c r="J25" i="96" s="1"/>
  <c r="G25" i="97" s="1"/>
  <c r="J25" i="97" s="1"/>
  <c r="G26" i="98"/>
  <c r="J26" i="98" s="1"/>
  <c r="G6" i="93"/>
  <c r="J6" i="93" s="1"/>
  <c r="G14" i="93"/>
  <c r="J14" i="93" s="1"/>
  <c r="G16" i="93"/>
  <c r="J16" i="93" s="1"/>
  <c r="G13" i="93"/>
  <c r="J13" i="93" s="1"/>
  <c r="G18" i="93"/>
  <c r="J18" i="93" s="1"/>
  <c r="G7" i="93"/>
  <c r="J7" i="93" s="1"/>
  <c r="G17" i="93"/>
  <c r="J17" i="93" s="1"/>
  <c r="G8" i="93"/>
  <c r="J8" i="93" s="1"/>
  <c r="G15" i="93"/>
  <c r="J15" i="93" s="1"/>
  <c r="G5" i="81"/>
  <c r="J5" i="81" s="1"/>
  <c r="G189" i="78"/>
  <c r="J189" i="78" s="1"/>
  <c r="G105" i="78"/>
  <c r="J105" i="78" s="1"/>
  <c r="G187" i="78"/>
  <c r="J187" i="78" s="1"/>
  <c r="G76" i="77"/>
  <c r="J76" i="77" s="1"/>
  <c r="G188" i="77"/>
  <c r="J188" i="77" s="1"/>
  <c r="M209" i="8"/>
  <c r="E11" i="107" l="1"/>
  <c r="G11" i="107" s="1"/>
  <c r="J11" i="107" s="1"/>
  <c r="E10" i="107"/>
  <c r="G10" i="107" s="1"/>
  <c r="J10" i="107" s="1"/>
  <c r="E9" i="107"/>
  <c r="G9" i="107" s="1"/>
  <c r="J9" i="107" s="1"/>
  <c r="G26" i="99"/>
  <c r="J26" i="99" s="1"/>
  <c r="G22" i="98"/>
  <c r="J22" i="98" s="1"/>
  <c r="G24" i="98"/>
  <c r="J24" i="98" s="1"/>
  <c r="G20" i="98"/>
  <c r="J20" i="98" s="1"/>
  <c r="G21" i="98"/>
  <c r="J21" i="98" s="1"/>
  <c r="G25" i="98"/>
  <c r="J25" i="98" s="1"/>
  <c r="G19" i="98"/>
  <c r="J19" i="98" s="1"/>
  <c r="G23" i="98"/>
  <c r="J23" i="98" s="1"/>
  <c r="E5" i="82"/>
  <c r="G5" i="82" s="1"/>
  <c r="J5" i="82" s="1"/>
  <c r="G5" i="83" s="1"/>
  <c r="J5" i="83" s="1"/>
  <c r="E5" i="84" s="1"/>
  <c r="G17" i="94"/>
  <c r="J17" i="94" s="1"/>
  <c r="G18" i="94"/>
  <c r="J18" i="94" s="1"/>
  <c r="G13" i="94"/>
  <c r="J13" i="94" s="1"/>
  <c r="G14" i="94"/>
  <c r="J14" i="94" s="1"/>
  <c r="G8" i="94"/>
  <c r="J8" i="94" s="1"/>
  <c r="G7" i="94"/>
  <c r="J7" i="94" s="1"/>
  <c r="G16" i="94"/>
  <c r="J16" i="94" s="1"/>
  <c r="G15" i="94"/>
  <c r="J15" i="94" s="1"/>
  <c r="G6" i="94"/>
  <c r="J6" i="94" s="1"/>
  <c r="G105" i="79"/>
  <c r="J105" i="79" s="1"/>
  <c r="G189" i="79"/>
  <c r="J189" i="79" s="1"/>
  <c r="G187" i="79"/>
  <c r="J187" i="79" s="1"/>
  <c r="G188" i="78"/>
  <c r="J188" i="78" s="1"/>
  <c r="G76" i="78"/>
  <c r="J76" i="78" s="1"/>
  <c r="M212" i="8"/>
  <c r="F210" i="8"/>
  <c r="F213" i="8" s="1"/>
  <c r="F215" i="8" s="1"/>
  <c r="F216" i="8" s="1"/>
  <c r="G16" i="95" l="1"/>
  <c r="J16" i="95" s="1"/>
  <c r="G17" i="95"/>
  <c r="J17" i="95" s="1"/>
  <c r="G25" i="99"/>
  <c r="J25" i="99" s="1"/>
  <c r="G24" i="99"/>
  <c r="J24" i="99" s="1"/>
  <c r="G23" i="99"/>
  <c r="J23" i="99" s="1"/>
  <c r="G21" i="99"/>
  <c r="J21" i="99" s="1"/>
  <c r="G22" i="99"/>
  <c r="J22" i="99" s="1"/>
  <c r="G19" i="99"/>
  <c r="J19" i="99" s="1"/>
  <c r="G20" i="99"/>
  <c r="J20" i="99" s="1"/>
  <c r="G26" i="100"/>
  <c r="J26" i="100" s="1"/>
  <c r="G18" i="95"/>
  <c r="J18" i="95" s="1"/>
  <c r="G13" i="95"/>
  <c r="J13" i="95" s="1"/>
  <c r="G8" i="95"/>
  <c r="J8" i="95" s="1"/>
  <c r="G7" i="95"/>
  <c r="J7" i="95" s="1"/>
  <c r="G14" i="95"/>
  <c r="J14" i="95" s="1"/>
  <c r="G6" i="95"/>
  <c r="J6" i="95" s="1"/>
  <c r="G15" i="95"/>
  <c r="J15" i="95" s="1"/>
  <c r="G76" i="79"/>
  <c r="J76" i="79" s="1"/>
  <c r="G5" i="84"/>
  <c r="J5" i="84" s="1"/>
  <c r="E5" i="85" s="1"/>
  <c r="G189" i="80"/>
  <c r="J189" i="80" s="1"/>
  <c r="E189" i="81" s="1"/>
  <c r="G188" i="79"/>
  <c r="J188" i="79" s="1"/>
  <c r="G187" i="80"/>
  <c r="J187" i="80" s="1"/>
  <c r="E187" i="81" s="1"/>
  <c r="G105" i="80"/>
  <c r="J105" i="80" s="1"/>
  <c r="E105" i="81" s="1"/>
  <c r="C210" i="8"/>
  <c r="C213" i="8" s="1"/>
  <c r="M214" i="8"/>
  <c r="M217" i="8" s="1"/>
  <c r="E17" i="96" l="1"/>
  <c r="G17" i="96" s="1"/>
  <c r="J17" i="96" s="1"/>
  <c r="G17" i="97" s="1"/>
  <c r="J17" i="97" s="1"/>
  <c r="E16" i="96"/>
  <c r="G16" i="96" s="1"/>
  <c r="J16" i="96" s="1"/>
  <c r="G16" i="97" s="1"/>
  <c r="J16" i="97" s="1"/>
  <c r="G20" i="100"/>
  <c r="J20" i="100" s="1"/>
  <c r="G23" i="100"/>
  <c r="J23" i="100" s="1"/>
  <c r="G22" i="100"/>
  <c r="J22" i="100" s="1"/>
  <c r="G24" i="100"/>
  <c r="J24" i="100" s="1"/>
  <c r="G19" i="100"/>
  <c r="J19" i="100" s="1"/>
  <c r="G21" i="100"/>
  <c r="J21" i="100" s="1"/>
  <c r="E18" i="96"/>
  <c r="G18" i="96" s="1"/>
  <c r="J18" i="96" s="1"/>
  <c r="G18" i="97" s="1"/>
  <c r="J18" i="97" s="1"/>
  <c r="G25" i="100"/>
  <c r="J25" i="100" s="1"/>
  <c r="G26" i="101"/>
  <c r="J26" i="101" s="1"/>
  <c r="E14" i="96"/>
  <c r="G14" i="96" s="1"/>
  <c r="J14" i="96" s="1"/>
  <c r="G14" i="97" s="1"/>
  <c r="J14" i="97" s="1"/>
  <c r="E15" i="96"/>
  <c r="G15" i="96" s="1"/>
  <c r="J15" i="96" s="1"/>
  <c r="G15" i="97" s="1"/>
  <c r="J15" i="97" s="1"/>
  <c r="E7" i="96"/>
  <c r="G7" i="96" s="1"/>
  <c r="J7" i="96" s="1"/>
  <c r="G7" i="97" s="1"/>
  <c r="J7" i="97" s="1"/>
  <c r="E6" i="96"/>
  <c r="G6" i="96" s="1"/>
  <c r="J6" i="96" s="1"/>
  <c r="G6" i="97" s="1"/>
  <c r="J6" i="97" s="1"/>
  <c r="E8" i="96"/>
  <c r="G8" i="96" s="1"/>
  <c r="J8" i="96" s="1"/>
  <c r="G8" i="97" s="1"/>
  <c r="J8" i="97" s="1"/>
  <c r="E13" i="96"/>
  <c r="G13" i="96" s="1"/>
  <c r="J13" i="96" s="1"/>
  <c r="G13" i="97" s="1"/>
  <c r="J13" i="97" s="1"/>
  <c r="G105" i="81"/>
  <c r="J105" i="81" s="1"/>
  <c r="G188" i="80"/>
  <c r="J188" i="80" s="1"/>
  <c r="E188" i="81" s="1"/>
  <c r="G5" i="85"/>
  <c r="J5" i="85" s="1"/>
  <c r="E5" i="86" s="1"/>
  <c r="G187" i="81"/>
  <c r="J187" i="81" s="1"/>
  <c r="G189" i="81"/>
  <c r="J189" i="81" s="1"/>
  <c r="G76" i="80"/>
  <c r="J76" i="80" s="1"/>
  <c r="E76" i="81" s="1"/>
  <c r="E189" i="82" l="1"/>
  <c r="G189" i="82" s="1"/>
  <c r="J189" i="82" s="1"/>
  <c r="E187" i="82"/>
  <c r="G187" i="82" s="1"/>
  <c r="J187" i="82" s="1"/>
  <c r="E105" i="82"/>
  <c r="G105" i="82" s="1"/>
  <c r="J105" i="82" s="1"/>
  <c r="G16" i="98"/>
  <c r="J16" i="98" s="1"/>
  <c r="G17" i="98"/>
  <c r="J17" i="98" s="1"/>
  <c r="G18" i="98"/>
  <c r="J18" i="98" s="1"/>
  <c r="G22" i="101"/>
  <c r="J22" i="101" s="1"/>
  <c r="G25" i="101"/>
  <c r="J25" i="101" s="1"/>
  <c r="G19" i="101"/>
  <c r="J19" i="101" s="1"/>
  <c r="G23" i="101"/>
  <c r="J23" i="101" s="1"/>
  <c r="G21" i="101"/>
  <c r="J21" i="101" s="1"/>
  <c r="G24" i="101"/>
  <c r="J24" i="101" s="1"/>
  <c r="G26" i="102"/>
  <c r="J26" i="102" s="1"/>
  <c r="G26" i="103" s="1"/>
  <c r="J26" i="103" s="1"/>
  <c r="G20" i="101"/>
  <c r="J20" i="101" s="1"/>
  <c r="G8" i="98"/>
  <c r="J8" i="98" s="1"/>
  <c r="G15" i="98"/>
  <c r="J15" i="98" s="1"/>
  <c r="G13" i="98"/>
  <c r="J13" i="98" s="1"/>
  <c r="G7" i="98"/>
  <c r="J7" i="98" s="1"/>
  <c r="G14" i="98"/>
  <c r="J14" i="98" s="1"/>
  <c r="G6" i="98"/>
  <c r="J6" i="98" s="1"/>
  <c r="G5" i="86"/>
  <c r="J5" i="86" s="1"/>
  <c r="E5" i="87" s="1"/>
  <c r="G188" i="81"/>
  <c r="J188" i="81" s="1"/>
  <c r="G76" i="81"/>
  <c r="J76" i="81" s="1"/>
  <c r="G26" i="104" l="1"/>
  <c r="J26" i="104" s="1"/>
  <c r="G26" i="105" s="1"/>
  <c r="J26" i="105" s="1"/>
  <c r="G187" i="83"/>
  <c r="J187" i="83" s="1"/>
  <c r="E187" i="84" s="1"/>
  <c r="G187" i="84" s="1"/>
  <c r="J187" i="84" s="1"/>
  <c r="G105" i="83"/>
  <c r="J105" i="83" s="1"/>
  <c r="E105" i="84" s="1"/>
  <c r="G105" i="84" s="1"/>
  <c r="J105" i="84" s="1"/>
  <c r="G189" i="83"/>
  <c r="J189" i="83" s="1"/>
  <c r="E189" i="84" s="1"/>
  <c r="G189" i="84" s="1"/>
  <c r="J189" i="84" s="1"/>
  <c r="E76" i="82"/>
  <c r="G76" i="82" s="1"/>
  <c r="J76" i="82" s="1"/>
  <c r="E188" i="82"/>
  <c r="G188" i="82" s="1"/>
  <c r="J188" i="82" s="1"/>
  <c r="G17" i="99"/>
  <c r="J17" i="99" s="1"/>
  <c r="G16" i="99"/>
  <c r="J16" i="99" s="1"/>
  <c r="G23" i="102"/>
  <c r="J23" i="102" s="1"/>
  <c r="G23" i="103" s="1"/>
  <c r="J23" i="103" s="1"/>
  <c r="G21" i="102"/>
  <c r="J21" i="102" s="1"/>
  <c r="G21" i="103" s="1"/>
  <c r="J21" i="103" s="1"/>
  <c r="G19" i="102"/>
  <c r="J19" i="102" s="1"/>
  <c r="G19" i="103" s="1"/>
  <c r="J19" i="103" s="1"/>
  <c r="G22" i="102"/>
  <c r="J22" i="102" s="1"/>
  <c r="G22" i="103" s="1"/>
  <c r="J22" i="103" s="1"/>
  <c r="G24" i="102"/>
  <c r="J24" i="102" s="1"/>
  <c r="G24" i="103" s="1"/>
  <c r="J24" i="103" s="1"/>
  <c r="G25" i="102"/>
  <c r="J25" i="102" s="1"/>
  <c r="G25" i="103" s="1"/>
  <c r="J25" i="103" s="1"/>
  <c r="G20" i="102"/>
  <c r="J20" i="102" s="1"/>
  <c r="G20" i="103" s="1"/>
  <c r="J20" i="103" s="1"/>
  <c r="G18" i="99"/>
  <c r="J18" i="99" s="1"/>
  <c r="G6" i="99"/>
  <c r="J6" i="99" s="1"/>
  <c r="G7" i="99"/>
  <c r="J7" i="99" s="1"/>
  <c r="G15" i="99"/>
  <c r="J15" i="99" s="1"/>
  <c r="G14" i="99"/>
  <c r="J14" i="99" s="1"/>
  <c r="G13" i="99"/>
  <c r="J13" i="99" s="1"/>
  <c r="G8" i="99"/>
  <c r="J8" i="99" s="1"/>
  <c r="G5" i="87"/>
  <c r="J5" i="87" s="1"/>
  <c r="E5" i="88" s="1"/>
  <c r="E26" i="106" l="1"/>
  <c r="G26" i="106" s="1"/>
  <c r="J26" i="106" s="1"/>
  <c r="G25" i="104"/>
  <c r="J25" i="104" s="1"/>
  <c r="G25" i="105" s="1"/>
  <c r="J25" i="105" s="1"/>
  <c r="G22" i="104"/>
  <c r="J22" i="104" s="1"/>
  <c r="G22" i="105" s="1"/>
  <c r="J22" i="105" s="1"/>
  <c r="G23" i="104"/>
  <c r="J23" i="104" s="1"/>
  <c r="G23" i="105" s="1"/>
  <c r="J23" i="105" s="1"/>
  <c r="G20" i="104"/>
  <c r="J20" i="104" s="1"/>
  <c r="G20" i="105" s="1"/>
  <c r="J20" i="105" s="1"/>
  <c r="G24" i="104"/>
  <c r="J24" i="104" s="1"/>
  <c r="G24" i="105" s="1"/>
  <c r="J24" i="105" s="1"/>
  <c r="G19" i="104"/>
  <c r="J19" i="104" s="1"/>
  <c r="G19" i="105" s="1"/>
  <c r="J19" i="105" s="1"/>
  <c r="G21" i="104"/>
  <c r="J21" i="104" s="1"/>
  <c r="G21" i="105" s="1"/>
  <c r="J21" i="105" s="1"/>
  <c r="E189" i="85"/>
  <c r="G189" i="85" s="1"/>
  <c r="J189" i="85" s="1"/>
  <c r="E189" i="86" s="1"/>
  <c r="G189" i="86" s="1"/>
  <c r="J189" i="86" s="1"/>
  <c r="E189" i="87" s="1"/>
  <c r="E105" i="85"/>
  <c r="G105" i="85" s="1"/>
  <c r="J105" i="85" s="1"/>
  <c r="E105" i="86" s="1"/>
  <c r="G105" i="86" s="1"/>
  <c r="J105" i="86" s="1"/>
  <c r="E105" i="87" s="1"/>
  <c r="E187" i="85"/>
  <c r="G187" i="85" s="1"/>
  <c r="J187" i="85" s="1"/>
  <c r="E187" i="86" s="1"/>
  <c r="G187" i="86" s="1"/>
  <c r="J187" i="86" s="1"/>
  <c r="E187" i="87" s="1"/>
  <c r="G76" i="83"/>
  <c r="J76" i="83" s="1"/>
  <c r="E76" i="84" s="1"/>
  <c r="G76" i="84" s="1"/>
  <c r="J76" i="84" s="1"/>
  <c r="G188" i="83"/>
  <c r="J188" i="83" s="1"/>
  <c r="E188" i="84" s="1"/>
  <c r="G188" i="84" s="1"/>
  <c r="J188" i="84" s="1"/>
  <c r="G16" i="100"/>
  <c r="J16" i="100" s="1"/>
  <c r="G17" i="100"/>
  <c r="J17" i="100" s="1"/>
  <c r="G18" i="100"/>
  <c r="J18" i="100" s="1"/>
  <c r="G8" i="100"/>
  <c r="J8" i="100" s="1"/>
  <c r="G13" i="100"/>
  <c r="J13" i="100" s="1"/>
  <c r="G7" i="100"/>
  <c r="J7" i="100" s="1"/>
  <c r="G14" i="100"/>
  <c r="J14" i="100" s="1"/>
  <c r="G15" i="100"/>
  <c r="J15" i="100" s="1"/>
  <c r="G6" i="100"/>
  <c r="J6" i="100" s="1"/>
  <c r="G5" i="88"/>
  <c r="J5" i="88" s="1"/>
  <c r="G26" i="107" l="1"/>
  <c r="J26" i="107" s="1"/>
  <c r="E26" i="107"/>
  <c r="E19" i="106"/>
  <c r="G19" i="106" s="1"/>
  <c r="J19" i="106" s="1"/>
  <c r="E20" i="106"/>
  <c r="G20" i="106" s="1"/>
  <c r="J20" i="106" s="1"/>
  <c r="E25" i="106"/>
  <c r="G25" i="106" s="1"/>
  <c r="J25" i="106" s="1"/>
  <c r="E24" i="106"/>
  <c r="G24" i="106" s="1"/>
  <c r="J24" i="106" s="1"/>
  <c r="E22" i="106"/>
  <c r="G22" i="106" s="1"/>
  <c r="J22" i="106" s="1"/>
  <c r="E23" i="106"/>
  <c r="G23" i="106" s="1"/>
  <c r="J23" i="106" s="1"/>
  <c r="E21" i="106"/>
  <c r="G21" i="106" s="1"/>
  <c r="J21" i="106" s="1"/>
  <c r="E188" i="85"/>
  <c r="G188" i="85" s="1"/>
  <c r="J188" i="85" s="1"/>
  <c r="E188" i="86" s="1"/>
  <c r="G188" i="86" s="1"/>
  <c r="J188" i="86" s="1"/>
  <c r="E188" i="87" s="1"/>
  <c r="E5" i="89"/>
  <c r="G5" i="89" s="1"/>
  <c r="J5" i="89" s="1"/>
  <c r="G5" i="90" s="1"/>
  <c r="J5" i="90" s="1"/>
  <c r="E76" i="85"/>
  <c r="G76" i="85" s="1"/>
  <c r="J76" i="85" s="1"/>
  <c r="E76" i="86" s="1"/>
  <c r="G76" i="86" s="1"/>
  <c r="J76" i="86" s="1"/>
  <c r="E76" i="87" s="1"/>
  <c r="G17" i="101"/>
  <c r="J17" i="101" s="1"/>
  <c r="G16" i="101"/>
  <c r="J16" i="101" s="1"/>
  <c r="G18" i="101"/>
  <c r="J18" i="101" s="1"/>
  <c r="G6" i="101"/>
  <c r="J6" i="101" s="1"/>
  <c r="G15" i="101"/>
  <c r="J15" i="101" s="1"/>
  <c r="G13" i="101"/>
  <c r="J13" i="101" s="1"/>
  <c r="G14" i="101"/>
  <c r="J14" i="101" s="1"/>
  <c r="G7" i="101"/>
  <c r="J7" i="101" s="1"/>
  <c r="G8" i="101"/>
  <c r="J8" i="101" s="1"/>
  <c r="G189" i="87"/>
  <c r="J189" i="87" s="1"/>
  <c r="E189" i="88" s="1"/>
  <c r="G105" i="87"/>
  <c r="J105" i="87" s="1"/>
  <c r="E105" i="88" s="1"/>
  <c r="G187" i="87"/>
  <c r="J187" i="87" s="1"/>
  <c r="E187" i="88" s="1"/>
  <c r="E20" i="107" l="1"/>
  <c r="G20" i="107" s="1"/>
  <c r="J20" i="107" s="1"/>
  <c r="E23" i="107"/>
  <c r="G23" i="107" s="1"/>
  <c r="J23" i="107" s="1"/>
  <c r="E19" i="107"/>
  <c r="G19" i="107" s="1"/>
  <c r="J19" i="107" s="1"/>
  <c r="E22" i="107"/>
  <c r="G22" i="107" s="1"/>
  <c r="J22" i="107" s="1"/>
  <c r="E25" i="107"/>
  <c r="G25" i="107" s="1"/>
  <c r="J25" i="107" s="1"/>
  <c r="E21" i="107"/>
  <c r="G21" i="107" s="1"/>
  <c r="J21" i="107" s="1"/>
  <c r="E24" i="107"/>
  <c r="G24" i="107" s="1"/>
  <c r="J24" i="107" s="1"/>
  <c r="G187" i="88"/>
  <c r="J187" i="88" s="1"/>
  <c r="G189" i="88"/>
  <c r="J189" i="88" s="1"/>
  <c r="G105" i="88"/>
  <c r="J105" i="88" s="1"/>
  <c r="G16" i="102"/>
  <c r="J16" i="102" s="1"/>
  <c r="G16" i="103" s="1"/>
  <c r="J16" i="103" s="1"/>
  <c r="G17" i="102"/>
  <c r="J17" i="102" s="1"/>
  <c r="G17" i="103" s="1"/>
  <c r="J17" i="103" s="1"/>
  <c r="G18" i="102"/>
  <c r="J18" i="102" s="1"/>
  <c r="G18" i="103" s="1"/>
  <c r="J18" i="103" s="1"/>
  <c r="G14" i="102"/>
  <c r="J14" i="102" s="1"/>
  <c r="G14" i="103" s="1"/>
  <c r="J14" i="103" s="1"/>
  <c r="G8" i="102"/>
  <c r="J8" i="102" s="1"/>
  <c r="G8" i="103" s="1"/>
  <c r="J8" i="103" s="1"/>
  <c r="G15" i="102"/>
  <c r="J15" i="102" s="1"/>
  <c r="G15" i="103" s="1"/>
  <c r="J15" i="103" s="1"/>
  <c r="G7" i="102"/>
  <c r="J7" i="102" s="1"/>
  <c r="G7" i="103" s="1"/>
  <c r="J7" i="103" s="1"/>
  <c r="G13" i="102"/>
  <c r="J13" i="102" s="1"/>
  <c r="G13" i="103" s="1"/>
  <c r="J13" i="103" s="1"/>
  <c r="G6" i="102"/>
  <c r="J6" i="102" s="1"/>
  <c r="G6" i="103" s="1"/>
  <c r="J6" i="103" s="1"/>
  <c r="G76" i="87"/>
  <c r="J76" i="87" s="1"/>
  <c r="E76" i="88" s="1"/>
  <c r="G188" i="87"/>
  <c r="J188" i="87" s="1"/>
  <c r="E188" i="88" s="1"/>
  <c r="G5" i="91"/>
  <c r="J5" i="91" s="1"/>
  <c r="G8" i="104" l="1"/>
  <c r="J8" i="104" s="1"/>
  <c r="G8" i="105" s="1"/>
  <c r="J8" i="105" s="1"/>
  <c r="G6" i="104"/>
  <c r="J6" i="104" s="1"/>
  <c r="G6" i="105" s="1"/>
  <c r="J6" i="105" s="1"/>
  <c r="G18" i="104"/>
  <c r="J18" i="104" s="1"/>
  <c r="G18" i="105" s="1"/>
  <c r="J18" i="105" s="1"/>
  <c r="G7" i="104"/>
  <c r="J7" i="104" s="1"/>
  <c r="G7" i="105" s="1"/>
  <c r="J7" i="105" s="1"/>
  <c r="G14" i="104"/>
  <c r="J14" i="104" s="1"/>
  <c r="G14" i="105" s="1"/>
  <c r="J14" i="105" s="1"/>
  <c r="G17" i="104"/>
  <c r="J17" i="104" s="1"/>
  <c r="G17" i="105" s="1"/>
  <c r="J17" i="105" s="1"/>
  <c r="G16" i="104"/>
  <c r="J16" i="104" s="1"/>
  <c r="G16" i="105" s="1"/>
  <c r="J16" i="105" s="1"/>
  <c r="G13" i="104"/>
  <c r="J13" i="104" s="1"/>
  <c r="G13" i="105" s="1"/>
  <c r="J13" i="105" s="1"/>
  <c r="G15" i="104"/>
  <c r="J15" i="104" s="1"/>
  <c r="G15" i="105" s="1"/>
  <c r="J15" i="105" s="1"/>
  <c r="E105" i="89"/>
  <c r="G105" i="89" s="1"/>
  <c r="J105" i="89" s="1"/>
  <c r="G105" i="90" s="1"/>
  <c r="J105" i="90" s="1"/>
  <c r="E189" i="89"/>
  <c r="G189" i="89" s="1"/>
  <c r="J189" i="89" s="1"/>
  <c r="G189" i="90" s="1"/>
  <c r="J189" i="90" s="1"/>
  <c r="E187" i="89"/>
  <c r="G187" i="89" s="1"/>
  <c r="J187" i="89" s="1"/>
  <c r="G187" i="90" s="1"/>
  <c r="J187" i="90" s="1"/>
  <c r="G76" i="88"/>
  <c r="J76" i="88" s="1"/>
  <c r="G188" i="88"/>
  <c r="J188" i="88" s="1"/>
  <c r="G5" i="92"/>
  <c r="J5" i="92" s="1"/>
  <c r="E13" i="106" l="1"/>
  <c r="G13" i="106" s="1"/>
  <c r="J13" i="106" s="1"/>
  <c r="E16" i="106"/>
  <c r="G16" i="106" s="1"/>
  <c r="J16" i="106" s="1"/>
  <c r="E14" i="106"/>
  <c r="G14" i="106" s="1"/>
  <c r="J14" i="106" s="1"/>
  <c r="E18" i="106"/>
  <c r="G18" i="106" s="1"/>
  <c r="J18" i="106" s="1"/>
  <c r="E6" i="106"/>
  <c r="G6" i="106" s="1"/>
  <c r="J6" i="106" s="1"/>
  <c r="E17" i="106"/>
  <c r="G17" i="106" s="1"/>
  <c r="J17" i="106" s="1"/>
  <c r="E7" i="106"/>
  <c r="G7" i="106" s="1"/>
  <c r="J7" i="106" s="1"/>
  <c r="E15" i="106"/>
  <c r="G15" i="106" s="1"/>
  <c r="J15" i="106" s="1"/>
  <c r="E8" i="106"/>
  <c r="G8" i="106" s="1"/>
  <c r="J8" i="106" s="1"/>
  <c r="E188" i="89"/>
  <c r="G188" i="89" s="1"/>
  <c r="J188" i="89" s="1"/>
  <c r="G188" i="90" s="1"/>
  <c r="J188" i="90" s="1"/>
  <c r="E76" i="89"/>
  <c r="G76" i="89" s="1"/>
  <c r="J76" i="89" s="1"/>
  <c r="G76" i="90" s="1"/>
  <c r="J76" i="90" s="1"/>
  <c r="G5" i="93"/>
  <c r="J5" i="93" s="1"/>
  <c r="G105" i="91"/>
  <c r="J105" i="91" s="1"/>
  <c r="G189" i="91"/>
  <c r="J189" i="91" s="1"/>
  <c r="G187" i="91"/>
  <c r="J187" i="91" s="1"/>
  <c r="E15" i="107" l="1"/>
  <c r="G15" i="107" s="1"/>
  <c r="J15" i="107" s="1"/>
  <c r="E7" i="107"/>
  <c r="G7" i="107" s="1"/>
  <c r="J7" i="107" s="1"/>
  <c r="E6" i="107"/>
  <c r="G6" i="107" s="1"/>
  <c r="J6" i="107" s="1"/>
  <c r="E16" i="107"/>
  <c r="G16" i="107" s="1"/>
  <c r="J16" i="107" s="1"/>
  <c r="E17" i="107"/>
  <c r="G17" i="107" s="1"/>
  <c r="J17" i="107" s="1"/>
  <c r="E18" i="107"/>
  <c r="G18" i="107" s="1"/>
  <c r="J18" i="107" s="1"/>
  <c r="E14" i="107"/>
  <c r="G14" i="107" s="1"/>
  <c r="J14" i="107" s="1"/>
  <c r="E8" i="107"/>
  <c r="G8" i="107" s="1"/>
  <c r="J8" i="107" s="1"/>
  <c r="E13" i="107"/>
  <c r="G13" i="107" s="1"/>
  <c r="J13" i="107" s="1"/>
  <c r="G5" i="94"/>
  <c r="J5" i="94" s="1"/>
  <c r="G189" i="92"/>
  <c r="J189" i="92" s="1"/>
  <c r="G187" i="92"/>
  <c r="J187" i="92" s="1"/>
  <c r="G105" i="92"/>
  <c r="J105" i="92" s="1"/>
  <c r="G76" i="91"/>
  <c r="J76" i="91" s="1"/>
  <c r="G188" i="91"/>
  <c r="J188" i="91" s="1"/>
  <c r="G105" i="93" l="1"/>
  <c r="J105" i="93" s="1"/>
  <c r="G187" i="93"/>
  <c r="J187" i="93" s="1"/>
  <c r="G5" i="95"/>
  <c r="J5" i="95" s="1"/>
  <c r="G189" i="93"/>
  <c r="J189" i="93" s="1"/>
  <c r="G188" i="92"/>
  <c r="J188" i="92" s="1"/>
  <c r="G76" i="92"/>
  <c r="J76" i="92" s="1"/>
  <c r="E5" i="96" l="1"/>
  <c r="G5" i="96" s="1"/>
  <c r="J5" i="96" s="1"/>
  <c r="G5" i="97" s="1"/>
  <c r="J5" i="97" s="1"/>
  <c r="G76" i="93"/>
  <c r="J76" i="93" s="1"/>
  <c r="G188" i="93"/>
  <c r="J188" i="93" s="1"/>
  <c r="G189" i="94"/>
  <c r="J189" i="94" s="1"/>
  <c r="G187" i="94"/>
  <c r="J187" i="94" s="1"/>
  <c r="G105" i="94"/>
  <c r="J105" i="94" s="1"/>
  <c r="G105" i="95" l="1"/>
  <c r="J105" i="95" s="1"/>
  <c r="G187" i="95"/>
  <c r="J187" i="95" s="1"/>
  <c r="G189" i="95"/>
  <c r="J189" i="95" s="1"/>
  <c r="G5" i="98"/>
  <c r="J5" i="98" s="1"/>
  <c r="G188" i="94"/>
  <c r="J188" i="94" s="1"/>
  <c r="G76" i="94"/>
  <c r="J76" i="94" s="1"/>
  <c r="E189" i="96" l="1"/>
  <c r="G189" i="96" s="1"/>
  <c r="J189" i="96" s="1"/>
  <c r="G189" i="97" s="1"/>
  <c r="J189" i="97" s="1"/>
  <c r="E187" i="96"/>
  <c r="G187" i="96" s="1"/>
  <c r="J187" i="96" s="1"/>
  <c r="G187" i="97" s="1"/>
  <c r="J187" i="97" s="1"/>
  <c r="E105" i="96"/>
  <c r="G105" i="96" s="1"/>
  <c r="J105" i="96" s="1"/>
  <c r="G105" i="97" s="1"/>
  <c r="J105" i="97" s="1"/>
  <c r="G188" i="95"/>
  <c r="J188" i="95" s="1"/>
  <c r="G76" i="95"/>
  <c r="J76" i="95" s="1"/>
  <c r="G5" i="99"/>
  <c r="J5" i="99" s="1"/>
  <c r="E76" i="96" l="1"/>
  <c r="G76" i="96" s="1"/>
  <c r="J76" i="96" s="1"/>
  <c r="G76" i="97" s="1"/>
  <c r="J76" i="97" s="1"/>
  <c r="G187" i="98"/>
  <c r="J187" i="98" s="1"/>
  <c r="E188" i="96"/>
  <c r="G188" i="96" s="1"/>
  <c r="J188" i="96" s="1"/>
  <c r="G188" i="97" s="1"/>
  <c r="J188" i="97" s="1"/>
  <c r="G189" i="98"/>
  <c r="J189" i="98" s="1"/>
  <c r="G105" i="98"/>
  <c r="J105" i="98" s="1"/>
  <c r="G5" i="100"/>
  <c r="J5" i="100" s="1"/>
  <c r="G105" i="99" l="1"/>
  <c r="J105" i="99" s="1"/>
  <c r="G189" i="99"/>
  <c r="J189" i="99" s="1"/>
  <c r="G187" i="99"/>
  <c r="J187" i="99" s="1"/>
  <c r="G76" i="98"/>
  <c r="J76" i="98" s="1"/>
  <c r="G188" i="98"/>
  <c r="J188" i="98" s="1"/>
  <c r="G5" i="101"/>
  <c r="J5" i="101" s="1"/>
  <c r="G188" i="99" l="1"/>
  <c r="J188" i="99" s="1"/>
  <c r="G189" i="100"/>
  <c r="J189" i="100" s="1"/>
  <c r="G76" i="99"/>
  <c r="J76" i="99" s="1"/>
  <c r="G187" i="100"/>
  <c r="J187" i="100" s="1"/>
  <c r="G105" i="100"/>
  <c r="J105" i="100" s="1"/>
  <c r="G5" i="102"/>
  <c r="J5" i="102" s="1"/>
  <c r="G5" i="103" s="1"/>
  <c r="J5" i="103" s="1"/>
  <c r="G5" i="104" l="1"/>
  <c r="J5" i="104" s="1"/>
  <c r="G5" i="105" s="1"/>
  <c r="J5" i="105" s="1"/>
  <c r="G105" i="101"/>
  <c r="J105" i="101" s="1"/>
  <c r="G187" i="101"/>
  <c r="J187" i="101" s="1"/>
  <c r="G76" i="100"/>
  <c r="J76" i="100" s="1"/>
  <c r="G189" i="101"/>
  <c r="J189" i="101" s="1"/>
  <c r="G188" i="100"/>
  <c r="J188" i="100" s="1"/>
  <c r="E5" i="106" l="1"/>
  <c r="G5" i="106" s="1"/>
  <c r="J5" i="106" s="1"/>
  <c r="G76" i="101"/>
  <c r="J76" i="101" s="1"/>
  <c r="G187" i="102"/>
  <c r="J187" i="102" s="1"/>
  <c r="G187" i="103" s="1"/>
  <c r="J187" i="103" s="1"/>
  <c r="G188" i="101"/>
  <c r="J188" i="101" s="1"/>
  <c r="G189" i="102"/>
  <c r="J189" i="102" s="1"/>
  <c r="G189" i="103" s="1"/>
  <c r="J189" i="103" s="1"/>
  <c r="G105" i="102"/>
  <c r="J105" i="102" s="1"/>
  <c r="G105" i="103" s="1"/>
  <c r="J105" i="103" s="1"/>
  <c r="E5" i="107" l="1"/>
  <c r="G5" i="107" s="1"/>
  <c r="J5" i="107" s="1"/>
  <c r="G105" i="104"/>
  <c r="J105" i="104" s="1"/>
  <c r="G105" i="105" s="1"/>
  <c r="J105" i="105" s="1"/>
  <c r="G189" i="104"/>
  <c r="J189" i="104" s="1"/>
  <c r="G189" i="105" s="1"/>
  <c r="J189" i="105" s="1"/>
  <c r="G187" i="104"/>
  <c r="J187" i="104" s="1"/>
  <c r="G187" i="105" s="1"/>
  <c r="J187" i="105" s="1"/>
  <c r="G188" i="102"/>
  <c r="J188" i="102" s="1"/>
  <c r="G188" i="103" s="1"/>
  <c r="J188" i="103" s="1"/>
  <c r="G76" i="102"/>
  <c r="J76" i="102" s="1"/>
  <c r="G76" i="103" s="1"/>
  <c r="J76" i="103" s="1"/>
  <c r="E189" i="106" l="1"/>
  <c r="G189" i="106" s="1"/>
  <c r="J189" i="106" s="1"/>
  <c r="E187" i="106"/>
  <c r="G187" i="106" s="1"/>
  <c r="J187" i="106" s="1"/>
  <c r="E105" i="106"/>
  <c r="G105" i="106" s="1"/>
  <c r="J105" i="106" s="1"/>
  <c r="G188" i="104"/>
  <c r="J188" i="104" s="1"/>
  <c r="G188" i="105" s="1"/>
  <c r="J188" i="105" s="1"/>
  <c r="G76" i="104"/>
  <c r="J76" i="104" s="1"/>
  <c r="G76" i="105" s="1"/>
  <c r="J76" i="105" s="1"/>
  <c r="E105" i="107" l="1"/>
  <c r="G105" i="107" s="1"/>
  <c r="J105" i="107" s="1"/>
  <c r="E187" i="107"/>
  <c r="G187" i="107" s="1"/>
  <c r="J187" i="107" s="1"/>
  <c r="E189" i="107"/>
  <c r="G189" i="107" s="1"/>
  <c r="J189" i="107" s="1"/>
  <c r="E76" i="106"/>
  <c r="G76" i="106" s="1"/>
  <c r="J76" i="106" s="1"/>
  <c r="E188" i="106"/>
  <c r="G188" i="106" s="1"/>
  <c r="J188" i="106" s="1"/>
  <c r="E188" i="107" l="1"/>
  <c r="G188" i="107" s="1"/>
  <c r="J188" i="107" s="1"/>
  <c r="E76" i="107"/>
  <c r="G76" i="107" s="1"/>
  <c r="J76" i="107" s="1"/>
</calcChain>
</file>

<file path=xl/sharedStrings.xml><?xml version="1.0" encoding="utf-8"?>
<sst xmlns="http://schemas.openxmlformats.org/spreadsheetml/2006/main" count="31886" uniqueCount="1435">
  <si>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</si>
  <si>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</si>
  <si>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</si>
  <si>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</si>
  <si>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</si>
  <si>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</si>
  <si>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</si>
  <si>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</si>
  <si>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</si>
  <si>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</si>
  <si>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</si>
  <si>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</si>
  <si>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</si>
  <si>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</si>
  <si>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</si>
  <si>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</si>
  <si>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</si>
  <si>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</si>
  <si>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</si>
  <si>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</si>
  <si>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</si>
  <si>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</si>
  <si>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</si>
  <si>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</si>
  <si>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</si>
  <si>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</si>
  <si>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</si>
  <si>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</si>
  <si>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</si>
  <si>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</si>
  <si>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</si>
  <si>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</si>
  <si>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</si>
  <si>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</si>
  <si>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</si>
  <si>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</si>
  <si>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</si>
  <si>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</si>
  <si>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</si>
  <si>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</si>
  <si>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</si>
  <si>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</si>
  <si>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</si>
  <si>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</si>
  <si>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</si>
  <si>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</si>
  <si>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</si>
  <si>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</si>
  <si>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</si>
  <si>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</si>
  <si>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</si>
  <si>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</si>
  <si>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</si>
  <si>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</si>
  <si>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</si>
  <si>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</si>
  <si>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</si>
  <si>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</si>
  <si>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</si>
  <si>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</si>
  <si>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</si>
  <si>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</si>
  <si>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</si>
  <si>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</si>
  <si>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</si>
  <si>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</si>
  <si>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</si>
  <si>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</si>
  <si>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</si>
  <si>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</si>
  <si>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</si>
  <si>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</si>
  <si>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</si>
  <si>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</si>
  <si>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</si>
  <si>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</si>
  <si>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</si>
  <si>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</si>
  <si>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</si>
  <si>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</si>
  <si>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</si>
  <si>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</si>
  <si>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</si>
  <si>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</si>
  <si>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</si>
  <si>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</si>
  <si>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</si>
  <si>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</si>
  <si>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</si>
  <si>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</si>
  <si>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</si>
  <si>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</si>
  <si>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</si>
  <si>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</si>
  <si>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</si>
  <si>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</si>
  <si>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</si>
  <si>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</si>
  <si>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</si>
  <si>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</si>
  <si>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</si>
  <si>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</si>
  <si>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</si>
  <si>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</si>
  <si>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</si>
  <si>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</si>
  <si>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</si>
  <si>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</si>
  <si>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</si>
  <si>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</si>
  <si>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</si>
  <si>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</si>
  <si>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</si>
  <si>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</si>
  <si>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</si>
  <si>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</si>
  <si>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</si>
  <si>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</si>
  <si>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</si>
  <si>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</si>
  <si>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</si>
  <si>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</si>
  <si>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</si>
  <si>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</si>
  <si>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</si>
  <si>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</si>
  <si>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</si>
  <si>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</si>
  <si>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</si>
  <si>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</si>
  <si>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</si>
  <si>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</si>
  <si>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</si>
  <si>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</si>
  <si>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</si>
  <si>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</si>
  <si>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</si>
  <si>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</si>
  <si>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</si>
  <si>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</si>
  <si>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</si>
  <si>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</si>
  <si>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</si>
  <si>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</si>
  <si>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</si>
  <si>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</si>
  <si>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</si>
  <si>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</si>
  <si>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</si>
  <si>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</si>
  <si>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</si>
  <si>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</si>
  <si>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</si>
  <si>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</si>
  <si>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</si>
  <si>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</si>
  <si>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</si>
  <si>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</si>
  <si>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</si>
  <si>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</si>
  <si>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</si>
  <si>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</si>
  <si>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</si>
  <si>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</si>
  <si>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</si>
  <si>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</si>
  <si>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</si>
  <si>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</si>
  <si>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</si>
  <si>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</si>
  <si>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</si>
  <si>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</si>
  <si>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</si>
  <si>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</si>
  <si>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</si>
  <si>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</si>
  <si>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</si>
  <si>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</si>
  <si>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</si>
  <si>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</si>
  <si>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</si>
  <si>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</si>
  <si>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</si>
  <si>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</si>
  <si>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</si>
  <si>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</si>
  <si>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</si>
  <si>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</si>
  <si>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</si>
  <si>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</si>
  <si>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</si>
  <si>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</si>
  <si>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</si>
  <si>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</si>
  <si>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</si>
  <si>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</si>
  <si>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</si>
  <si>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</si>
  <si>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</si>
  <si>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</si>
  <si>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</si>
  <si>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</si>
  <si>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</si>
  <si>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</si>
  <si>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</si>
  <si>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</si>
  <si>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</si>
  <si>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</si>
  <si>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</si>
  <si>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</si>
  <si>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</si>
  <si>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</si>
  <si>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</si>
  <si>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</si>
  <si>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</si>
  <si>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</si>
  <si>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</si>
  <si>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</si>
  <si>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</si>
  <si>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</si>
  <si>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</si>
  <si>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</si>
  <si>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</si>
  <si>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</si>
  <si>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</si>
  <si>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</si>
  <si>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</si>
  <si>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</si>
  <si>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</si>
  <si>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</si>
  <si>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</si>
  <si>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</si>
  <si>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</si>
  <si>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</si>
  <si>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</si>
  <si>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</si>
  <si>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</si>
  <si>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</si>
  <si>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</si>
  <si>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</si>
  <si>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</si>
  <si>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</si>
  <si>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</si>
  <si>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</si>
  <si>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</si>
  <si>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</si>
  <si>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</si>
  <si>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</si>
  <si>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</si>
  <si>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</si>
  <si>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</si>
  <si>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</si>
  <si>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</si>
  <si>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</si>
  <si>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</si>
  <si>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</si>
  <si>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</si>
  <si>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</si>
  <si>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</si>
  <si>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</si>
  <si>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</si>
  <si>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</si>
  <si>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</si>
  <si>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</si>
  <si>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</si>
  <si>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</si>
  <si>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</si>
  <si>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</si>
  <si>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</si>
  <si>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</si>
  <si>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</si>
  <si>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</si>
  <si>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</si>
  <si>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</si>
  <si>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</si>
  <si>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</si>
  <si>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</si>
  <si>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</si>
  <si>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</si>
  <si>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</si>
  <si>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</si>
  <si>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</si>
  <si>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</si>
  <si>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</si>
  <si>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</si>
  <si>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</si>
  <si>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</si>
  <si>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</si>
  <si>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</si>
  <si>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</si>
  <si>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</si>
  <si>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</si>
  <si>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</si>
  <si>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</si>
  <si>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</si>
  <si>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</si>
  <si>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</si>
  <si>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</si>
  <si>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</si>
  <si>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</si>
  <si>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</si>
  <si>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</si>
  <si>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</si>
  <si>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</si>
  <si>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</si>
  <si>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</si>
  <si>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</si>
  <si>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</si>
  <si>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</si>
  <si>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</si>
  <si>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</si>
  <si>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</si>
  <si>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</si>
  <si>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</si>
  <si>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</si>
  <si>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</si>
  <si>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</si>
  <si>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</si>
  <si>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</si>
  <si>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</si>
  <si>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</si>
  <si>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</si>
  <si>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</si>
  <si>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</si>
  <si>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</si>
  <si>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</si>
  <si>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</si>
  <si>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</si>
  <si>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</si>
  <si>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</si>
  <si>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</si>
  <si>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</si>
  <si>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</si>
  <si>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</si>
  <si>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</si>
  <si>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</si>
  <si>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</si>
  <si>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</si>
  <si>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</si>
  <si>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</si>
  <si>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</si>
  <si>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</si>
  <si>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</si>
  <si>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</si>
  <si>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</si>
  <si>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</si>
  <si>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</si>
  <si>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</si>
  <si>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</si>
  <si>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</si>
  <si>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</si>
  <si>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</si>
  <si>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</si>
  <si>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</si>
  <si>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</si>
  <si>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</si>
  <si>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</si>
  <si>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</si>
  <si>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</si>
  <si>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</si>
  <si>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</si>
  <si>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</si>
  <si>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</si>
  <si>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</si>
  <si>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</si>
  <si>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</si>
  <si>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</si>
  <si>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</si>
  <si>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</si>
  <si>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</si>
  <si>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</si>
  <si>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</si>
  <si>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</si>
  <si>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</si>
  <si>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</si>
  <si>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</si>
  <si>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</si>
  <si>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</si>
  <si>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</si>
  <si>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</si>
  <si>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</si>
  <si>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</si>
  <si>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</si>
  <si>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</si>
  <si>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</si>
  <si>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</si>
  <si>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</si>
  <si>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</si>
  <si>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</si>
  <si>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</si>
  <si>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</si>
  <si>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</si>
  <si>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</si>
  <si>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</si>
  <si>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</si>
  <si>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</si>
  <si>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</si>
  <si>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</si>
  <si>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</si>
  <si>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</si>
  <si>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</si>
  <si>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</si>
  <si>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</si>
  <si>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</si>
  <si>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</si>
  <si>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</si>
  <si>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</si>
  <si>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</si>
  <si>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</si>
  <si>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</si>
  <si>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</si>
  <si>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</si>
  <si>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</si>
  <si>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</si>
  <si>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</si>
  <si>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</si>
  <si>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</si>
  <si>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</si>
  <si>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</si>
  <si>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</si>
  <si>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</si>
  <si>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</si>
  <si>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</si>
  <si>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</si>
  <si>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</si>
  <si>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</si>
  <si>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</si>
  <si>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</si>
  <si>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</si>
  <si>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</si>
  <si>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</si>
  <si>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</si>
  <si>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</si>
  <si>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</si>
  <si>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</si>
  <si>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</si>
  <si>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</si>
  <si>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</si>
  <si>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</si>
  <si>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</si>
  <si>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</si>
  <si>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</si>
  <si>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</si>
  <si>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</si>
  <si>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</si>
  <si>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</si>
  <si>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</si>
  <si>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</si>
  <si>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</si>
  <si>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</si>
  <si>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</si>
  <si>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</si>
  <si>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</si>
  <si>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</si>
  <si>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</si>
  <si>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</si>
  <si>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</si>
  <si>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</si>
  <si>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</si>
  <si>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</si>
  <si>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</si>
  <si>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</si>
  <si>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</si>
  <si>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</si>
  <si>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</si>
  <si>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</si>
  <si>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</si>
  <si>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</si>
  <si>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</si>
  <si>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</si>
  <si>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</si>
  <si>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</si>
  <si>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</si>
  <si>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</si>
  <si>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</si>
  <si>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</si>
  <si>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</si>
  <si>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</si>
  <si>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</si>
  <si>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</si>
  <si>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</si>
  <si>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</si>
  <si>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</si>
  <si>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</si>
  <si>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</si>
  <si>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</si>
  <si>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</si>
  <si>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</si>
  <si>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</si>
  <si>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</si>
  <si>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</si>
  <si>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</si>
  <si>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</si>
  <si>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</si>
  <si>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</si>
  <si>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</si>
  <si>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</si>
  <si>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</si>
  <si>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</si>
  <si>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</si>
  <si>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</si>
  <si>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</si>
  <si>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</si>
  <si>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</si>
  <si>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</si>
  <si>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</si>
  <si>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</si>
  <si>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</si>
  <si>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</si>
  <si>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</si>
  <si>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</si>
  <si>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</si>
  <si>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</si>
  <si>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</si>
  <si>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</si>
  <si>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</si>
  <si>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</si>
  <si>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</si>
  <si>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</si>
  <si>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</si>
  <si>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</si>
  <si>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</si>
  <si>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</si>
  <si>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</si>
  <si>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</si>
  <si>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</si>
  <si>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</si>
  <si>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</si>
  <si>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</si>
  <si>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</si>
  <si>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</si>
  <si>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</si>
  <si>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</si>
  <si>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</si>
  <si>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</si>
  <si>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</si>
  <si>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</si>
  <si>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</si>
  <si>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</si>
  <si>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</si>
  <si>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</si>
  <si>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</si>
  <si>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</si>
  <si>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</si>
  <si>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</si>
  <si>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</si>
  <si>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</si>
  <si>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</si>
  <si>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</si>
  <si>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</si>
  <si>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</si>
  <si>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</si>
  <si>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</si>
  <si>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</si>
  <si>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</si>
  <si>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</si>
  <si>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</si>
  <si>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</si>
  <si>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</si>
  <si>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</si>
  <si>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</si>
  <si>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</si>
  <si>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</si>
  <si>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</si>
  <si>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</si>
  <si>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</si>
  <si>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</si>
  <si>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</si>
  <si>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</si>
  <si>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</si>
  <si>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</si>
  <si>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</si>
  <si>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</si>
  <si>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</si>
  <si>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</si>
  <si>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</si>
  <si>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</si>
  <si>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</si>
  <si>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</si>
  <si>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</si>
  <si>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</si>
  <si>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</si>
  <si>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</si>
  <si>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</si>
  <si>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</si>
  <si>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</si>
  <si>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</si>
  <si>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</si>
  <si>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</si>
  <si>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</si>
  <si>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</si>
  <si>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</si>
  <si>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</si>
  <si>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</si>
  <si>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</si>
  <si>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</si>
  <si>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</si>
  <si>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</si>
  <si>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</si>
  <si>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</si>
  <si>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</si>
  <si>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</si>
  <si>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</si>
  <si>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</si>
  <si>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</si>
  <si>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</si>
  <si>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</si>
  <si>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</si>
  <si>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</si>
  <si>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</si>
  <si>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</si>
  <si>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</si>
  <si>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</si>
  <si>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</si>
  <si>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</si>
  <si>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</si>
  <si>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</si>
  <si>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</si>
  <si>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</si>
  <si>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</si>
  <si>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</si>
  <si>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</si>
  <si>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</si>
  <si>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</si>
  <si>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</si>
  <si>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</si>
  <si>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</si>
  <si>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</si>
  <si>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</si>
  <si>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</si>
  <si>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</si>
  <si>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</si>
  <si>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</si>
  <si>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</si>
  <si>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</si>
  <si>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</si>
  <si>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</si>
  <si>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</si>
  <si>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</si>
  <si>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</si>
  <si>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</si>
  <si>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</si>
  <si>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</si>
  <si>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</si>
  <si>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</si>
  <si>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</si>
  <si>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</si>
  <si>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</si>
  <si>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</si>
  <si>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</si>
  <si>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</si>
  <si>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</si>
  <si>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</si>
  <si>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</si>
  <si>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</si>
  <si>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</si>
  <si>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</si>
  <si>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</si>
  <si>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</si>
  <si>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</si>
  <si>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</si>
  <si>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</si>
  <si>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</si>
  <si>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</si>
  <si>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</si>
  <si>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</si>
  <si>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</si>
  <si>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</si>
  <si>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</si>
  <si>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</si>
  <si>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</si>
  <si>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</si>
  <si>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</si>
  <si>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</si>
  <si>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</si>
  <si>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</si>
  <si>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</si>
  <si>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</si>
  <si>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</si>
  <si>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</si>
  <si>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</si>
  <si>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</si>
  <si>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</si>
  <si>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</si>
  <si>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</si>
  <si>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</si>
  <si>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</si>
  <si>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</si>
  <si>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</si>
  <si>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</si>
  <si>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</si>
  <si>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</si>
  <si>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</si>
  <si>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</si>
  <si>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</si>
  <si>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</si>
  <si>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</si>
  <si>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</si>
  <si>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</si>
  <si>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</si>
  <si>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</si>
  <si>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</si>
  <si>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</si>
  <si>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</si>
  <si>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</si>
  <si>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</si>
  <si>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</si>
  <si>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</si>
  <si>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</si>
  <si>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</si>
  <si>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</si>
  <si>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</si>
  <si>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</si>
  <si>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</si>
  <si>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</si>
  <si>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</si>
  <si>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</si>
  <si>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</si>
  <si>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</si>
  <si>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</si>
  <si>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</si>
  <si>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</si>
  <si>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</si>
  <si>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</si>
  <si>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</si>
  <si>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</si>
  <si>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</si>
  <si>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</si>
  <si>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</si>
  <si>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</si>
  <si>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</si>
  <si>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</si>
  <si>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</si>
  <si>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</si>
  <si>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</si>
  <si>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</si>
  <si>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</si>
  <si>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</si>
  <si>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</si>
  <si>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</si>
  <si>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</si>
  <si>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</si>
  <si>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</si>
  <si>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</si>
  <si>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</si>
  <si>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</si>
  <si>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</si>
  <si>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</si>
  <si>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</si>
  <si>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</si>
  <si>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</si>
  <si>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</si>
  <si>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</si>
  <si>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</si>
  <si>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</si>
  <si>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</si>
  <si>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</si>
  <si>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</si>
  <si>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</si>
  <si>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</si>
  <si>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</si>
  <si>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</si>
  <si>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</si>
  <si>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</si>
  <si>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</si>
  <si>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</si>
  <si>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</si>
  <si>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</si>
  <si>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</si>
  <si>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</si>
  <si>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</si>
  <si>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</si>
  <si>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</si>
  <si>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</si>
  <si>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</si>
  <si>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</si>
  <si>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</si>
  <si>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</si>
  <si>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</si>
  <si>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</si>
  <si>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</si>
  <si>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</si>
  <si>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</si>
  <si>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</si>
  <si>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</si>
  <si>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</si>
  <si>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</si>
  <si>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</si>
  <si>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</si>
  <si>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</si>
  <si>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</si>
  <si>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</si>
  <si>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</si>
  <si>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</si>
  <si>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</si>
  <si>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</si>
  <si>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</si>
  <si>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</si>
  <si>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</si>
  <si>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</si>
  <si>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</si>
  <si>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</si>
  <si>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</si>
  <si>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</si>
  <si>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</si>
  <si>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</si>
  <si>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</si>
  <si>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</si>
  <si>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</si>
  <si>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</si>
  <si>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</si>
  <si>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</si>
  <si>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</si>
  <si>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</si>
  <si>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</si>
  <si>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</si>
  <si>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</si>
  <si>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</si>
  <si>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</si>
  <si>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</si>
  <si>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</si>
  <si>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</si>
  <si>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</si>
  <si>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</si>
  <si>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</si>
  <si>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</si>
  <si>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</si>
  <si>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</si>
  <si>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</si>
  <si>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</si>
  <si>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</si>
  <si>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</si>
  <si>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</si>
  <si>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</si>
  <si>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</si>
  <si>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</si>
  <si>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</si>
  <si>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</si>
  <si>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</si>
  <si>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</si>
  <si>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</si>
  <si>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</si>
  <si>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</si>
  <si>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</si>
  <si>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</si>
  <si>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</si>
  <si>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</si>
  <si>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</si>
  <si>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</si>
  <si>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</si>
  <si>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</si>
  <si>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</si>
  <si>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</si>
  <si>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</si>
  <si>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</si>
  <si>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</si>
  <si>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</si>
  <si>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</si>
  <si>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</si>
  <si>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</si>
  <si>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</si>
  <si>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</si>
  <si>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</si>
  <si>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</si>
  <si>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</si>
  <si>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</si>
  <si>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</si>
  <si>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</si>
  <si>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</si>
  <si>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</si>
  <si>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</si>
  <si>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</si>
  <si>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</si>
  <si>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</si>
  <si>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</si>
  <si>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</si>
  <si>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</si>
  <si>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</si>
  <si>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</si>
  <si>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</si>
  <si>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</si>
  <si>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</si>
  <si>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</si>
  <si>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</si>
  <si>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</si>
  <si>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</si>
  <si>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</si>
  <si>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</si>
  <si>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</si>
  <si>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</si>
  <si>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</si>
  <si>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</si>
  <si>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</si>
  <si>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</si>
  <si>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</si>
  <si>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</si>
  <si>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</si>
  <si>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</si>
  <si>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</si>
  <si>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</si>
  <si>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</si>
  <si>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</si>
  <si>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</si>
  <si>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</si>
  <si>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</si>
  <si>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</si>
  <si>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</si>
  <si>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</si>
  <si>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</si>
  <si>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</si>
  <si>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</si>
  <si>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</si>
  <si>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</si>
  <si>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</si>
  <si>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</si>
  <si>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</si>
  <si>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</si>
  <si>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</si>
  <si>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</si>
  <si>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</si>
  <si>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</si>
  <si>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</si>
  <si>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</si>
  <si>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</si>
  <si>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</si>
  <si>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</si>
  <si>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</si>
  <si>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</si>
  <si>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</si>
  <si>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</si>
  <si>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</si>
  <si>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</si>
  <si>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</si>
  <si>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</si>
  <si>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</si>
  <si>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</si>
  <si>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</si>
  <si>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</si>
  <si>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</si>
  <si>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</si>
  <si>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</si>
  <si>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</si>
  <si>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</si>
  <si>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</si>
  <si>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</si>
  <si>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</si>
  <si>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</si>
  <si>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</si>
  <si>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</si>
  <si>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</si>
  <si>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</si>
  <si>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</si>
  <si>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</si>
  <si>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</si>
  <si>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</si>
  <si>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</si>
  <si>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</si>
  <si>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</si>
  <si>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</si>
  <si>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</si>
  <si>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</si>
  <si>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</si>
  <si>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</si>
  <si>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</si>
  <si>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</si>
  <si>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</si>
  <si>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</si>
  <si>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</si>
  <si>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</si>
  <si>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</si>
  <si>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</si>
  <si>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</si>
  <si>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</si>
  <si>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</si>
  <si>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</si>
  <si>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</si>
  <si>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</si>
  <si>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</si>
  <si>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</si>
  <si>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</si>
  <si>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</si>
  <si>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</si>
  <si>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</si>
  <si>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</si>
  <si>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</si>
  <si>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</si>
  <si>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</si>
  <si>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</si>
  <si>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</si>
  <si>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</si>
  <si>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</si>
  <si>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</si>
  <si>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</si>
  <si>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</si>
  <si>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</si>
  <si>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</si>
  <si>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</si>
  <si>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</si>
  <si>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</si>
  <si>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</si>
  <si>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</si>
  <si>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</si>
  <si>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</si>
  <si>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</si>
  <si>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</si>
  <si>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</si>
  <si>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</si>
  <si>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</si>
  <si>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</si>
  <si>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</si>
  <si>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</si>
  <si>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</si>
  <si>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</si>
  <si>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</si>
  <si>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</si>
  <si>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</si>
  <si>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</si>
  <si>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</si>
  <si>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</si>
  <si>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</si>
  <si>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</si>
  <si>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</si>
  <si>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</si>
  <si>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</si>
  <si>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</si>
  <si>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</si>
  <si>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</si>
  <si>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</si>
  <si>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</si>
  <si>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</si>
  <si>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</si>
  <si>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</si>
  <si>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</si>
  <si>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</si>
  <si>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</si>
  <si>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</si>
  <si>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</si>
  <si>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</si>
  <si>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</si>
  <si>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</si>
  <si>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</si>
  <si>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</si>
  <si>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</si>
  <si>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</si>
  <si>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</si>
  <si>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</si>
  <si>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</si>
  <si>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</si>
  <si>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</si>
  <si>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</si>
  <si>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</si>
  <si>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</si>
  <si>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</si>
  <si>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</si>
  <si>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</si>
  <si>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</si>
  <si>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</si>
  <si>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</si>
  <si>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</si>
  <si>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</si>
  <si>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</si>
  <si>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</si>
  <si>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</si>
  <si>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</si>
  <si>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</si>
  <si>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</si>
  <si>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</si>
  <si>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</si>
  <si>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</si>
  <si>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</si>
  <si>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</si>
  <si>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</si>
  <si>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</si>
  <si>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</si>
  <si>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</si>
  <si>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</si>
  <si>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</si>
  <si>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</si>
  <si>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</si>
  <si>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</si>
  <si>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</si>
  <si>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</si>
  <si>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</si>
  <si>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</si>
  <si>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</si>
  <si>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</si>
  <si>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</si>
  <si>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</si>
  <si>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</si>
  <si>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</si>
  <si>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</si>
  <si>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</si>
  <si>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</si>
  <si>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</si>
  <si>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</si>
  <si>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</si>
  <si>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</si>
  <si>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</si>
  <si>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</si>
  <si>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</si>
  <si>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</si>
  <si>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</si>
  <si>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</si>
  <si>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</si>
  <si>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</si>
  <si>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</si>
  <si>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</si>
  <si>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</si>
  <si>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</si>
  <si>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</si>
  <si>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</si>
  <si>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</si>
  <si>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</si>
  <si>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</si>
  <si>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</si>
  <si>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</si>
  <si>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</si>
  <si>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</si>
  <si>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</si>
  <si>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</si>
  <si>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</si>
  <si>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</si>
  <si>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</si>
  <si>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</si>
  <si>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</si>
  <si>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</si>
  <si>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</si>
  <si>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</si>
  <si>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</si>
  <si>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</si>
  <si>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</si>
  <si>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</si>
  <si>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</si>
  <si>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</si>
  <si>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</si>
  <si>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</si>
  <si>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</si>
  <si>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</si>
  <si>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</si>
  <si>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</si>
  <si>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</si>
  <si>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</si>
  <si>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</si>
  <si>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</si>
  <si>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</si>
  <si>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</si>
  <si>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</si>
  <si>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</si>
  <si>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</si>
  <si>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</si>
  <si>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</si>
  <si>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</si>
  <si>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</si>
  <si>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</si>
  <si>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</si>
  <si>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</si>
  <si>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</si>
  <si>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</si>
  <si>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</si>
  <si>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</si>
  <si>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</si>
  <si>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</si>
  <si>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</si>
  <si>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</si>
  <si>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</si>
  <si>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</si>
  <si>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</si>
  <si>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</si>
  <si>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</si>
  <si>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</si>
  <si>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</si>
  <si>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</si>
  <si>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</si>
  <si>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</si>
  <si>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</si>
  <si>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</si>
  <si>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</si>
  <si>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</si>
  <si>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</si>
  <si>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</si>
  <si>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</si>
  <si>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</si>
  <si>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</si>
  <si>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</si>
  <si>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</si>
  <si>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</si>
  <si>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</si>
  <si>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</si>
  <si>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</si>
  <si>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</si>
  <si>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</si>
  <si>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</si>
  <si>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</si>
  <si>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</si>
  <si>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</si>
  <si>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</si>
  <si>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</si>
  <si>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</si>
  <si>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</si>
  <si>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</si>
  <si>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</si>
  <si>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</si>
  <si>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</si>
  <si>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</si>
  <si>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</si>
  <si>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</si>
  <si>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</si>
  <si>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</si>
  <si>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</si>
  <si>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</si>
  <si>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</si>
  <si>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</si>
  <si>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</si>
  <si>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</si>
  <si>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</si>
  <si>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</si>
  <si>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</si>
  <si>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</si>
  <si>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</si>
  <si>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</si>
  <si>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</si>
  <si>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</si>
  <si>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</si>
  <si>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</si>
  <si>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</si>
  <si>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</si>
  <si>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</si>
  <si>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</si>
  <si>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</si>
  <si>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</si>
  <si>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</si>
  <si>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</si>
  <si>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</si>
  <si>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</si>
  <si>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</si>
  <si>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</si>
  <si>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</si>
  <si>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</si>
  <si>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</si>
  <si>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</si>
  <si>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</si>
  <si>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</si>
  <si>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</si>
  <si>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</si>
  <si>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</si>
  <si>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</si>
  <si>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</si>
  <si>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</si>
  <si>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</si>
  <si>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</si>
  <si>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</si>
  <si>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</si>
  <si>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</si>
  <si>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</si>
  <si>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</si>
  <si>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</si>
  <si>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</si>
  <si>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</si>
  <si>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</si>
  <si>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</si>
  <si>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</si>
  <si>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</si>
  <si>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</si>
  <si>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</si>
  <si>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</si>
  <si>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</si>
  <si>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</si>
  <si>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</si>
  <si>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</si>
  <si>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</si>
  <si>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</si>
  <si>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</si>
  <si>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</si>
  <si>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</si>
  <si>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</si>
  <si>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</si>
  <si>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</si>
  <si>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</si>
  <si>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</si>
  <si>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</si>
  <si>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</si>
  <si>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</si>
  <si>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</si>
  <si>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</si>
  <si>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</si>
  <si>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</si>
  <si>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</si>
  <si>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</si>
  <si>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</si>
  <si>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</si>
  <si>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</si>
  <si>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</si>
  <si>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</si>
  <si>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</si>
  <si>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</si>
  <si>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</si>
  <si>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</si>
  <si>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</si>
  <si>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</si>
  <si>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</si>
  <si>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</si>
  <si>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</si>
  <si>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</si>
  <si>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</si>
  <si>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</si>
  <si>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</si>
  <si>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</si>
  <si>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</si>
  <si>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</si>
  <si>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</si>
  <si>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</si>
  <si>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</si>
  <si>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</si>
  <si>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</si>
  <si>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</si>
  <si>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</si>
  <si>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</si>
  <si>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</si>
  <si>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</si>
  <si>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</si>
  <si>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</si>
  <si>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</si>
  <si>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</si>
  <si>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</si>
  <si>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</si>
  <si>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</si>
  <si>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</si>
  <si>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</si>
  <si>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</si>
  <si>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</si>
  <si>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</si>
  <si>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</si>
  <si>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</si>
  <si>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</si>
  <si>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</si>
  <si>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</si>
  <si>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</si>
  <si>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</si>
  <si>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</si>
  <si>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</si>
  <si>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</si>
  <si>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</si>
  <si>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</si>
  <si>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</si>
  <si>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</si>
  <si>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</si>
  <si>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</si>
  <si>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</si>
  <si>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</si>
  <si>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</si>
  <si>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</si>
  <si>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</si>
  <si>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</si>
  <si>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</si>
  <si>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</si>
  <si>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</si>
  <si>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</si>
  <si>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</si>
  <si>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</si>
  <si>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</si>
  <si>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</si>
  <si>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</si>
  <si>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</si>
  <si>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</si>
  <si>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</si>
  <si>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</si>
  <si>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</si>
  <si>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</si>
  <si>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</si>
  <si>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</si>
  <si>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</si>
  <si>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</si>
  <si>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</si>
  <si>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</si>
  <si>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</si>
  <si>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</si>
  <si>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</si>
  <si>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</si>
  <si>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</si>
  <si>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</si>
  <si>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</si>
  <si>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</si>
  <si>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</si>
  <si>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</si>
  <si>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</si>
  <si>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</si>
  <si>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</si>
  <si>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</si>
  <si>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</si>
  <si>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</si>
  <si>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</si>
  <si>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33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</si>
  <si>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</si>
  <si>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</si>
  <si>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</si>
  <si>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</si>
  <si>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</si>
  <si>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</si>
  <si>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</si>
  <si>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</si>
  <si>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</si>
  <si>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</si>
  <si>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</si>
  <si>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</si>
  <si>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</si>
  <si>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50 กรัม</t>
  </si>
  <si>
    <t>ทาร์ตไข่ชาไทย 50 กรัม</t>
  </si>
  <si>
    <t>ปังสังขยาลาวาครีมกะทิ 135 กรัม</t>
  </si>
  <si>
    <t>ปังไก่หยองมายองเนสสาหร่าย 85 กรัม</t>
  </si>
  <si>
    <t>ปังกระเทียมครีมชีส 70 กรัม</t>
  </si>
  <si>
    <t>ปังไส้กรองยองเนส 90 กรัม</t>
  </si>
  <si>
    <t>แซนวิชพิซซ่าโบโลน่า 100 กรัม</t>
  </si>
  <si>
    <t>เค้กโมลเทนช็อคโกแลต 75 กรัม</t>
  </si>
  <si>
    <t>เค้กแอปเปิ้ล 70 กรัม</t>
  </si>
  <si>
    <t>เค้กทอร์ต้าเทเนรินา 50 กรัม</t>
  </si>
  <si>
    <t>ปังกรอบคาราเมล 65 กรัม</t>
  </si>
  <si>
    <t>ชิฟฟ่อน 8 ชิ้น ขนุนล้วน</t>
  </si>
  <si>
    <t>ชิฟฟ่อนเค้กรสทุเรียน 24 กรัม</t>
  </si>
  <si>
    <t>ชิฟฟ่อนเค้กรสเผือก 24 กรัม</t>
  </si>
  <si>
    <t>ชิฟฟ่อนเค้กรสสับปะรด 24 กรัม</t>
  </si>
  <si>
    <t>มินิบันแฮมซีล 90 กรัม</t>
  </si>
  <si>
    <t>ปังแฮมเก็ดมายองเนส 90 กรัม</t>
  </si>
  <si>
    <t>ทาร์ตไข่สตอร์เบอรี่</t>
  </si>
  <si>
    <t>ชิฟฟ่อนคัพเค้กมะพร้าว 50 กรัม</t>
  </si>
  <si>
    <t xml:space="preserve">แซนด์วิช โบราณ  70 </t>
  </si>
  <si>
    <t>บูธ ลำพยา 3 เก่า วันที่ 1-31 พฤษภาคม 2569</t>
  </si>
  <si>
    <t>สรุปยอดขาย บูธ ลำพยา 3 เก่า วันที่ 1-31  พฤษภาคม  2569</t>
  </si>
  <si>
    <t>บูธ  ลำพยา 3 เก่า วันที่ 1-31  พฤษภาคม 2569</t>
  </si>
  <si>
    <t>ไส้เปรี้ยว</t>
  </si>
  <si>
    <t>แถม</t>
  </si>
  <si>
    <t>หมดอายุ</t>
  </si>
  <si>
    <t>เค้กโรลกาแฟ 80 กรัม</t>
  </si>
  <si>
    <t>เค้กโรลสังขยาใบเตย 80 กรัม</t>
  </si>
  <si>
    <t xml:space="preserve">มินิบันปูอัดมายองเนส 90 </t>
  </si>
  <si>
    <t>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</si>
</sst>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  <font>
      <b/>
      <sz val="26"/>
      <color theme="1"/>
      <name val="AngsanaUPC"/>
      <family val="1"/>
    </font>
    <font>
      <b/>
      <sz val="26"/>
      <color rgb="FFFF0000"/>
      <name val="AngsanaUPC"/>
      <family val="1"/>
    </font>
    <font>
      <sz val="22"/>
      <color theme="1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5" borderId="19" xfId="0" applyNumberFormat="1" applyFont="1" applyFill="1" applyBorder="1"/>
    <xf numFmtId="43" fontId="22" fillId="0" borderId="0" xfId="0" applyNumberFormat="1" applyFont="1" applyAlignment="1">
      <alignment horizontal="center"/>
    </xf>
    <xf numFmtId="43" fontId="23" fillId="22" borderId="1" xfId="1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" fillId="5" borderId="19" xfId="0" applyFont="1" applyFill="1" applyBorder="1"/>
    <xf numFmtId="43" fontId="24" fillId="0" borderId="0" xfId="0" applyNumberFormat="1" applyFont="1" applyAlignment="1">
      <alignment horizontal="center"/>
    </xf>
    <xf numFmtId="43" fontId="25" fillId="11" borderId="1" xfId="1" applyFont="1" applyFill="1" applyBorder="1" applyAlignment="1">
      <alignment horizontal="center"/>
    </xf>
    <xf numFmtId="43" fontId="26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D3D3D"/>
      <color rgb="FFFFCCFF"/>
      <color rgb="FFFFFFCC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F216" sqref="F216"/>
      <selection pane="bottomLeft" activeCell="F216" sqref="F216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1390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02" spans="2:12" ht="25.5" x14ac:dyDescent="0.55000000000000004">
      <c r="B202" s="10">
        <v>20063266</v>
      </c>
      <c r="C202" s="19" t="s">
        <v>1420</v>
      </c>
      <c r="D202" s="10" t="s">
        <v>433</v>
      </c>
      <c r="E202" s="63">
        <f>+'4'!J202</f>
        <v>0</v>
      </c>
      <c r="F202" s="70"/>
      <c r="G202" s="46">
        <f t="shared" ref="G202:G203" si="0">E202+F202</f>
        <v>0</v>
      </c>
      <c r="H202" s="77">
        <v>0</v>
      </c>
      <c r="I202" s="75">
        <v>0</v>
      </c>
      <c r="J202" s="46">
        <f t="shared" ref="J202:J203" si="1">+G202-H202-K202-I202</f>
        <v>0</v>
      </c>
      <c r="K202" s="71"/>
      <c r="L202" s="20">
        <v>29</v>
      </c>
    </row>
    <row r="203" spans="2:12" ht="25.5" x14ac:dyDescent="0.55000000000000004">
      <c r="B203" s="10">
        <v>20058107</v>
      </c>
      <c r="C203" s="19" t="s">
        <v>1421</v>
      </c>
      <c r="D203" s="10" t="s">
        <v>433</v>
      </c>
      <c r="E203" s="63">
        <f>+'4'!J203</f>
        <v>0</v>
      </c>
      <c r="F203" s="70"/>
      <c r="G203" s="46">
        <f t="shared" si="0"/>
        <v>0</v>
      </c>
      <c r="H203" s="77">
        <v>0</v>
      </c>
      <c r="I203" s="75">
        <v>0</v>
      </c>
      <c r="J203" s="46">
        <f t="shared" si="1"/>
        <v>0</v>
      </c>
      <c r="K203" s="71"/>
      <c r="L203" s="20">
        <v>27</v>
      </c>
    </row>
    <row r="242" spans="3:12" x14ac:dyDescent="0.2">
      <c r="C242" t="s">
        <v>1390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19"/>
  <sheetViews>
    <sheetView tabSelected="1" zoomScale="70" zoomScaleNormal="7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AA53" sqref="AA5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" style="2" customWidth="1"/>
    <col min="10" max="10" width="11.375" style="2" customWidth="1"/>
    <col min="11" max="11" width="12.875" style="2" customWidth="1"/>
    <col min="12" max="12" width="9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6.75" style="1" bestFit="1" customWidth="1"/>
    <col min="19" max="19" width="13" style="1" customWidth="1"/>
    <col min="20" max="20" width="12.75" style="1" customWidth="1"/>
    <col min="21" max="21" width="9.875" style="1" customWidth="1"/>
    <col min="22" max="22" width="17.125" style="1" customWidth="1"/>
    <col min="23" max="23" width="15.125" style="1" customWidth="1"/>
    <col min="24" max="24" width="15" style="1" customWidth="1"/>
    <col min="25" max="25" width="14.75" style="1" customWidth="1"/>
    <col min="26" max="26" width="16.625" style="2" bestFit="1" customWidth="1"/>
    <col min="27" max="28" width="16.25" style="2" customWidth="1"/>
    <col min="29" max="29" width="16.1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8" t="s">
        <v>1425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91"/>
      <c r="P2" s="67"/>
      <c r="Q2" s="128" t="s">
        <v>1426</v>
      </c>
      <c r="R2" s="128"/>
      <c r="S2" s="128"/>
      <c r="T2" s="128"/>
      <c r="U2" s="128"/>
      <c r="V2" s="128"/>
      <c r="W2" s="128"/>
      <c r="X2" s="128"/>
      <c r="Y2" s="128"/>
      <c r="Z2" s="128"/>
      <c r="AA2" s="93"/>
      <c r="AB2" s="93"/>
    </row>
    <row r="3" spans="1:29" s="5" customFormat="1" ht="24.6" customHeight="1" x14ac:dyDescent="0.55000000000000004">
      <c r="A3" s="134" t="s">
        <v>1</v>
      </c>
      <c r="B3" s="134" t="s">
        <v>1353</v>
      </c>
      <c r="C3" s="134" t="s">
        <v>2</v>
      </c>
      <c r="D3" s="134" t="s">
        <v>1354</v>
      </c>
      <c r="E3" s="134" t="s">
        <v>3</v>
      </c>
      <c r="F3" s="134" t="s">
        <v>4</v>
      </c>
      <c r="G3" s="134" t="s">
        <v>5</v>
      </c>
      <c r="H3" s="76" t="s">
        <v>6</v>
      </c>
      <c r="I3" s="135" t="s">
        <v>272</v>
      </c>
      <c r="J3" s="134" t="s">
        <v>7</v>
      </c>
      <c r="K3" s="171" t="s">
        <v>8</v>
      </c>
      <c r="L3" s="171"/>
      <c r="M3" s="171"/>
      <c r="N3" s="134" t="s">
        <v>9</v>
      </c>
      <c r="O3" s="172" t="s">
        <v>273</v>
      </c>
      <c r="P3" s="174" t="s">
        <v>274</v>
      </c>
      <c r="Q3" s="131" t="s">
        <v>214</v>
      </c>
      <c r="R3" s="131" t="s">
        <v>215</v>
      </c>
      <c r="S3" s="131" t="s">
        <v>10</v>
      </c>
      <c r="T3" s="131" t="s">
        <v>216</v>
      </c>
      <c r="U3" s="131" t="s">
        <v>217</v>
      </c>
      <c r="V3" s="129" t="s">
        <v>218</v>
      </c>
      <c r="W3" s="129" t="s">
        <v>219</v>
      </c>
      <c r="X3" s="129" t="s">
        <v>220</v>
      </c>
      <c r="Y3" s="131" t="s">
        <v>221</v>
      </c>
      <c r="Z3" s="132" t="s">
        <v>222</v>
      </c>
      <c r="AA3" s="167" t="s">
        <v>1359</v>
      </c>
      <c r="AB3" s="168" t="s">
        <v>1360</v>
      </c>
    </row>
    <row r="4" spans="1:29" s="5" customFormat="1" ht="24.6" customHeight="1" x14ac:dyDescent="0.55000000000000004">
      <c r="A4" s="134"/>
      <c r="B4" s="134"/>
      <c r="C4" s="134"/>
      <c r="D4" s="134"/>
      <c r="E4" s="134"/>
      <c r="F4" s="134"/>
      <c r="G4" s="134"/>
      <c r="H4" s="76" t="s">
        <v>11</v>
      </c>
      <c r="I4" s="136"/>
      <c r="J4" s="134"/>
      <c r="K4" s="62" t="s">
        <v>12</v>
      </c>
      <c r="L4" s="42" t="s">
        <v>13</v>
      </c>
      <c r="M4" s="62" t="s">
        <v>14</v>
      </c>
      <c r="N4" s="134"/>
      <c r="O4" s="173"/>
      <c r="P4" s="175"/>
      <c r="Q4" s="131"/>
      <c r="R4" s="131"/>
      <c r="S4" s="131"/>
      <c r="T4" s="131"/>
      <c r="U4" s="131"/>
      <c r="V4" s="130"/>
      <c r="W4" s="130"/>
      <c r="X4" s="130"/>
      <c r="Y4" s="131"/>
      <c r="Z4" s="133"/>
      <c r="AA4" s="167"/>
      <c r="AB4" s="169"/>
    </row>
    <row r="5" spans="1:29" ht="38.25" x14ac:dyDescent="0.8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27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110</v>
      </c>
      <c r="G5" s="43">
        <f t="shared" ref="G5:G68" si="0">+E5+F5</f>
        <v>137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115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5750</v>
      </c>
      <c r="N5" s="19"/>
      <c r="O5" s="116">
        <v>18.97</v>
      </c>
      <c r="P5" s="78">
        <f>+K5*O5</f>
        <v>2181.5499999999997</v>
      </c>
      <c r="Q5" s="45">
        <v>1</v>
      </c>
      <c r="R5" s="46">
        <f>+'1'!N211</f>
        <v>4425</v>
      </c>
      <c r="S5" s="46">
        <f>+'1'!N216</f>
        <v>205</v>
      </c>
      <c r="T5" s="46">
        <f>+'1'!N214</f>
        <v>0</v>
      </c>
      <c r="U5" s="66">
        <f>+'1'!N212</f>
        <v>0</v>
      </c>
      <c r="V5" s="46">
        <f>+'1'!N215</f>
        <v>0</v>
      </c>
      <c r="W5" s="46">
        <f>+'1'!N213</f>
        <v>940</v>
      </c>
      <c r="X5" s="46">
        <f>+R5-S5-T5-U5-V5-W5</f>
        <v>3280</v>
      </c>
      <c r="Y5" s="46">
        <f>+'1'!N218</f>
        <v>3280</v>
      </c>
      <c r="Z5" s="47">
        <f>+Y5-X5</f>
        <v>0</v>
      </c>
      <c r="AA5" s="126" t="s">
        <v>1364</v>
      </c>
      <c r="AB5" s="47">
        <f>+W5+Y5</f>
        <v>4220</v>
      </c>
      <c r="AC5" s="124">
        <f t="shared" ref="AC5:AC35" si="1">+W5+Y5+Z5</f>
        <v>4220</v>
      </c>
    </row>
    <row r="6" spans="1:29" ht="38.25" x14ac:dyDescent="0.8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36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90</v>
      </c>
      <c r="G6" s="43">
        <f t="shared" si="0"/>
        <v>126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2">E6+F6-H6-K6-I6</f>
        <v>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11700</v>
      </c>
      <c r="N6" s="19"/>
      <c r="O6" s="116">
        <v>36.43</v>
      </c>
      <c r="P6" s="78">
        <f t="shared" ref="P6:P71" si="3">+K6*O6</f>
        <v>4262.3100000000004</v>
      </c>
      <c r="Q6" s="45">
        <v>2</v>
      </c>
      <c r="R6" s="46">
        <f>+'2'!N211</f>
        <v>5280</v>
      </c>
      <c r="S6" s="46">
        <f>+'2'!N216</f>
        <v>30</v>
      </c>
      <c r="T6" s="46">
        <f>+'2'!N214</f>
        <v>0</v>
      </c>
      <c r="U6" s="66">
        <f>+'2'!N212</f>
        <v>0</v>
      </c>
      <c r="V6" s="46">
        <f>+'2'!N215</f>
        <v>0</v>
      </c>
      <c r="W6" s="46">
        <f>+'2'!N213</f>
        <v>1710</v>
      </c>
      <c r="X6" s="46">
        <f>+R6-S6-T6-U6-V6-W6</f>
        <v>3540</v>
      </c>
      <c r="Y6" s="46">
        <f>+'2'!N218</f>
        <v>3540</v>
      </c>
      <c r="Z6" s="47">
        <f t="shared" ref="Z6:Z35" si="4">+Y6-X6</f>
        <v>0</v>
      </c>
      <c r="AA6" s="118" t="s">
        <v>1365</v>
      </c>
      <c r="AB6" s="47">
        <f t="shared" ref="AB6:AB35" si="5">+W6+Y6</f>
        <v>5250</v>
      </c>
      <c r="AC6" s="124">
        <f t="shared" si="1"/>
        <v>5250</v>
      </c>
    </row>
    <row r="7" spans="1:29" ht="38.25" x14ac:dyDescent="0.8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116">
        <v>26.11</v>
      </c>
      <c r="P7" s="78">
        <f t="shared" si="3"/>
        <v>0</v>
      </c>
      <c r="Q7" s="45">
        <v>3</v>
      </c>
      <c r="R7" s="46">
        <f>+'3'!N211</f>
        <v>6285</v>
      </c>
      <c r="S7" s="46">
        <f>+'3'!N216</f>
        <v>50</v>
      </c>
      <c r="T7" s="46">
        <f>+'3'!N214</f>
        <v>0</v>
      </c>
      <c r="U7" s="46">
        <f>+'3'!N212</f>
        <v>0</v>
      </c>
      <c r="V7" s="46">
        <f>+'3'!N215</f>
        <v>0</v>
      </c>
      <c r="W7" s="46">
        <f>+'3'!N213</f>
        <v>3400</v>
      </c>
      <c r="X7" s="46">
        <f>+R7-S7-T7-U7-V7-W7</f>
        <v>2835</v>
      </c>
      <c r="Y7" s="46">
        <f>+'3'!N218</f>
        <v>2835</v>
      </c>
      <c r="Z7" s="47">
        <f>+Y7-X7</f>
        <v>0</v>
      </c>
      <c r="AA7" s="118" t="s">
        <v>1366</v>
      </c>
      <c r="AB7" s="47">
        <f>+W7+Y7</f>
        <v>6235</v>
      </c>
      <c r="AC7" s="124">
        <f t="shared" si="1"/>
        <v>6235</v>
      </c>
    </row>
    <row r="8" spans="1:29" ht="38.25" x14ac:dyDescent="0.8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16">
        <v>33.89</v>
      </c>
      <c r="P8" s="78">
        <f t="shared" si="3"/>
        <v>0</v>
      </c>
      <c r="Q8" s="45">
        <v>4</v>
      </c>
      <c r="R8" s="46">
        <f>+'4'!N211</f>
        <v>4395</v>
      </c>
      <c r="S8" s="46">
        <f>+'4'!N216</f>
        <v>0</v>
      </c>
      <c r="T8" s="46">
        <f>+'4'!N214</f>
        <v>0</v>
      </c>
      <c r="U8" s="46">
        <f>+'4'!N212</f>
        <v>0</v>
      </c>
      <c r="V8" s="46">
        <f>+'4'!N215</f>
        <v>0</v>
      </c>
      <c r="W8" s="46">
        <f>+'4'!N213</f>
        <v>1255</v>
      </c>
      <c r="X8" s="46">
        <f t="shared" ref="X8" si="6">+R8-S8-T8-U8-V8-W8</f>
        <v>3140</v>
      </c>
      <c r="Y8" s="46">
        <f>+'4'!N218</f>
        <v>3140</v>
      </c>
      <c r="Z8" s="47">
        <f t="shared" si="4"/>
        <v>0</v>
      </c>
      <c r="AA8" s="126" t="s">
        <v>1367</v>
      </c>
      <c r="AB8" s="47">
        <f t="shared" si="5"/>
        <v>4395</v>
      </c>
      <c r="AC8" s="124">
        <f t="shared" si="1"/>
        <v>4395</v>
      </c>
    </row>
    <row r="9" spans="1:29" ht="38.25" x14ac:dyDescent="0.8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116"/>
      <c r="P9" s="78">
        <f t="shared" si="3"/>
        <v>0</v>
      </c>
      <c r="Q9" s="45">
        <v>5</v>
      </c>
      <c r="R9" s="46">
        <f>+'5'!N211</f>
        <v>5115</v>
      </c>
      <c r="S9" s="46">
        <f>+'5'!N216</f>
        <v>50</v>
      </c>
      <c r="T9" s="46">
        <f>+'5'!N214</f>
        <v>0</v>
      </c>
      <c r="U9" s="46">
        <f>+'5'!N212</f>
        <v>0</v>
      </c>
      <c r="V9" s="46">
        <f>+'5'!N215</f>
        <v>0</v>
      </c>
      <c r="W9" s="46">
        <f>+'5'!N213</f>
        <v>2710</v>
      </c>
      <c r="X9" s="46">
        <f t="shared" ref="X9:X34" si="7">+R9-S9-T9-U9-V9-W9</f>
        <v>2355</v>
      </c>
      <c r="Y9" s="46">
        <f>+'5'!N218</f>
        <v>2355</v>
      </c>
      <c r="Z9" s="47">
        <f t="shared" si="4"/>
        <v>0</v>
      </c>
      <c r="AA9" s="126" t="s">
        <v>1361</v>
      </c>
      <c r="AB9" s="47">
        <f t="shared" si="5"/>
        <v>5065</v>
      </c>
      <c r="AC9" s="124">
        <f t="shared" si="1"/>
        <v>5065</v>
      </c>
    </row>
    <row r="10" spans="1:29" ht="38.25" x14ac:dyDescent="0.8">
      <c r="A10" s="10">
        <v>6</v>
      </c>
      <c r="B10" s="86">
        <v>8857125002264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5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116"/>
      <c r="P10" s="78">
        <f t="shared" si="3"/>
        <v>0</v>
      </c>
      <c r="Q10" s="45">
        <v>6</v>
      </c>
      <c r="R10" s="46">
        <f>+'6'!N211</f>
        <v>1675</v>
      </c>
      <c r="S10" s="46">
        <f>+'6'!N216</f>
        <v>50</v>
      </c>
      <c r="T10" s="46">
        <f>+'6'!N214</f>
        <v>0</v>
      </c>
      <c r="U10" s="46">
        <f>+'6'!N212</f>
        <v>0</v>
      </c>
      <c r="V10" s="46">
        <f>+'6'!N215</f>
        <v>0</v>
      </c>
      <c r="W10" s="46">
        <f>+'6'!N213</f>
        <v>785</v>
      </c>
      <c r="X10" s="46">
        <f t="shared" si="7"/>
        <v>840</v>
      </c>
      <c r="Y10" s="46">
        <f>+'6'!N218</f>
        <v>840</v>
      </c>
      <c r="Z10" s="47">
        <f t="shared" si="4"/>
        <v>0</v>
      </c>
      <c r="AA10" s="126" t="s">
        <v>1362</v>
      </c>
      <c r="AB10" s="47">
        <f t="shared" si="5"/>
        <v>1625</v>
      </c>
      <c r="AC10" s="124">
        <f t="shared" si="1"/>
        <v>1625</v>
      </c>
    </row>
    <row r="11" spans="1:29" ht="38.25" x14ac:dyDescent="0.8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66</v>
      </c>
      <c r="G11" s="43">
        <f t="shared" si="0"/>
        <v>71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20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2550</v>
      </c>
      <c r="N11" s="19"/>
      <c r="O11" s="116">
        <v>19.36</v>
      </c>
      <c r="P11" s="78">
        <f t="shared" si="3"/>
        <v>987.36</v>
      </c>
      <c r="Q11" s="45">
        <v>7</v>
      </c>
      <c r="R11" s="46">
        <f>+'7'!N211</f>
        <v>2830</v>
      </c>
      <c r="S11" s="46">
        <f>+'7'!N216</f>
        <v>395</v>
      </c>
      <c r="T11" s="46">
        <f>+'7'!N214</f>
        <v>0</v>
      </c>
      <c r="U11" s="46">
        <f>+'7'!N212</f>
        <v>0</v>
      </c>
      <c r="V11" s="46">
        <f>+'7'!N215</f>
        <v>0</v>
      </c>
      <c r="W11" s="46">
        <f>+'7'!N213</f>
        <v>770</v>
      </c>
      <c r="X11" s="46">
        <f t="shared" si="7"/>
        <v>1665</v>
      </c>
      <c r="Y11" s="46">
        <f>+'7'!N218</f>
        <v>1665</v>
      </c>
      <c r="Z11" s="47">
        <f t="shared" si="4"/>
        <v>0</v>
      </c>
      <c r="AA11" s="126" t="s">
        <v>1363</v>
      </c>
      <c r="AB11" s="47">
        <f t="shared" si="5"/>
        <v>2435</v>
      </c>
      <c r="AC11" s="124">
        <f t="shared" si="1"/>
        <v>2435</v>
      </c>
    </row>
    <row r="12" spans="1:29" ht="38.25" x14ac:dyDescent="0.8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116"/>
      <c r="P12" s="78">
        <f t="shared" si="3"/>
        <v>0</v>
      </c>
      <c r="Q12" s="45">
        <v>8</v>
      </c>
      <c r="R12" s="46">
        <f>+'8'!N211</f>
        <v>3205</v>
      </c>
      <c r="S12" s="46">
        <f>+'8'!N216</f>
        <v>0</v>
      </c>
      <c r="T12" s="46">
        <f>+'8'!N214</f>
        <v>0</v>
      </c>
      <c r="U12" s="46">
        <f>+'8'!N212</f>
        <v>0</v>
      </c>
      <c r="V12" s="46">
        <f>+'8'!N215</f>
        <v>0</v>
      </c>
      <c r="W12" s="46">
        <f>+'8'!N213</f>
        <v>1145</v>
      </c>
      <c r="X12" s="46">
        <f t="shared" si="7"/>
        <v>2060</v>
      </c>
      <c r="Y12" s="46">
        <f>+'8'!N218</f>
        <v>2060</v>
      </c>
      <c r="Z12" s="47">
        <f t="shared" si="4"/>
        <v>0</v>
      </c>
      <c r="AA12" s="126" t="s">
        <v>1364</v>
      </c>
      <c r="AB12" s="47">
        <f t="shared" si="5"/>
        <v>3205</v>
      </c>
      <c r="AC12" s="124">
        <f t="shared" si="1"/>
        <v>3205</v>
      </c>
    </row>
    <row r="13" spans="1:29" ht="38.25" x14ac:dyDescent="0.8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6">
        <v>19.82</v>
      </c>
      <c r="P13" s="78">
        <f t="shared" si="3"/>
        <v>0</v>
      </c>
      <c r="Q13" s="45">
        <v>9</v>
      </c>
      <c r="R13" s="46">
        <f>+'9'!N211</f>
        <v>3185</v>
      </c>
      <c r="S13" s="46">
        <f>+'9'!N216</f>
        <v>0</v>
      </c>
      <c r="T13" s="46">
        <f>+'9'!N214</f>
        <v>0</v>
      </c>
      <c r="U13" s="46">
        <f>+'9'!N212</f>
        <v>0</v>
      </c>
      <c r="V13" s="46">
        <f>+'9'!N215</f>
        <v>0</v>
      </c>
      <c r="W13" s="46">
        <f>+'9'!N213</f>
        <v>1035</v>
      </c>
      <c r="X13" s="46">
        <f>+R13-S13-T13-U13-V13-W13</f>
        <v>2150</v>
      </c>
      <c r="Y13" s="46">
        <f>+'9'!N218</f>
        <v>2150</v>
      </c>
      <c r="Z13" s="47">
        <f t="shared" si="4"/>
        <v>0</v>
      </c>
      <c r="AA13" s="118" t="s">
        <v>1365</v>
      </c>
      <c r="AB13" s="47">
        <f t="shared" si="5"/>
        <v>3185</v>
      </c>
      <c r="AC13" s="124">
        <f t="shared" si="1"/>
        <v>3185</v>
      </c>
    </row>
    <row r="14" spans="1:29" ht="38.25" x14ac:dyDescent="0.8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6">
        <v>19.41</v>
      </c>
      <c r="P14" s="78">
        <f t="shared" si="3"/>
        <v>0</v>
      </c>
      <c r="Q14" s="45">
        <v>10</v>
      </c>
      <c r="R14" s="46">
        <f>+'10'!N212</f>
        <v>5135</v>
      </c>
      <c r="S14" s="46">
        <f>+'10'!N217</f>
        <v>400</v>
      </c>
      <c r="T14" s="46">
        <f>+'10'!N215</f>
        <v>0</v>
      </c>
      <c r="U14" s="46">
        <f>+'10'!N213</f>
        <v>0</v>
      </c>
      <c r="V14" s="46">
        <f>+'10'!N216</f>
        <v>0</v>
      </c>
      <c r="W14" s="46">
        <f>+'10'!N214</f>
        <v>1270</v>
      </c>
      <c r="X14" s="46">
        <f t="shared" si="7"/>
        <v>3465</v>
      </c>
      <c r="Y14" s="46">
        <f>+'10'!N219</f>
        <v>3465</v>
      </c>
      <c r="Z14" s="47">
        <f t="shared" si="4"/>
        <v>0</v>
      </c>
      <c r="AA14" s="118" t="s">
        <v>1366</v>
      </c>
      <c r="AB14" s="47">
        <f t="shared" si="5"/>
        <v>4735</v>
      </c>
      <c r="AC14" s="124">
        <f t="shared" si="1"/>
        <v>4735</v>
      </c>
    </row>
    <row r="15" spans="1:29" ht="38.25" x14ac:dyDescent="0.8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6">
        <v>22.41</v>
      </c>
      <c r="P15" s="78">
        <f t="shared" si="3"/>
        <v>0</v>
      </c>
      <c r="Q15" s="45">
        <v>11</v>
      </c>
      <c r="R15" s="46">
        <f>+'11'!N211</f>
        <v>6065</v>
      </c>
      <c r="S15" s="46">
        <f>+'11'!N216</f>
        <v>600</v>
      </c>
      <c r="T15" s="46">
        <f>+'11'!N214</f>
        <v>0</v>
      </c>
      <c r="U15" s="46">
        <f>+'11'!N212</f>
        <v>0</v>
      </c>
      <c r="V15" s="46">
        <f>+'11'!N215</f>
        <v>0</v>
      </c>
      <c r="W15" s="46">
        <f>+'11'!N213</f>
        <v>2245</v>
      </c>
      <c r="X15" s="46">
        <f t="shared" si="7"/>
        <v>3220</v>
      </c>
      <c r="Y15" s="46">
        <f>+'11'!N218</f>
        <v>3220</v>
      </c>
      <c r="Z15" s="47">
        <f t="shared" si="4"/>
        <v>0</v>
      </c>
      <c r="AA15" s="126" t="s">
        <v>1367</v>
      </c>
      <c r="AB15" s="47">
        <f t="shared" si="5"/>
        <v>5465</v>
      </c>
      <c r="AC15" s="124">
        <f t="shared" si="1"/>
        <v>5465</v>
      </c>
    </row>
    <row r="16" spans="1:29" ht="38.25" x14ac:dyDescent="0.8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3"/>
        <v>0</v>
      </c>
      <c r="Q16" s="45">
        <v>12</v>
      </c>
      <c r="R16" s="46">
        <f>+'12'!N211</f>
        <v>4300</v>
      </c>
      <c r="S16" s="46">
        <f>+'12'!N216</f>
        <v>100</v>
      </c>
      <c r="T16" s="46">
        <f>+'12'!N214</f>
        <v>0</v>
      </c>
      <c r="U16" s="66">
        <f>+'12'!N212</f>
        <v>0</v>
      </c>
      <c r="V16" s="46">
        <f>+'12'!N215</f>
        <v>0</v>
      </c>
      <c r="W16" s="46">
        <f>+'12'!N213</f>
        <v>2225</v>
      </c>
      <c r="X16" s="46">
        <f t="shared" si="7"/>
        <v>1975</v>
      </c>
      <c r="Y16" s="46">
        <f>+'12'!N218</f>
        <v>1975</v>
      </c>
      <c r="Z16" s="47">
        <f t="shared" si="4"/>
        <v>0</v>
      </c>
      <c r="AA16" s="126" t="s">
        <v>1361</v>
      </c>
      <c r="AB16" s="47">
        <f t="shared" si="5"/>
        <v>4200</v>
      </c>
      <c r="AC16" s="124">
        <f t="shared" si="1"/>
        <v>4200</v>
      </c>
    </row>
    <row r="17" spans="1:29" ht="38.25" x14ac:dyDescent="0.8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6">
        <v>4</v>
      </c>
      <c r="P17" s="78">
        <f t="shared" si="3"/>
        <v>0</v>
      </c>
      <c r="Q17" s="45">
        <v>13</v>
      </c>
      <c r="R17" s="46">
        <f>+'13'!N211</f>
        <v>4025</v>
      </c>
      <c r="S17" s="46">
        <f>+'13'!N216</f>
        <v>650</v>
      </c>
      <c r="T17" s="46">
        <f>+'13'!N214</f>
        <v>0</v>
      </c>
      <c r="U17" s="66">
        <f>+'13'!N212</f>
        <v>0</v>
      </c>
      <c r="V17" s="46">
        <f>+'13'!N215</f>
        <v>0</v>
      </c>
      <c r="W17" s="46">
        <f>+'13'!N213</f>
        <v>2355</v>
      </c>
      <c r="X17" s="46">
        <f>+R17-S17-T17-U17-V17-W17</f>
        <v>1020</v>
      </c>
      <c r="Y17" s="46">
        <f>+'13'!N218</f>
        <v>1020</v>
      </c>
      <c r="Z17" s="47">
        <f t="shared" si="4"/>
        <v>0</v>
      </c>
      <c r="AA17" s="126" t="s">
        <v>1362</v>
      </c>
      <c r="AB17" s="47">
        <f t="shared" si="5"/>
        <v>3375</v>
      </c>
      <c r="AC17" s="124">
        <f t="shared" si="1"/>
        <v>3375</v>
      </c>
    </row>
    <row r="18" spans="1:29" ht="38.25" x14ac:dyDescent="0.8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8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50</v>
      </c>
      <c r="G18" s="43">
        <f t="shared" si="0"/>
        <v>58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2450</v>
      </c>
      <c r="N18" s="19"/>
      <c r="O18" s="116">
        <v>19.12</v>
      </c>
      <c r="P18" s="78">
        <f t="shared" si="3"/>
        <v>936.88</v>
      </c>
      <c r="Q18" s="45">
        <v>14</v>
      </c>
      <c r="R18" s="46">
        <f>+'14'!N211</f>
        <v>3895</v>
      </c>
      <c r="S18" s="46">
        <f>+'14'!N216</f>
        <v>1100</v>
      </c>
      <c r="T18" s="46">
        <f>+'14'!N214</f>
        <v>0</v>
      </c>
      <c r="U18" s="66">
        <f>+'14'!N212</f>
        <v>0</v>
      </c>
      <c r="V18" s="46">
        <f>+'14'!N215</f>
        <v>0</v>
      </c>
      <c r="W18" s="46">
        <f>+'14'!N213</f>
        <v>940</v>
      </c>
      <c r="X18" s="46">
        <f t="shared" si="7"/>
        <v>1855</v>
      </c>
      <c r="Y18" s="46">
        <f>+'14'!N218</f>
        <v>1855</v>
      </c>
      <c r="Z18" s="47">
        <f t="shared" si="4"/>
        <v>0</v>
      </c>
      <c r="AA18" s="126" t="s">
        <v>1363</v>
      </c>
      <c r="AB18" s="97">
        <f t="shared" si="5"/>
        <v>2795</v>
      </c>
      <c r="AC18" s="124">
        <f t="shared" si="1"/>
        <v>2795</v>
      </c>
    </row>
    <row r="19" spans="1:29" ht="38.25" x14ac:dyDescent="0.8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6">
        <v>20.37</v>
      </c>
      <c r="P19" s="78">
        <f t="shared" si="3"/>
        <v>0</v>
      </c>
      <c r="Q19" s="45">
        <v>15</v>
      </c>
      <c r="R19" s="46">
        <f>+'15'!N211</f>
        <v>7180</v>
      </c>
      <c r="S19" s="46">
        <f>+'15'!N216</f>
        <v>395</v>
      </c>
      <c r="T19" s="46">
        <f>+'15'!N214</f>
        <v>0</v>
      </c>
      <c r="U19" s="66">
        <f>+'15'!N212</f>
        <v>0</v>
      </c>
      <c r="V19" s="46">
        <f>+'15'!N215</f>
        <v>0</v>
      </c>
      <c r="W19" s="46">
        <f>+'15'!N213</f>
        <v>2475</v>
      </c>
      <c r="X19" s="46">
        <f t="shared" si="7"/>
        <v>4310</v>
      </c>
      <c r="Y19" s="46">
        <f>+'15'!N218</f>
        <v>4310</v>
      </c>
      <c r="Z19" s="47">
        <f t="shared" si="4"/>
        <v>0</v>
      </c>
      <c r="AA19" s="126" t="s">
        <v>1364</v>
      </c>
      <c r="AB19" s="47">
        <f t="shared" si="5"/>
        <v>6785</v>
      </c>
      <c r="AC19" s="124">
        <f t="shared" si="1"/>
        <v>6785</v>
      </c>
    </row>
    <row r="20" spans="1:29" ht="38.25" x14ac:dyDescent="0.8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35</v>
      </c>
      <c r="G20" s="43">
        <f t="shared" si="0"/>
        <v>35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2145</v>
      </c>
      <c r="N20" s="19"/>
      <c r="O20" s="116">
        <v>22.25</v>
      </c>
      <c r="P20" s="78">
        <f t="shared" si="3"/>
        <v>734.25</v>
      </c>
      <c r="Q20" s="45">
        <v>16</v>
      </c>
      <c r="R20" s="46">
        <f>+'16'!N211</f>
        <v>4705</v>
      </c>
      <c r="S20" s="46">
        <f>+'16'!N216</f>
        <v>115</v>
      </c>
      <c r="T20" s="46">
        <f>+'16'!N214</f>
        <v>0</v>
      </c>
      <c r="U20" s="66">
        <f>+'16'!N212</f>
        <v>0</v>
      </c>
      <c r="V20" s="46">
        <f>+'16'!N215</f>
        <v>0</v>
      </c>
      <c r="W20" s="46">
        <f>+'16'!N213</f>
        <v>1480</v>
      </c>
      <c r="X20" s="46">
        <f t="shared" si="7"/>
        <v>3110</v>
      </c>
      <c r="Y20" s="46">
        <f>+'16'!N218</f>
        <v>3110</v>
      </c>
      <c r="Z20" s="47">
        <f t="shared" si="4"/>
        <v>0</v>
      </c>
      <c r="AA20" s="118" t="s">
        <v>1365</v>
      </c>
      <c r="AB20" s="47">
        <f t="shared" si="5"/>
        <v>4590</v>
      </c>
      <c r="AC20" s="124">
        <f t="shared" si="1"/>
        <v>4590</v>
      </c>
    </row>
    <row r="21" spans="1:29" ht="38.25" x14ac:dyDescent="0.8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116">
        <v>22.85</v>
      </c>
      <c r="P21" s="78">
        <f t="shared" si="3"/>
        <v>0</v>
      </c>
      <c r="Q21" s="45">
        <v>17</v>
      </c>
      <c r="R21" s="46">
        <f>+'17'!N211</f>
        <v>6905</v>
      </c>
      <c r="S21" s="46">
        <f>+'17'!N216</f>
        <v>50</v>
      </c>
      <c r="T21" s="46">
        <f>+'17'!N214</f>
        <v>0</v>
      </c>
      <c r="U21" s="66">
        <f>+'17'!N212</f>
        <v>0</v>
      </c>
      <c r="V21" s="46">
        <f>+'17'!N215</f>
        <v>0</v>
      </c>
      <c r="W21" s="46">
        <f>+'17'!N213</f>
        <v>2385</v>
      </c>
      <c r="X21" s="46">
        <f t="shared" si="7"/>
        <v>4470</v>
      </c>
      <c r="Y21" s="46">
        <f>+'17'!N218</f>
        <v>4470</v>
      </c>
      <c r="Z21" s="47">
        <f t="shared" si="4"/>
        <v>0</v>
      </c>
      <c r="AA21" s="118" t="s">
        <v>1366</v>
      </c>
      <c r="AB21" s="47">
        <f t="shared" si="5"/>
        <v>6855</v>
      </c>
      <c r="AC21" s="124">
        <f t="shared" si="1"/>
        <v>6855</v>
      </c>
    </row>
    <row r="22" spans="1:29" ht="38.25" x14ac:dyDescent="0.8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19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0"/>
        <v>99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2"/>
        <v>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9700</v>
      </c>
      <c r="N22" s="19"/>
      <c r="O22" s="116">
        <v>27.98</v>
      </c>
      <c r="P22" s="78">
        <f t="shared" si="3"/>
        <v>2714.06</v>
      </c>
      <c r="Q22" s="45">
        <v>18</v>
      </c>
      <c r="R22" s="46">
        <f>+'18'!N211</f>
        <v>2795</v>
      </c>
      <c r="S22" s="46">
        <f>+'18'!N216</f>
        <v>250</v>
      </c>
      <c r="T22" s="46">
        <f>+'18'!N214</f>
        <v>0</v>
      </c>
      <c r="U22" s="66">
        <f>+'18'!N212</f>
        <v>0</v>
      </c>
      <c r="V22" s="46">
        <f>+'18'!N215</f>
        <v>0</v>
      </c>
      <c r="W22" s="46">
        <f>+'18'!N213</f>
        <v>1050</v>
      </c>
      <c r="X22" s="46">
        <f t="shared" si="7"/>
        <v>1495</v>
      </c>
      <c r="Y22" s="46">
        <f>+'18'!N218</f>
        <v>1495</v>
      </c>
      <c r="Z22" s="47">
        <f t="shared" si="4"/>
        <v>0</v>
      </c>
      <c r="AA22" s="126" t="s">
        <v>1367</v>
      </c>
      <c r="AB22" s="47">
        <f t="shared" si="5"/>
        <v>2545</v>
      </c>
      <c r="AC22" s="124">
        <f t="shared" si="1"/>
        <v>2545</v>
      </c>
    </row>
    <row r="23" spans="1:29" ht="38.25" x14ac:dyDescent="0.8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6">
        <v>29.74</v>
      </c>
      <c r="P23" s="78">
        <f t="shared" si="3"/>
        <v>0</v>
      </c>
      <c r="Q23" s="45">
        <v>19</v>
      </c>
      <c r="R23" s="46">
        <f>+'19'!N211</f>
        <v>680</v>
      </c>
      <c r="S23" s="46">
        <f>+'19'!N216</f>
        <v>0</v>
      </c>
      <c r="T23" s="46">
        <f>+'19'!N214</f>
        <v>0</v>
      </c>
      <c r="U23" s="66">
        <f>+'19'!N212</f>
        <v>0</v>
      </c>
      <c r="V23" s="46">
        <f>+'19'!N215</f>
        <v>0</v>
      </c>
      <c r="W23" s="46">
        <f>+'19'!N213</f>
        <v>60</v>
      </c>
      <c r="X23" s="46">
        <f t="shared" si="7"/>
        <v>620</v>
      </c>
      <c r="Y23" s="46">
        <f>+'19'!N218</f>
        <v>620</v>
      </c>
      <c r="Z23" s="47">
        <f t="shared" si="4"/>
        <v>0</v>
      </c>
      <c r="AA23" s="126" t="s">
        <v>1361</v>
      </c>
      <c r="AB23" s="47">
        <f t="shared" si="5"/>
        <v>680</v>
      </c>
      <c r="AC23" s="124">
        <f t="shared" si="1"/>
        <v>680</v>
      </c>
    </row>
    <row r="24" spans="1:29" ht="38.25" x14ac:dyDescent="0.8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16">
        <v>38.659999999999997</v>
      </c>
      <c r="P24" s="78">
        <f t="shared" si="3"/>
        <v>0</v>
      </c>
      <c r="Q24" s="45">
        <v>20</v>
      </c>
      <c r="R24" s="46">
        <f>+'20'!N211</f>
        <v>1945</v>
      </c>
      <c r="S24" s="46">
        <f>+'20'!N216</f>
        <v>50</v>
      </c>
      <c r="T24" s="46">
        <f>+'20'!N214</f>
        <v>0</v>
      </c>
      <c r="U24" s="66">
        <f>+'20'!N214</f>
        <v>0</v>
      </c>
      <c r="V24" s="46">
        <f>+'20'!N215</f>
        <v>0</v>
      </c>
      <c r="W24" s="46">
        <f>+'20'!N213</f>
        <v>975</v>
      </c>
      <c r="X24" s="46">
        <f t="shared" si="7"/>
        <v>920</v>
      </c>
      <c r="Y24" s="46">
        <f>+'20'!N218</f>
        <v>920</v>
      </c>
      <c r="Z24" s="47">
        <f t="shared" si="4"/>
        <v>0</v>
      </c>
      <c r="AA24" s="126" t="s">
        <v>1362</v>
      </c>
      <c r="AB24" s="47">
        <f t="shared" si="5"/>
        <v>1895</v>
      </c>
      <c r="AC24" s="124">
        <f t="shared" si="1"/>
        <v>1895</v>
      </c>
    </row>
    <row r="25" spans="1:29" ht="38.25" x14ac:dyDescent="0.8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116">
        <v>39.770000000000003</v>
      </c>
      <c r="P25" s="78">
        <f t="shared" si="3"/>
        <v>0</v>
      </c>
      <c r="Q25" s="45">
        <v>21</v>
      </c>
      <c r="R25" s="46">
        <f>+'21'!N211</f>
        <v>1760</v>
      </c>
      <c r="S25" s="46">
        <f>+'21'!N216</f>
        <v>50</v>
      </c>
      <c r="T25" s="46">
        <f>+'21'!N214</f>
        <v>0</v>
      </c>
      <c r="U25" s="66">
        <f>+'21'!N212</f>
        <v>0</v>
      </c>
      <c r="V25" s="46">
        <f>+'21'!N215</f>
        <v>0</v>
      </c>
      <c r="W25" s="46">
        <f>+'21'!N213</f>
        <v>300</v>
      </c>
      <c r="X25" s="46">
        <f t="shared" si="7"/>
        <v>1410</v>
      </c>
      <c r="Y25" s="46">
        <f>+'21'!N218</f>
        <v>1410</v>
      </c>
      <c r="Z25" s="47">
        <f t="shared" si="4"/>
        <v>0</v>
      </c>
      <c r="AA25" s="126" t="s">
        <v>1363</v>
      </c>
      <c r="AB25" s="47">
        <f t="shared" si="5"/>
        <v>1710</v>
      </c>
      <c r="AC25" s="124">
        <f t="shared" si="1"/>
        <v>1710</v>
      </c>
    </row>
    <row r="26" spans="1:29" ht="38.25" x14ac:dyDescent="0.8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6">
        <v>32.97</v>
      </c>
      <c r="P26" s="78">
        <f t="shared" si="3"/>
        <v>0</v>
      </c>
      <c r="Q26" s="45">
        <v>22</v>
      </c>
      <c r="R26" s="46">
        <f>+'22'!N211</f>
        <v>3965</v>
      </c>
      <c r="S26" s="46">
        <f>+'22'!N216</f>
        <v>175</v>
      </c>
      <c r="T26" s="46">
        <f>+'22'!N214</f>
        <v>0</v>
      </c>
      <c r="U26" s="66">
        <f>+'22'!N212</f>
        <v>0</v>
      </c>
      <c r="V26" s="46">
        <f>+'22'!N215</f>
        <v>0</v>
      </c>
      <c r="W26" s="46">
        <f>+'22'!N213</f>
        <v>2410</v>
      </c>
      <c r="X26" s="46">
        <f t="shared" si="7"/>
        <v>1380</v>
      </c>
      <c r="Y26" s="46">
        <f>+'22'!N218</f>
        <v>1380</v>
      </c>
      <c r="Z26" s="47">
        <f t="shared" si="4"/>
        <v>0</v>
      </c>
      <c r="AA26" s="126" t="s">
        <v>1364</v>
      </c>
      <c r="AB26" s="47">
        <f t="shared" si="5"/>
        <v>3790</v>
      </c>
      <c r="AC26" s="124">
        <f t="shared" si="1"/>
        <v>3790</v>
      </c>
    </row>
    <row r="27" spans="1:29" ht="38.25" x14ac:dyDescent="0.8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6">
        <v>30.83</v>
      </c>
      <c r="P27" s="78">
        <f t="shared" si="3"/>
        <v>0</v>
      </c>
      <c r="Q27" s="45">
        <v>23</v>
      </c>
      <c r="R27" s="46">
        <f>+'23'!N211</f>
        <v>3550</v>
      </c>
      <c r="S27" s="46">
        <f>+'23'!N216</f>
        <v>100</v>
      </c>
      <c r="T27" s="46">
        <f>+'23'!N214</f>
        <v>0</v>
      </c>
      <c r="U27" s="66">
        <f>+'23'!N212</f>
        <v>0</v>
      </c>
      <c r="V27" s="46">
        <f>+'23'!N215</f>
        <v>0</v>
      </c>
      <c r="W27" s="46">
        <f>+'23'!N213</f>
        <v>1210</v>
      </c>
      <c r="X27" s="46">
        <f>+R27-S27-T27-U27-V27-W27</f>
        <v>2240</v>
      </c>
      <c r="Y27" s="46">
        <f>+'23'!N218</f>
        <v>2240</v>
      </c>
      <c r="Z27" s="47">
        <f>+Y27-X27</f>
        <v>0</v>
      </c>
      <c r="AA27" s="118" t="s">
        <v>1365</v>
      </c>
      <c r="AB27" s="47">
        <f t="shared" si="5"/>
        <v>3450</v>
      </c>
      <c r="AC27" s="124">
        <f t="shared" si="1"/>
        <v>3450</v>
      </c>
    </row>
    <row r="28" spans="1:29" ht="38.25" x14ac:dyDescent="0.8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33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75</v>
      </c>
      <c r="G28" s="43">
        <f t="shared" si="0"/>
        <v>108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12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18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7800</v>
      </c>
      <c r="N28" s="19"/>
      <c r="O28" s="116">
        <v>30.86</v>
      </c>
      <c r="P28" s="78">
        <f t="shared" si="3"/>
        <v>2407.08</v>
      </c>
      <c r="Q28" s="45">
        <v>24</v>
      </c>
      <c r="R28" s="46">
        <f>+'24'!N211</f>
        <v>1710</v>
      </c>
      <c r="S28" s="46">
        <f>+'24'!N216</f>
        <v>0</v>
      </c>
      <c r="T28" s="46">
        <f>+'24'!N214</f>
        <v>0</v>
      </c>
      <c r="U28" s="66">
        <f>+'24'!N212</f>
        <v>0</v>
      </c>
      <c r="V28" s="46">
        <f>+'24'!N215</f>
        <v>0</v>
      </c>
      <c r="W28" s="46">
        <f>+'24'!N213</f>
        <v>580</v>
      </c>
      <c r="X28" s="46">
        <f t="shared" si="7"/>
        <v>1130</v>
      </c>
      <c r="Y28" s="46">
        <f>+'24'!N218</f>
        <v>1130</v>
      </c>
      <c r="Z28" s="47">
        <f t="shared" si="4"/>
        <v>0</v>
      </c>
      <c r="AA28" s="118" t="s">
        <v>1366</v>
      </c>
      <c r="AB28" s="47">
        <f t="shared" si="5"/>
        <v>1710</v>
      </c>
      <c r="AC28" s="124">
        <f t="shared" si="1"/>
        <v>1710</v>
      </c>
    </row>
    <row r="29" spans="1:29" ht="38.25" x14ac:dyDescent="0.8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6">
        <v>27.24</v>
      </c>
      <c r="P29" s="78">
        <f t="shared" si="3"/>
        <v>0</v>
      </c>
      <c r="Q29" s="45">
        <v>25</v>
      </c>
      <c r="R29" s="46">
        <f>+'25'!N211</f>
        <v>815</v>
      </c>
      <c r="S29" s="46">
        <f>+'25'!N216</f>
        <v>0</v>
      </c>
      <c r="T29" s="46">
        <f>+'25'!N214</f>
        <v>0</v>
      </c>
      <c r="U29" s="66">
        <f>+'25'!N212</f>
        <v>0</v>
      </c>
      <c r="V29" s="46">
        <f>+'25'!N215</f>
        <v>0</v>
      </c>
      <c r="W29" s="46">
        <f>+'25'!N213</f>
        <v>215</v>
      </c>
      <c r="X29" s="46">
        <f t="shared" si="7"/>
        <v>600</v>
      </c>
      <c r="Y29" s="46">
        <f>+'25'!N218</f>
        <v>600</v>
      </c>
      <c r="Z29" s="47">
        <f t="shared" si="4"/>
        <v>0</v>
      </c>
      <c r="AA29" s="126" t="s">
        <v>1367</v>
      </c>
      <c r="AB29" s="47">
        <f t="shared" si="5"/>
        <v>815</v>
      </c>
      <c r="AC29" s="124">
        <f t="shared" si="1"/>
        <v>815</v>
      </c>
    </row>
    <row r="30" spans="1:29" ht="38.25" x14ac:dyDescent="0.8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6">
        <v>32.47</v>
      </c>
      <c r="P30" s="78">
        <f t="shared" si="3"/>
        <v>0</v>
      </c>
      <c r="Q30" s="45">
        <v>26</v>
      </c>
      <c r="R30" s="46">
        <f>+'26'!N211</f>
        <v>925</v>
      </c>
      <c r="S30" s="46">
        <f>+'26'!N216</f>
        <v>50</v>
      </c>
      <c r="T30" s="46">
        <f>+'26'!N214</f>
        <v>0</v>
      </c>
      <c r="U30" s="66">
        <f>+'26'!N212</f>
        <v>0</v>
      </c>
      <c r="V30" s="46">
        <f>+'26'!N215</f>
        <v>0</v>
      </c>
      <c r="W30" s="46">
        <f>+'26'!N213</f>
        <v>0</v>
      </c>
      <c r="X30" s="46">
        <f t="shared" si="7"/>
        <v>875</v>
      </c>
      <c r="Y30" s="46">
        <f>+'26'!N218</f>
        <v>875</v>
      </c>
      <c r="Z30" s="47">
        <f t="shared" si="4"/>
        <v>0</v>
      </c>
      <c r="AA30" s="126" t="s">
        <v>1361</v>
      </c>
      <c r="AB30" s="47">
        <f t="shared" si="5"/>
        <v>875</v>
      </c>
      <c r="AC30" s="124">
        <f t="shared" si="1"/>
        <v>875</v>
      </c>
    </row>
    <row r="31" spans="1:29" ht="38.25" x14ac:dyDescent="0.8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31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110</v>
      </c>
      <c r="G31" s="43">
        <f t="shared" si="0"/>
        <v>141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5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136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13600</v>
      </c>
      <c r="N31" s="19"/>
      <c r="O31" s="116">
        <v>34.64</v>
      </c>
      <c r="P31" s="78">
        <f t="shared" si="3"/>
        <v>4711.04</v>
      </c>
      <c r="Q31" s="45">
        <v>27</v>
      </c>
      <c r="R31" s="46">
        <f>+'27'!N211</f>
        <v>1400</v>
      </c>
      <c r="S31" s="46">
        <f>+'27'!N216</f>
        <v>300</v>
      </c>
      <c r="T31" s="46">
        <f>+'27'!N214</f>
        <v>0</v>
      </c>
      <c r="U31" s="66">
        <f>+'27'!N212</f>
        <v>0</v>
      </c>
      <c r="V31" s="46">
        <f>+'27'!N215</f>
        <v>0</v>
      </c>
      <c r="W31" s="46">
        <f>+'27'!N213</f>
        <v>150</v>
      </c>
      <c r="X31" s="46">
        <f t="shared" si="7"/>
        <v>950</v>
      </c>
      <c r="Y31" s="46">
        <f>+'27'!N218</f>
        <v>950</v>
      </c>
      <c r="Z31" s="47">
        <f t="shared" si="4"/>
        <v>0</v>
      </c>
      <c r="AA31" s="126" t="s">
        <v>1362</v>
      </c>
      <c r="AB31" s="47">
        <f t="shared" si="5"/>
        <v>1100</v>
      </c>
      <c r="AC31" s="124">
        <f t="shared" si="1"/>
        <v>1100</v>
      </c>
    </row>
    <row r="32" spans="1:29" ht="38.25" x14ac:dyDescent="0.8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116">
        <v>46.37</v>
      </c>
      <c r="P32" s="78">
        <f t="shared" si="3"/>
        <v>0</v>
      </c>
      <c r="Q32" s="45">
        <v>28</v>
      </c>
      <c r="R32" s="46">
        <f>+'28'!N211</f>
        <v>1180</v>
      </c>
      <c r="S32" s="46">
        <f>+'28'!N216</f>
        <v>275</v>
      </c>
      <c r="T32" s="46">
        <f>+'28'!N214</f>
        <v>0</v>
      </c>
      <c r="U32" s="66">
        <f>+'28'!N212</f>
        <v>0</v>
      </c>
      <c r="V32" s="46">
        <f>+'28'!N215</f>
        <v>440</v>
      </c>
      <c r="W32" s="46">
        <f>+'28'!N213</f>
        <v>0</v>
      </c>
      <c r="X32" s="46">
        <f t="shared" si="7"/>
        <v>465</v>
      </c>
      <c r="Y32" s="46">
        <f>+'28'!N218</f>
        <v>465</v>
      </c>
      <c r="Z32" s="47">
        <f t="shared" si="4"/>
        <v>0</v>
      </c>
      <c r="AA32" s="126" t="s">
        <v>1363</v>
      </c>
      <c r="AB32" s="47">
        <f t="shared" si="5"/>
        <v>465</v>
      </c>
      <c r="AC32" s="124">
        <f t="shared" si="1"/>
        <v>465</v>
      </c>
    </row>
    <row r="33" spans="1:29" ht="38.25" x14ac:dyDescent="0.8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6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28</v>
      </c>
      <c r="G33" s="43">
        <f t="shared" si="0"/>
        <v>34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8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9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17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2210</v>
      </c>
      <c r="N33" s="19"/>
      <c r="O33" s="116">
        <v>38.9</v>
      </c>
      <c r="P33" s="78">
        <f t="shared" si="3"/>
        <v>661.3</v>
      </c>
      <c r="Q33" s="45">
        <v>29</v>
      </c>
      <c r="R33" s="46">
        <f>+'29'!N211</f>
        <v>3330</v>
      </c>
      <c r="S33" s="46">
        <f>+'29'!N216</f>
        <v>510</v>
      </c>
      <c r="T33" s="46">
        <f>+'29'!N214</f>
        <v>0</v>
      </c>
      <c r="U33" s="66">
        <f>+'29'!N212</f>
        <v>0</v>
      </c>
      <c r="V33" s="46">
        <f>+'29'!N215</f>
        <v>2320</v>
      </c>
      <c r="W33" s="46">
        <f>+'29'!N213</f>
        <v>500</v>
      </c>
      <c r="X33" s="46">
        <f t="shared" ref="X33" si="8">+R33-S33-T33-U33-V33-W33</f>
        <v>0</v>
      </c>
      <c r="Y33" s="46">
        <f>+'29'!N218</f>
        <v>0</v>
      </c>
      <c r="Z33" s="47">
        <f t="shared" ref="Z33" si="9">+Y33-X33</f>
        <v>0</v>
      </c>
      <c r="AA33" s="126" t="s">
        <v>1364</v>
      </c>
      <c r="AB33" s="47">
        <f t="shared" si="5"/>
        <v>500</v>
      </c>
      <c r="AC33" s="124">
        <f t="shared" si="1"/>
        <v>500</v>
      </c>
    </row>
    <row r="34" spans="1:29" ht="38.25" x14ac:dyDescent="0.8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116">
        <v>38.07</v>
      </c>
      <c r="P34" s="78">
        <f t="shared" si="3"/>
        <v>0</v>
      </c>
      <c r="Q34" s="45">
        <v>30</v>
      </c>
      <c r="R34" s="46">
        <f>+'30'!N211</f>
        <v>4180</v>
      </c>
      <c r="S34" s="46">
        <f>+'30'!N216</f>
        <v>1360</v>
      </c>
      <c r="T34" s="46">
        <f>+'30'!N214</f>
        <v>0</v>
      </c>
      <c r="U34" s="66">
        <f>+'30'!N212</f>
        <v>0</v>
      </c>
      <c r="V34" s="46">
        <f>+'30'!N215</f>
        <v>0</v>
      </c>
      <c r="W34" s="46">
        <f>+'30'!N213</f>
        <v>510</v>
      </c>
      <c r="X34" s="46">
        <f t="shared" si="7"/>
        <v>2310</v>
      </c>
      <c r="Y34" s="46">
        <f>+'30'!N218</f>
        <v>2310</v>
      </c>
      <c r="Z34" s="47">
        <f t="shared" si="4"/>
        <v>0</v>
      </c>
      <c r="AA34" s="118" t="s">
        <v>1365</v>
      </c>
      <c r="AB34" s="47">
        <f t="shared" si="5"/>
        <v>2820</v>
      </c>
      <c r="AC34" s="124">
        <f t="shared" si="1"/>
        <v>2820</v>
      </c>
    </row>
    <row r="35" spans="1:29" ht="38.25" x14ac:dyDescent="0.8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33</v>
      </c>
      <c r="G35" s="43">
        <f t="shared" si="0"/>
        <v>35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2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3770</v>
      </c>
      <c r="N35" s="19"/>
      <c r="O35" s="116">
        <v>40.799999999999997</v>
      </c>
      <c r="P35" s="78">
        <f t="shared" si="3"/>
        <v>1183.1999999999998</v>
      </c>
      <c r="Q35" s="45">
        <v>31</v>
      </c>
      <c r="R35" s="46">
        <f>+'31.'!N211</f>
        <v>4025</v>
      </c>
      <c r="S35" s="46">
        <f>+'31.'!N216</f>
        <v>610</v>
      </c>
      <c r="T35" s="46">
        <f>+'31.'!N214</f>
        <v>0</v>
      </c>
      <c r="U35" s="66">
        <f>+'31.'!N212</f>
        <v>0</v>
      </c>
      <c r="V35" s="46">
        <f>+'31.'!N215</f>
        <v>0</v>
      </c>
      <c r="W35" s="46">
        <f>+'31.'!N213</f>
        <v>830</v>
      </c>
      <c r="X35" s="46">
        <f>+R35-S35-T35-U35-V35-W35</f>
        <v>2585</v>
      </c>
      <c r="Y35" s="46">
        <f>+'31.'!N218</f>
        <v>2585</v>
      </c>
      <c r="Z35" s="47">
        <f t="shared" si="4"/>
        <v>0</v>
      </c>
      <c r="AA35" s="118" t="s">
        <v>1366</v>
      </c>
      <c r="AB35" s="47">
        <f t="shared" si="5"/>
        <v>3415</v>
      </c>
      <c r="AC35" s="124">
        <f t="shared" si="1"/>
        <v>3415</v>
      </c>
    </row>
    <row r="36" spans="1:29" ht="38.25" x14ac:dyDescent="0.8">
      <c r="A36" s="10">
        <v>32</v>
      </c>
      <c r="B36" s="10">
        <v>1004111</v>
      </c>
      <c r="C36" s="19" t="s">
        <v>1417</v>
      </c>
      <c r="D36" s="10" t="s">
        <v>433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116"/>
      <c r="P36" s="78">
        <f t="shared" si="3"/>
        <v>0</v>
      </c>
      <c r="Q36" s="45"/>
      <c r="R36" s="125">
        <f>SUM(R5:R35)</f>
        <v>110865</v>
      </c>
      <c r="S36" s="125">
        <f>SUM(S5:S35)</f>
        <v>7920</v>
      </c>
      <c r="T36" s="125">
        <f t="shared" ref="T36:AA36" si="10">SUM(T5:T35)</f>
        <v>0</v>
      </c>
      <c r="U36" s="125">
        <f t="shared" si="10"/>
        <v>0</v>
      </c>
      <c r="V36" s="125">
        <f>SUM(V5:V35)</f>
        <v>2760</v>
      </c>
      <c r="W36" s="125">
        <f>SUM(W5:W35)</f>
        <v>37915</v>
      </c>
      <c r="X36" s="125">
        <f>SUM(X5:X35)</f>
        <v>62270</v>
      </c>
      <c r="Y36" s="125">
        <f>SUM(Y5:Y35)</f>
        <v>62270</v>
      </c>
      <c r="Z36" s="125">
        <f>SUM(Z5:Z35)</f>
        <v>0</v>
      </c>
      <c r="AA36" s="125">
        <f t="shared" si="10"/>
        <v>0</v>
      </c>
      <c r="AB36" s="125">
        <f>SUM(AB5:AB35)</f>
        <v>100185</v>
      </c>
      <c r="AC36" s="117">
        <f>SUM(AC5:AC35)</f>
        <v>100185</v>
      </c>
    </row>
    <row r="37" spans="1:29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6"/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120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3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120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123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116">
        <v>27.84</v>
      </c>
      <c r="P40" s="78">
        <f t="shared" si="3"/>
        <v>0</v>
      </c>
      <c r="Q40" s="5"/>
      <c r="R40" s="170" t="s">
        <v>1391</v>
      </c>
      <c r="S40" s="5" t="s">
        <v>1356</v>
      </c>
      <c r="T40" s="95" t="s">
        <v>1357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116">
        <v>27.12</v>
      </c>
      <c r="P41" s="78">
        <f t="shared" si="3"/>
        <v>0</v>
      </c>
      <c r="Q41" s="5"/>
      <c r="R41" s="170"/>
      <c r="S41" s="5"/>
      <c r="T41" s="95" t="s">
        <v>1371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116">
        <v>15.42</v>
      </c>
      <c r="P42" s="78">
        <f t="shared" si="3"/>
        <v>0</v>
      </c>
      <c r="Q42" s="5"/>
      <c r="R42" s="5"/>
      <c r="S42" s="5"/>
      <c r="T42" s="95" t="s">
        <v>1358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46">
        <f>+ยกมา!J43</f>
        <v>11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35</v>
      </c>
      <c r="G43" s="43">
        <f t="shared" si="0"/>
        <v>46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12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34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1700</v>
      </c>
      <c r="N43" s="19"/>
      <c r="O43" s="116">
        <v>17.78</v>
      </c>
      <c r="P43" s="78">
        <f t="shared" si="3"/>
        <v>604.52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9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46">
        <f>+ยกมา!J44</f>
        <v>17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40</v>
      </c>
      <c r="G44" s="43">
        <f t="shared" si="0"/>
        <v>57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1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26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30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1500</v>
      </c>
      <c r="N44" s="19"/>
      <c r="O44" s="116">
        <v>17.989999999999998</v>
      </c>
      <c r="P44" s="78">
        <f t="shared" si="3"/>
        <v>539.69999999999993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46">
        <f>+ยกมา!J45</f>
        <v>9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40</v>
      </c>
      <c r="G45" s="43">
        <f t="shared" si="0"/>
        <v>49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9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40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2000</v>
      </c>
      <c r="N45" s="19"/>
      <c r="O45" s="116">
        <v>18.32</v>
      </c>
      <c r="P45" s="78">
        <f t="shared" si="3"/>
        <v>732.8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30</v>
      </c>
      <c r="G46" s="43">
        <f t="shared" si="0"/>
        <v>35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13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1050</v>
      </c>
      <c r="N46" s="19"/>
      <c r="O46" s="116">
        <v>20.059999999999999</v>
      </c>
      <c r="P46" s="78">
        <f t="shared" si="3"/>
        <v>421.26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46">
        <f>+ยกมา!J47</f>
        <v>13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30</v>
      </c>
      <c r="G47" s="43">
        <f t="shared" si="0"/>
        <v>43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16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1350</v>
      </c>
      <c r="N47" s="19"/>
      <c r="O47" s="116">
        <v>20.32</v>
      </c>
      <c r="P47" s="78">
        <f t="shared" si="3"/>
        <v>548.64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16">
        <v>16.760000000000002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116">
        <v>18.12</v>
      </c>
      <c r="P49" s="78">
        <f t="shared" si="3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40</v>
      </c>
      <c r="G50" s="43">
        <f t="shared" si="0"/>
        <v>49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2400</v>
      </c>
      <c r="N50" s="19"/>
      <c r="O50" s="116">
        <v>16.37</v>
      </c>
      <c r="P50" s="78">
        <f t="shared" si="3"/>
        <v>785.76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6">
        <v>25.99</v>
      </c>
      <c r="P51" s="78">
        <f t="shared" si="3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6">
        <v>28.31</v>
      </c>
      <c r="P52" s="78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116">
        <v>31.29</v>
      </c>
      <c r="P53" s="78">
        <f t="shared" si="3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6">
        <v>31.07</v>
      </c>
      <c r="P54" s="78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6">
        <v>29.83</v>
      </c>
      <c r="P55" s="78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6">
        <v>27.06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6">
        <v>28.25</v>
      </c>
      <c r="P57" s="78">
        <f t="shared" si="3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6">
        <v>26.69</v>
      </c>
      <c r="P58" s="78">
        <f t="shared" si="3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46">
        <f>+ยกมา!J59</f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8</v>
      </c>
      <c r="G59" s="43">
        <f t="shared" si="0"/>
        <v>11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11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550</v>
      </c>
      <c r="N59" s="19"/>
      <c r="O59" s="116">
        <v>23.69</v>
      </c>
      <c r="P59" s="78">
        <f t="shared" si="3"/>
        <v>260.59000000000003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46">
        <f>+ยกมา!J60</f>
        <v>2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8</v>
      </c>
      <c r="G60" s="43">
        <f t="shared" si="0"/>
        <v>10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10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500</v>
      </c>
      <c r="N60" s="19"/>
      <c r="O60" s="116">
        <v>22.49</v>
      </c>
      <c r="P60" s="78">
        <f t="shared" si="3"/>
        <v>224.89999999999998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8</v>
      </c>
      <c r="G61" s="43">
        <f t="shared" si="0"/>
        <v>8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8</v>
      </c>
      <c r="L61" s="20">
        <v>50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400</v>
      </c>
      <c r="N61" s="19"/>
      <c r="O61" s="116">
        <v>23.12</v>
      </c>
      <c r="P61" s="78">
        <f t="shared" si="3"/>
        <v>184.96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70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6">
        <v>23</v>
      </c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80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6"/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150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116">
        <v>67.790000000000006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150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116">
        <v>68.37</v>
      </c>
      <c r="P65" s="78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150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116">
        <v>67.17</v>
      </c>
      <c r="P66" s="78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46">
        <f>+ยกมา!J67</f>
        <v>3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16</v>
      </c>
      <c r="G67" s="43">
        <f t="shared" si="0"/>
        <v>19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3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16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800</v>
      </c>
      <c r="N67" s="19"/>
      <c r="O67" s="116">
        <v>17.09</v>
      </c>
      <c r="P67" s="78">
        <f t="shared" si="3"/>
        <v>273.44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39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116"/>
      <c r="P68" s="78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1">+E69+F69</f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116">
        <v>25.15</v>
      </c>
      <c r="P69" s="78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11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35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116">
        <v>30.84</v>
      </c>
      <c r="P70" s="78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1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116">
        <v>11.58</v>
      </c>
      <c r="P71" s="78">
        <f t="shared" si="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1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116">
        <v>14.35</v>
      </c>
      <c r="P72" s="78">
        <f t="shared" ref="P72:P143" si="13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1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55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116">
        <v>18.95</v>
      </c>
      <c r="P73" s="78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1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116">
        <v>18.14</v>
      </c>
      <c r="P74" s="78">
        <f t="shared" si="13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1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116">
        <v>12.94</v>
      </c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1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123"/>
      <c r="P76" s="78">
        <f t="shared" si="13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1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116">
        <v>18.28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1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116">
        <v>18.63</v>
      </c>
      <c r="P78" s="78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1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116"/>
      <c r="P79" s="78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1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23">
        <v>20.350000000000001</v>
      </c>
      <c r="P80" s="78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1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6"/>
      <c r="P81" s="78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1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116">
        <v>10.98</v>
      </c>
      <c r="P82" s="78">
        <f t="shared" si="13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1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24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116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1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24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116"/>
      <c r="P84" s="78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1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120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116"/>
      <c r="P85" s="78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1"/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250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6"/>
      <c r="P86" s="78">
        <f t="shared" si="1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46">
        <f>+ยกมา!J87</f>
        <v>17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131</v>
      </c>
      <c r="G87" s="43">
        <f t="shared" si="11"/>
        <v>148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42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106</v>
      </c>
      <c r="L87" s="20">
        <v>100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10600</v>
      </c>
      <c r="N87" s="19"/>
      <c r="O87" s="116">
        <v>34.25</v>
      </c>
      <c r="P87" s="78">
        <f>+K87*O87</f>
        <v>3630.5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46">
        <f>+ยกมา!J88</f>
        <v>13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40</v>
      </c>
      <c r="G88" s="43">
        <f t="shared" si="11"/>
        <v>53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25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28</v>
      </c>
      <c r="L88" s="20">
        <v>55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1540</v>
      </c>
      <c r="N88" s="19"/>
      <c r="O88" s="116">
        <v>22.55</v>
      </c>
      <c r="P88" s="78">
        <f t="shared" ref="P88" si="14">+K88*O88</f>
        <v>631.4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46">
        <f>+ยกมา!J89</f>
        <v>14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40</v>
      </c>
      <c r="G89" s="43">
        <f t="shared" si="11"/>
        <v>54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22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32</v>
      </c>
      <c r="L89" s="20">
        <v>60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1920</v>
      </c>
      <c r="N89" s="19"/>
      <c r="O89" s="116">
        <v>23.61</v>
      </c>
      <c r="P89" s="78">
        <f t="shared" ref="P89" si="15">+K89*O89</f>
        <v>755.52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46">
        <f>+ยกมา!J90</f>
        <v>25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60</v>
      </c>
      <c r="G90" s="43">
        <f t="shared" si="11"/>
        <v>85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27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58</v>
      </c>
      <c r="L90" s="20">
        <v>100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5800</v>
      </c>
      <c r="N90" s="19"/>
      <c r="O90" s="116">
        <v>13.03</v>
      </c>
      <c r="P90" s="78">
        <f>+K90*O90</f>
        <v>755.74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46">
        <f>+ยกมา!J91</f>
        <v>17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17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10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7</v>
      </c>
      <c r="L91" s="20">
        <v>55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385</v>
      </c>
      <c r="N91" s="19"/>
      <c r="O91" s="116">
        <v>11.91</v>
      </c>
      <c r="P91" s="78">
        <f>+K91*O91</f>
        <v>83.37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116">
        <v>30</v>
      </c>
      <c r="P92" s="78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60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116">
        <v>30</v>
      </c>
      <c r="P93" s="78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50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116">
        <v>33</v>
      </c>
      <c r="P94" s="78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100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116">
        <v>68</v>
      </c>
      <c r="P95" s="78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39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116">
        <v>13.67</v>
      </c>
      <c r="P96" s="78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116">
        <v>11.48</v>
      </c>
      <c r="P97" s="78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25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116">
        <v>5.86</v>
      </c>
      <c r="P98" s="78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40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6">
        <v>11.12</v>
      </c>
      <c r="P99" s="78">
        <f t="shared" si="13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3</v>
      </c>
      <c r="G100" s="43">
        <f t="shared" si="11"/>
        <v>3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3</v>
      </c>
      <c r="L100" s="20">
        <v>50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150</v>
      </c>
      <c r="N100" s="19"/>
      <c r="O100" s="116">
        <v>9.91</v>
      </c>
      <c r="P100" s="78">
        <f t="shared" ref="P100:P106" si="16">+K100*O100</f>
        <v>29.73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46">
        <f>+ยกมา!J101</f>
        <v>7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8</v>
      </c>
      <c r="G101" s="43">
        <f t="shared" si="11"/>
        <v>15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15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900</v>
      </c>
      <c r="N101" s="19"/>
      <c r="O101" s="116">
        <v>16.690000000000001</v>
      </c>
      <c r="P101" s="78">
        <f t="shared" si="16"/>
        <v>250.35000000000002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15</v>
      </c>
      <c r="G102" s="43">
        <f t="shared" si="11"/>
        <v>15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15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750</v>
      </c>
      <c r="N102" s="19"/>
      <c r="O102" s="116">
        <v>24.21</v>
      </c>
      <c r="P102" s="78">
        <f t="shared" si="16"/>
        <v>363.15000000000003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116">
        <v>22.91</v>
      </c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35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116">
        <v>3.8</v>
      </c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116">
        <v>2.2200000000000002</v>
      </c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116">
        <v>2.2200000000000002</v>
      </c>
      <c r="P106" s="78">
        <f t="shared" si="16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116">
        <v>2.17</v>
      </c>
      <c r="P107" s="78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116">
        <v>2.35</v>
      </c>
      <c r="P108" s="78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116">
        <v>2.12</v>
      </c>
      <c r="P109" s="78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1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116">
        <v>2.17</v>
      </c>
      <c r="P110" s="78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1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116">
        <v>2.17</v>
      </c>
      <c r="P111" s="78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116">
        <v>2.2200000000000002</v>
      </c>
      <c r="P112" s="78">
        <f t="shared" si="13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16">
        <v>10.48</v>
      </c>
      <c r="P113" s="78">
        <f t="shared" si="13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6">
        <v>15.28</v>
      </c>
      <c r="P114" s="78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1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116">
        <v>15.28</v>
      </c>
      <c r="P115" s="78">
        <f t="shared" si="13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1"/>
        <v>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116">
        <v>10.55</v>
      </c>
      <c r="P116" s="78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1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25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116">
        <v>16.16</v>
      </c>
      <c r="P117" s="78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116"/>
      <c r="P118" s="78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116"/>
      <c r="P119" s="78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1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116"/>
      <c r="P120" s="78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60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116"/>
      <c r="P121" s="78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/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6">
        <f t="shared" ref="G122" si="17">E122+F122</f>
        <v>0</v>
      </c>
      <c r="H122" s="77">
        <v>0</v>
      </c>
      <c r="I122" s="75">
        <v>0</v>
      </c>
      <c r="J122" s="46">
        <f t="shared" ref="J122" si="18">+G122-H122-K122-I122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17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116">
        <v>12.14</v>
      </c>
      <c r="P122" s="78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116">
        <v>12.95</v>
      </c>
      <c r="P123" s="78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6">
        <v>10.61</v>
      </c>
      <c r="P124" s="78">
        <f t="shared" si="13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1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116">
        <v>11.97</v>
      </c>
      <c r="P125" s="78">
        <f>+K125*O125</f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116">
        <v>12.21</v>
      </c>
      <c r="P126" s="78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116">
        <v>14.27</v>
      </c>
      <c r="P127" s="78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45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116">
        <v>14.95</v>
      </c>
      <c r="P128" s="78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116">
        <v>17.36</v>
      </c>
      <c r="P129" s="78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116">
        <v>19.29</v>
      </c>
      <c r="P130" s="78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1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65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116">
        <v>29.96</v>
      </c>
      <c r="P131" s="78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46">
        <f>+ยกมา!J132</f>
        <v>19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1"/>
        <v>19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18</v>
      </c>
      <c r="L132" s="20">
        <v>50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900</v>
      </c>
      <c r="N132" s="19"/>
      <c r="O132" s="116">
        <v>23.02</v>
      </c>
      <c r="P132" s="78">
        <f t="shared" si="13"/>
        <v>414.36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9">+E133+F133</f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35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123"/>
      <c r="P133" s="78">
        <f t="shared" si="13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9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0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55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6">
        <v>38</v>
      </c>
      <c r="P134" s="78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46">
        <f>+ยกมา!J135</f>
        <v>11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10</v>
      </c>
      <c r="G135" s="43">
        <f t="shared" si="19"/>
        <v>21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2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0"/>
        <v>11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8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280</v>
      </c>
      <c r="N135" s="19"/>
      <c r="O135" s="116"/>
      <c r="P135" s="78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9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0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6">
        <v>28.14</v>
      </c>
      <c r="P136" s="78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9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0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6">
        <v>24.99</v>
      </c>
      <c r="P137" s="78">
        <f t="shared" si="13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9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0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80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16">
        <v>63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/>
      <c r="C139" s="19" t="s">
        <v>1370</v>
      </c>
      <c r="D139" s="10" t="s">
        <v>563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9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0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116">
        <v>3.5</v>
      </c>
      <c r="P139" s="78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9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0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15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116">
        <v>3.5</v>
      </c>
      <c r="P140" s="78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9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0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15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116">
        <v>3.5</v>
      </c>
      <c r="P141" s="78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9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0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15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116">
        <v>3.5</v>
      </c>
      <c r="P142" s="78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9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0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80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116"/>
      <c r="P143" s="78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46">
        <f>+ยกมา!J144</f>
        <v>56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45</v>
      </c>
      <c r="G144" s="43">
        <f t="shared" si="19"/>
        <v>101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1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0"/>
        <v>23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77</v>
      </c>
      <c r="L144" s="20">
        <v>60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4620</v>
      </c>
      <c r="N144" s="19"/>
      <c r="O144" s="116">
        <v>38</v>
      </c>
      <c r="P144" s="78">
        <f t="shared" ref="P144:P147" si="21">+K144*O144</f>
        <v>2926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46">
        <f>+ยกมา!J145</f>
        <v>34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60</v>
      </c>
      <c r="G145" s="43">
        <f t="shared" si="19"/>
        <v>94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0"/>
        <v>29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65</v>
      </c>
      <c r="L145" s="20">
        <v>120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7800</v>
      </c>
      <c r="N145" s="19"/>
      <c r="O145" s="116">
        <v>73</v>
      </c>
      <c r="P145" s="78">
        <f t="shared" si="21"/>
        <v>4745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9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0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60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116">
        <v>38</v>
      </c>
      <c r="P146" s="78">
        <f t="shared" si="21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9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0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120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16">
        <v>73</v>
      </c>
      <c r="P147" s="78">
        <f t="shared" si="21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9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0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50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116">
        <v>23.74</v>
      </c>
      <c r="P148" s="78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9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0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150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116">
        <v>64.38</v>
      </c>
      <c r="P149" s="78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9"/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0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135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116">
        <v>105</v>
      </c>
      <c r="P150" s="78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0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100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116">
        <v>73</v>
      </c>
      <c r="P151" s="78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0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90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116">
        <v>60</v>
      </c>
      <c r="P152" s="78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0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90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116">
        <v>60</v>
      </c>
      <c r="P153" s="78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0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90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116">
        <v>60</v>
      </c>
      <c r="P154" s="78">
        <f t="shared" ref="P154:P156" si="22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0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90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116">
        <v>60</v>
      </c>
      <c r="P155" s="78">
        <f t="shared" si="22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0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6">
        <v>40</v>
      </c>
      <c r="P156" s="78">
        <f t="shared" si="22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0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6">
        <v>33</v>
      </c>
      <c r="P157" s="78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0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120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116">
        <v>83</v>
      </c>
      <c r="P158" s="78">
        <f t="shared" ref="P158:P208" si="23">+K158*O158</f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0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116"/>
      <c r="P159" s="78">
        <f t="shared" si="23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0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35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116"/>
      <c r="P160" s="78">
        <f t="shared" si="23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0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35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116"/>
      <c r="P161" s="78">
        <f t="shared" si="23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/>
      <c r="C162" s="19" t="s">
        <v>1392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0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16"/>
      <c r="P162" s="78">
        <f t="shared" si="23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+'22'!J163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3</v>
      </c>
      <c r="G163" s="46">
        <f t="shared" ref="G163" si="24">E163+F163</f>
        <v>3</v>
      </c>
      <c r="H163" s="77">
        <v>0</v>
      </c>
      <c r="I163" s="75">
        <v>0</v>
      </c>
      <c r="J163" s="46">
        <f t="shared" ref="J163" si="25">+G163-H163-K163-I163</f>
        <v>2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25</v>
      </c>
      <c r="N163" s="19"/>
      <c r="O163" s="116"/>
      <c r="P163" s="78">
        <f t="shared" si="23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0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39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116"/>
      <c r="P164" s="78">
        <f t="shared" si="23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0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50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116"/>
      <c r="P165" s="78">
        <f t="shared" si="23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20</v>
      </c>
      <c r="G166" s="43">
        <f t="shared" si="19"/>
        <v>20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0"/>
        <v>3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17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850</v>
      </c>
      <c r="N166" s="19"/>
      <c r="O166" s="116"/>
      <c r="P166" s="78">
        <f t="shared" si="23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0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116"/>
      <c r="P167" s="78">
        <f t="shared" si="23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0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80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116"/>
      <c r="P168" s="78">
        <f t="shared" si="23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0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116">
        <v>30</v>
      </c>
      <c r="P169" s="78">
        <f t="shared" si="23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0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16"/>
      <c r="P170" s="78">
        <f t="shared" si="23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0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35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16">
        <v>12.41</v>
      </c>
      <c r="P171" s="78">
        <f t="shared" si="23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0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22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116">
        <v>6.86</v>
      </c>
      <c r="P172" s="78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0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116">
        <v>11.86</v>
      </c>
      <c r="P173" s="78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0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25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116">
        <v>8.1300000000000008</v>
      </c>
      <c r="P174" s="78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0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16">
        <v>10.47</v>
      </c>
      <c r="P175" s="78">
        <f t="shared" ref="P175" si="26">+K175*O175</f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0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6"/>
      <c r="P176" s="78">
        <f t="shared" si="23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0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20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16"/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0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16">
        <v>11.03</v>
      </c>
      <c r="P178" s="78">
        <f t="shared" si="23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0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35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116">
        <v>9.94</v>
      </c>
      <c r="P179" s="78">
        <f t="shared" si="23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0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29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116">
        <v>7.83</v>
      </c>
      <c r="P180" s="78">
        <f t="shared" si="23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0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15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116"/>
      <c r="P181" s="78">
        <f t="shared" si="23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0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/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116"/>
      <c r="P182" s="78">
        <f t="shared" si="23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0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116">
        <v>15</v>
      </c>
      <c r="P183" s="78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0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116">
        <v>15</v>
      </c>
      <c r="P184" s="78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0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116">
        <v>15</v>
      </c>
      <c r="P185" s="78">
        <f t="shared" si="23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0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16">
        <v>15</v>
      </c>
      <c r="P186" s="78">
        <f t="shared" si="23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0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116">
        <v>15</v>
      </c>
      <c r="P187" s="78">
        <f t="shared" ref="P187" si="27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116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116">
        <v>9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0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116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0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116">
        <v>16.670000000000002</v>
      </c>
      <c r="P191" s="78">
        <f t="shared" ref="P191" si="28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440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0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116"/>
      <c r="P192" s="78">
        <f t="shared" si="23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0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116">
        <v>85</v>
      </c>
      <c r="P193" s="78">
        <f t="shared" si="23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0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116">
        <v>100</v>
      </c>
      <c r="P194" s="78">
        <f t="shared" si="23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0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116">
        <v>250</v>
      </c>
      <c r="P195" s="78">
        <f t="shared" si="23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0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116"/>
      <c r="P196" s="78">
        <f t="shared" si="23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05" si="29">+E197+F197</f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0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116"/>
      <c r="P197" s="78">
        <f t="shared" si="23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9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05" si="30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116">
        <v>28.59</v>
      </c>
      <c r="P198" s="78">
        <f t="shared" si="23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9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0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116">
        <v>23.7</v>
      </c>
      <c r="P199" s="78">
        <f t="shared" si="23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9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0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116">
        <v>20.36</v>
      </c>
      <c r="P200" s="78">
        <f t="shared" si="23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9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0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6"/>
      <c r="P201" s="78">
        <f t="shared" si="23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3</v>
      </c>
      <c r="G202" s="43">
        <f t="shared" si="29"/>
        <v>3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0"/>
        <v>3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29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116"/>
      <c r="P202" s="78">
        <f t="shared" si="23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9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0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27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116"/>
      <c r="P203" s="78">
        <f t="shared" si="23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201</v>
      </c>
      <c r="B204" s="10">
        <v>1113233</v>
      </c>
      <c r="C204" s="19" t="s">
        <v>1422</v>
      </c>
      <c r="D204" s="10" t="s">
        <v>433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9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0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20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116"/>
      <c r="P204" s="78">
        <f t="shared" si="23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/>
      <c r="B205" s="10">
        <v>1111150</v>
      </c>
      <c r="C205" s="19" t="s">
        <v>1423</v>
      </c>
      <c r="D205" s="10" t="s">
        <v>433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9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0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25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6"/>
      <c r="P205" s="78">
        <f t="shared" si="23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+'19'!J206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6</v>
      </c>
      <c r="G206" s="46">
        <f t="shared" ref="G206:G207" si="31">E206+F206</f>
        <v>6</v>
      </c>
      <c r="H206" s="77">
        <v>0</v>
      </c>
      <c r="I206" s="75">
        <v>0</v>
      </c>
      <c r="J206" s="46">
        <f t="shared" ref="J206:J207" si="32">+G206-H206-K206-I206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6</v>
      </c>
      <c r="L206" s="20">
        <v>35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210</v>
      </c>
      <c r="N206" s="19"/>
      <c r="O206" s="116"/>
      <c r="P206" s="78">
        <f t="shared" si="23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+'19'!J207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6</v>
      </c>
      <c r="G207" s="46">
        <f t="shared" si="31"/>
        <v>6</v>
      </c>
      <c r="H207" s="77">
        <v>0</v>
      </c>
      <c r="I207" s="75">
        <v>0</v>
      </c>
      <c r="J207" s="46">
        <f t="shared" si="32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6</v>
      </c>
      <c r="L207" s="20">
        <v>35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210</v>
      </c>
      <c r="N207" s="19"/>
      <c r="O207" s="116"/>
      <c r="P207" s="78">
        <f t="shared" si="23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/>
      <c r="B208" s="10"/>
      <c r="C208" s="19"/>
      <c r="D208" s="10"/>
      <c r="E208" s="46">
        <f>+ยกมา!J208</f>
        <v>0</v>
      </c>
      <c r="F208" s="44">
        <f>+'1'!F208+'2'!F208+'3'!F208+'4'!F208+'5'!F208+'6'!F208+'7'!F208+'8'!F208+'9'!F208+'10'!F209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ref="G208" si="33">+E208+F208</f>
        <v>0</v>
      </c>
      <c r="H208" s="77">
        <f>+'1'!H208+'2'!H208+'3'!H208+'4'!H208+'5'!H208+'6'!H208+'7'!H208+'8'!H208+'9'!H208+'10'!H209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209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ref="J208" si="34">E208+F208-H208-K208-I208</f>
        <v>0</v>
      </c>
      <c r="K208" s="44">
        <f>+'1'!K208+'2'!K208+'3'!K208+'4'!K208+'5'!K208+'6'!K208+'7'!K208+'8'!K208+'9'!K208+'10'!K209+'11'!K208+'12'!K208+'13'!K208+'14'!K208+'15'!K208+'16'!K208+'17'!K208+'18'!K208+'19'!K208+'20'!K208+'21'!K208+'22'!K208+'23'!K208+'24'!K208+'25'!K208+'26'!K208+'27'!K208+'28'!K208+'29'!K208+'30'!K208+'31.'!K208</f>
        <v>0</v>
      </c>
      <c r="L208" s="20"/>
      <c r="M208" s="44">
        <f>+'1'!M208+'2'!M208+'3'!M208+'4'!M208+'5'!M208+'6'!M208+'7'!M208+'8'!M208+'9'!M208+'10'!M209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16"/>
      <c r="P208" s="78">
        <f t="shared" si="23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s="48" customFormat="1" ht="25.5" customHeight="1" x14ac:dyDescent="0.55000000000000004">
      <c r="A209" s="150" t="s">
        <v>223</v>
      </c>
      <c r="B209" s="151"/>
      <c r="C209" s="151"/>
      <c r="D209" s="152"/>
      <c r="E209" s="156" t="s">
        <v>239</v>
      </c>
      <c r="F209" s="157"/>
      <c r="G209" s="153" t="s">
        <v>224</v>
      </c>
      <c r="H209" s="154"/>
      <c r="I209" s="155"/>
      <c r="J209" s="158" t="s">
        <v>225</v>
      </c>
      <c r="K209" s="158"/>
      <c r="L209" s="158"/>
      <c r="M209" s="50">
        <f>SUM(M5:M208)</f>
        <v>110865</v>
      </c>
      <c r="N209" s="51" t="s">
        <v>219</v>
      </c>
      <c r="O209" s="2"/>
      <c r="P209" s="2"/>
      <c r="Q209" s="49"/>
      <c r="R209" s="57"/>
      <c r="S209" s="5"/>
      <c r="T209" s="5"/>
      <c r="U209" s="5"/>
      <c r="V209" s="5"/>
      <c r="W209" s="5"/>
      <c r="X209" s="5"/>
      <c r="Y209" s="5"/>
      <c r="Z209" s="2"/>
      <c r="AA209" s="2"/>
      <c r="AB209" s="2"/>
      <c r="AC209" s="49"/>
    </row>
    <row r="210" spans="1:29" s="49" customFormat="1" ht="24.75" customHeight="1" x14ac:dyDescent="0.55000000000000004">
      <c r="A210" s="159" t="s">
        <v>226</v>
      </c>
      <c r="B210" s="160"/>
      <c r="C210" s="165">
        <f>+M212</f>
        <v>110865</v>
      </c>
      <c r="D210" s="166"/>
      <c r="E210" s="52" t="s">
        <v>227</v>
      </c>
      <c r="F210" s="53">
        <f>+M209</f>
        <v>110865</v>
      </c>
      <c r="G210" s="54" t="s">
        <v>217</v>
      </c>
      <c r="H210" s="147">
        <f>SUM(U36)</f>
        <v>0</v>
      </c>
      <c r="I210" s="148"/>
      <c r="J210" s="140"/>
      <c r="K210" s="140"/>
      <c r="L210" s="140"/>
      <c r="M210" s="56"/>
      <c r="N210" s="56">
        <f>+W36</f>
        <v>37915</v>
      </c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2"/>
      <c r="AA210" s="2"/>
      <c r="AB210" s="2"/>
    </row>
    <row r="211" spans="1:29" s="49" customFormat="1" ht="24.75" customHeight="1" x14ac:dyDescent="0.55000000000000004">
      <c r="A211" s="159"/>
      <c r="B211" s="160"/>
      <c r="C211" s="165"/>
      <c r="D211" s="166"/>
      <c r="E211" s="52" t="s">
        <v>228</v>
      </c>
      <c r="F211" s="53">
        <f>N212</f>
        <v>7920</v>
      </c>
      <c r="G211" s="54"/>
      <c r="H211" s="147">
        <v>0</v>
      </c>
      <c r="I211" s="148"/>
      <c r="J211" s="140" t="s">
        <v>229</v>
      </c>
      <c r="K211" s="140"/>
      <c r="L211" s="140"/>
      <c r="M211" s="56">
        <f>-T36</f>
        <v>0</v>
      </c>
      <c r="N211" s="56" t="s">
        <v>228</v>
      </c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2"/>
      <c r="AA211" s="2"/>
      <c r="AB211" s="2"/>
    </row>
    <row r="212" spans="1:29" s="49" customFormat="1" ht="24.75" customHeight="1" x14ac:dyDescent="0.55000000000000004">
      <c r="A212" s="161" t="s">
        <v>10</v>
      </c>
      <c r="B212" s="162"/>
      <c r="C212" s="165">
        <f>+F211</f>
        <v>7920</v>
      </c>
      <c r="D212" s="166"/>
      <c r="E212" s="52"/>
      <c r="F212" s="53"/>
      <c r="G212" s="54" t="s">
        <v>230</v>
      </c>
      <c r="H212" s="147">
        <f>+V36</f>
        <v>2760</v>
      </c>
      <c r="I212" s="148"/>
      <c r="J212" s="141" t="s">
        <v>231</v>
      </c>
      <c r="K212" s="142"/>
      <c r="L212" s="143"/>
      <c r="M212" s="56">
        <f>+M209-M210</f>
        <v>110865</v>
      </c>
      <c r="N212" s="58">
        <f>+S36</f>
        <v>7920</v>
      </c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2"/>
      <c r="AA212" s="2"/>
      <c r="AB212" s="2"/>
    </row>
    <row r="213" spans="1:29" s="49" customFormat="1" ht="24.75" customHeight="1" x14ac:dyDescent="0.55000000000000004">
      <c r="A213" s="163" t="s">
        <v>232</v>
      </c>
      <c r="B213" s="164"/>
      <c r="C213" s="165">
        <f>+C210-C212</f>
        <v>102945</v>
      </c>
      <c r="D213" s="166"/>
      <c r="E213" s="52" t="s">
        <v>232</v>
      </c>
      <c r="F213" s="53">
        <f>+F210-F211</f>
        <v>102945</v>
      </c>
      <c r="G213" s="54" t="s">
        <v>233</v>
      </c>
      <c r="H213" s="147">
        <f>SUM(H210:H212)</f>
        <v>2760</v>
      </c>
      <c r="I213" s="148"/>
      <c r="J213" s="140" t="s">
        <v>206</v>
      </c>
      <c r="K213" s="140"/>
      <c r="L213" s="140"/>
      <c r="M213" s="56">
        <f>H213</f>
        <v>2760</v>
      </c>
      <c r="N213" s="55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2"/>
      <c r="AA213" s="2"/>
      <c r="AB213" s="2"/>
    </row>
    <row r="214" spans="1:29" s="49" customFormat="1" ht="24.75" customHeight="1" x14ac:dyDescent="0.55000000000000004">
      <c r="A214" s="59"/>
      <c r="B214" s="113"/>
      <c r="C214" s="59"/>
      <c r="D214" s="59"/>
      <c r="E214" s="52" t="s">
        <v>234</v>
      </c>
      <c r="F214" s="53">
        <v>100000</v>
      </c>
      <c r="J214" s="144" t="s">
        <v>208</v>
      </c>
      <c r="K214" s="145"/>
      <c r="L214" s="146"/>
      <c r="M214" s="56">
        <f>M212-M213-N210-N212</f>
        <v>62270</v>
      </c>
      <c r="N214" s="55"/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2"/>
      <c r="AA214" s="2"/>
      <c r="AB214" s="2"/>
    </row>
    <row r="215" spans="1:29" s="49" customFormat="1" ht="24.75" customHeight="1" x14ac:dyDescent="0.55000000000000004">
      <c r="A215" s="59"/>
      <c r="B215" s="113"/>
      <c r="C215" s="59"/>
      <c r="D215" s="59"/>
      <c r="E215" s="52" t="s">
        <v>235</v>
      </c>
      <c r="F215" s="53">
        <f>F213-F214</f>
        <v>2945</v>
      </c>
      <c r="J215" s="144" t="s">
        <v>209</v>
      </c>
      <c r="K215" s="145"/>
      <c r="L215" s="146"/>
      <c r="M215" s="56">
        <f>+Y36</f>
        <v>62270</v>
      </c>
      <c r="N215" s="55"/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2"/>
      <c r="AA215" s="2"/>
      <c r="AB215" s="2"/>
      <c r="AC215" s="2"/>
    </row>
    <row r="216" spans="1:29" s="49" customFormat="1" ht="30" customHeight="1" x14ac:dyDescent="0.55000000000000004">
      <c r="A216" s="59"/>
      <c r="B216" s="113"/>
      <c r="C216" s="59"/>
      <c r="D216" s="59"/>
      <c r="E216" s="52" t="s">
        <v>236</v>
      </c>
      <c r="F216" s="53">
        <f>F215*4%</f>
        <v>117.8</v>
      </c>
      <c r="J216" s="144" t="s">
        <v>210</v>
      </c>
      <c r="K216" s="145"/>
      <c r="L216" s="146"/>
      <c r="M216" s="56">
        <v>0</v>
      </c>
      <c r="N216" s="55"/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2"/>
      <c r="AA216" s="2"/>
      <c r="AB216" s="2"/>
      <c r="AC216" s="2"/>
    </row>
    <row r="217" spans="1:29" ht="24.75" customHeight="1" thickBot="1" x14ac:dyDescent="0.6">
      <c r="A217" s="59"/>
      <c r="B217" s="113"/>
      <c r="C217" s="59"/>
      <c r="D217" s="59"/>
      <c r="E217" s="98" t="s">
        <v>1368</v>
      </c>
      <c r="F217" s="99"/>
      <c r="J217" s="149" t="s">
        <v>211</v>
      </c>
      <c r="K217" s="149"/>
      <c r="L217" s="149"/>
      <c r="M217" s="60">
        <f>+M215-M214</f>
        <v>0</v>
      </c>
      <c r="N217" s="65"/>
    </row>
    <row r="218" spans="1:29" ht="24.75" customHeight="1" thickBot="1" x14ac:dyDescent="0.6">
      <c r="H218" s="137" t="s">
        <v>237</v>
      </c>
      <c r="I218" s="138"/>
      <c r="J218" s="138"/>
      <c r="K218" s="138"/>
      <c r="L218" s="138"/>
      <c r="M218" s="138"/>
      <c r="N218" s="139"/>
    </row>
    <row r="219" spans="1:29" x14ac:dyDescent="0.55000000000000004">
      <c r="F219" s="23"/>
    </row>
  </sheetData>
  <autoFilter ref="A4:AC218" xr:uid="{C258BCB2-AD6B-4EC8-A3B2-59814A6857B7}"/>
  <mergeCells count="53">
    <mergeCell ref="AA3:AA4"/>
    <mergeCell ref="AB3:AB4"/>
    <mergeCell ref="R40:R41"/>
    <mergeCell ref="J3:J4"/>
    <mergeCell ref="K3:M3"/>
    <mergeCell ref="N3:N4"/>
    <mergeCell ref="O3:O4"/>
    <mergeCell ref="P3:P4"/>
    <mergeCell ref="A209:D209"/>
    <mergeCell ref="G209:I209"/>
    <mergeCell ref="J216:L216"/>
    <mergeCell ref="E209:F209"/>
    <mergeCell ref="J209:L209"/>
    <mergeCell ref="A210:B210"/>
    <mergeCell ref="A212:B212"/>
    <mergeCell ref="A213:B213"/>
    <mergeCell ref="C210:D210"/>
    <mergeCell ref="C211:D211"/>
    <mergeCell ref="C212:D212"/>
    <mergeCell ref="C213:D213"/>
    <mergeCell ref="A211:B211"/>
    <mergeCell ref="H218:N218"/>
    <mergeCell ref="J210:L210"/>
    <mergeCell ref="J211:L211"/>
    <mergeCell ref="J212:L212"/>
    <mergeCell ref="J213:L213"/>
    <mergeCell ref="J214:L214"/>
    <mergeCell ref="J215:L215"/>
    <mergeCell ref="H213:I213"/>
    <mergeCell ref="H210:I210"/>
    <mergeCell ref="H211:I211"/>
    <mergeCell ref="H212:I212"/>
    <mergeCell ref="J217:L217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5"/>
  <sheetViews>
    <sheetView zoomScale="90" zoomScaleNormal="9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09" t="s">
        <v>1</v>
      </c>
      <c r="B3" s="109" t="s">
        <v>1353</v>
      </c>
      <c r="C3" s="109" t="s">
        <v>2</v>
      </c>
      <c r="D3" s="109" t="s">
        <v>1354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272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273</v>
      </c>
      <c r="R3" s="106" t="s">
        <v>274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27</v>
      </c>
      <c r="F5" s="70"/>
      <c r="G5" s="46">
        <f t="shared" ref="G5" si="0">E5+F5</f>
        <v>27</v>
      </c>
      <c r="H5" s="77">
        <v>0</v>
      </c>
      <c r="I5" s="75">
        <v>0</v>
      </c>
      <c r="J5" s="46">
        <f t="shared" ref="J5" si="1">+G5-H5-K5-I5</f>
        <v>27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36</v>
      </c>
      <c r="F6" s="70"/>
      <c r="G6" s="46">
        <f t="shared" ref="G6:G26" si="2">E6+F6</f>
        <v>36</v>
      </c>
      <c r="H6" s="77">
        <v>0</v>
      </c>
      <c r="I6" s="75">
        <v>0</v>
      </c>
      <c r="J6" s="46">
        <f t="shared" ref="J6:J26" si="3">+G6-H6-K6-I6</f>
        <v>36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8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5</v>
      </c>
      <c r="F11" s="70"/>
      <c r="G11" s="46">
        <f t="shared" si="2"/>
        <v>5</v>
      </c>
      <c r="H11" s="77">
        <v>0</v>
      </c>
      <c r="I11" s="75">
        <v>0</v>
      </c>
      <c r="J11" s="46">
        <f t="shared" si="3"/>
        <v>5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8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>
        <v>19.36</v>
      </c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>
        <v>4</v>
      </c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/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8</v>
      </c>
      <c r="F18" s="70"/>
      <c r="G18" s="46">
        <f t="shared" si="2"/>
        <v>8</v>
      </c>
      <c r="H18" s="77">
        <v>0</v>
      </c>
      <c r="I18" s="75">
        <v>0</v>
      </c>
      <c r="J18" s="46">
        <f t="shared" si="3"/>
        <v>8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20.12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20.12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19</v>
      </c>
      <c r="F22" s="70"/>
      <c r="G22" s="46">
        <f t="shared" si="2"/>
        <v>19</v>
      </c>
      <c r="H22" s="77">
        <v>0</v>
      </c>
      <c r="I22" s="75">
        <v>0</v>
      </c>
      <c r="J22" s="46">
        <f t="shared" si="3"/>
        <v>19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89">
        <v>27.89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8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89">
        <v>36.659999999999997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39.64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8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33</v>
      </c>
      <c r="F28" s="70"/>
      <c r="G28" s="46">
        <f t="shared" si="7"/>
        <v>33</v>
      </c>
      <c r="H28" s="77">
        <v>0</v>
      </c>
      <c r="I28" s="75">
        <v>0</v>
      </c>
      <c r="J28" s="46">
        <f t="shared" si="8"/>
        <v>33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89">
        <v>30.84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31</v>
      </c>
      <c r="F31" s="70"/>
      <c r="G31" s="46">
        <f t="shared" si="7"/>
        <v>31</v>
      </c>
      <c r="H31" s="77">
        <v>0</v>
      </c>
      <c r="I31" s="75">
        <v>0</v>
      </c>
      <c r="J31" s="46">
        <f t="shared" si="8"/>
        <v>31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8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6</v>
      </c>
      <c r="F33" s="70"/>
      <c r="G33" s="46">
        <f t="shared" si="7"/>
        <v>6</v>
      </c>
      <c r="H33" s="77">
        <v>0</v>
      </c>
      <c r="I33" s="75">
        <v>0</v>
      </c>
      <c r="J33" s="46">
        <f t="shared" si="8"/>
        <v>6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38.700000000000003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2</v>
      </c>
      <c r="F35" s="70"/>
      <c r="G35" s="46">
        <f t="shared" si="7"/>
        <v>2</v>
      </c>
      <c r="H35" s="77">
        <v>0</v>
      </c>
      <c r="I35" s="75">
        <v>0</v>
      </c>
      <c r="J35" s="46">
        <f t="shared" si="8"/>
        <v>2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70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/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v>11</v>
      </c>
      <c r="F43" s="70"/>
      <c r="G43" s="46">
        <f t="shared" si="7"/>
        <v>11</v>
      </c>
      <c r="H43" s="77">
        <v>0</v>
      </c>
      <c r="I43" s="75">
        <v>0</v>
      </c>
      <c r="J43" s="46">
        <f t="shared" si="8"/>
        <v>11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v>17</v>
      </c>
      <c r="F44" s="70"/>
      <c r="G44" s="46">
        <f t="shared" si="7"/>
        <v>17</v>
      </c>
      <c r="H44" s="77">
        <v>0</v>
      </c>
      <c r="I44" s="75">
        <v>0</v>
      </c>
      <c r="J44" s="46">
        <f t="shared" si="8"/>
        <v>17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v>9</v>
      </c>
      <c r="F45" s="70"/>
      <c r="G45" s="46">
        <f t="shared" si="7"/>
        <v>9</v>
      </c>
      <c r="H45" s="77">
        <v>0</v>
      </c>
      <c r="I45" s="75">
        <v>0</v>
      </c>
      <c r="J45" s="46">
        <f t="shared" si="8"/>
        <v>9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v>5</v>
      </c>
      <c r="F46" s="70"/>
      <c r="G46" s="46">
        <f t="shared" si="7"/>
        <v>5</v>
      </c>
      <c r="H46" s="77">
        <v>0</v>
      </c>
      <c r="I46" s="75">
        <v>0</v>
      </c>
      <c r="J46" s="46">
        <f t="shared" si="8"/>
        <v>5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v>13</v>
      </c>
      <c r="F47" s="70"/>
      <c r="G47" s="46">
        <f t="shared" si="7"/>
        <v>13</v>
      </c>
      <c r="H47" s="77">
        <v>0</v>
      </c>
      <c r="I47" s="75">
        <v>0</v>
      </c>
      <c r="J47" s="46">
        <f t="shared" si="8"/>
        <v>13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v>9</v>
      </c>
      <c r="F50" s="70"/>
      <c r="G50" s="46">
        <f t="shared" si="7"/>
        <v>9</v>
      </c>
      <c r="H50" s="77">
        <v>0</v>
      </c>
      <c r="I50" s="75">
        <v>0</v>
      </c>
      <c r="J50" s="46">
        <f t="shared" si="8"/>
        <v>9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/>
      <c r="F53" s="70"/>
      <c r="G53" s="46">
        <f t="shared" si="7"/>
        <v>0</v>
      </c>
      <c r="H53" s="77">
        <v>0</v>
      </c>
      <c r="I53" s="75">
        <v>0</v>
      </c>
      <c r="J53" s="46">
        <f t="shared" si="8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v>3</v>
      </c>
      <c r="F59" s="70"/>
      <c r="G59" s="46">
        <f t="shared" si="7"/>
        <v>3</v>
      </c>
      <c r="H59" s="77">
        <v>0</v>
      </c>
      <c r="I59" s="75">
        <v>0</v>
      </c>
      <c r="J59" s="46">
        <f t="shared" si="8"/>
        <v>3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v>2</v>
      </c>
      <c r="F60" s="70"/>
      <c r="G60" s="46">
        <f t="shared" si="7"/>
        <v>2</v>
      </c>
      <c r="H60" s="77">
        <v>0</v>
      </c>
      <c r="I60" s="75">
        <v>0</v>
      </c>
      <c r="J60" s="46">
        <f t="shared" si="8"/>
        <v>2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6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150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150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150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v>3</v>
      </c>
      <c r="F67" s="70"/>
      <c r="G67" s="46">
        <f t="shared" si="7"/>
        <v>3</v>
      </c>
      <c r="H67" s="77">
        <v>0</v>
      </c>
      <c r="I67" s="75">
        <v>0</v>
      </c>
      <c r="J67" s="46">
        <f t="shared" si="8"/>
        <v>3</v>
      </c>
      <c r="K67" s="71"/>
      <c r="L67" s="20">
        <v>50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6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39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35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55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6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/>
      <c r="R79" s="43">
        <f t="shared" si="6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24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v>17</v>
      </c>
      <c r="F87" s="70"/>
      <c r="G87" s="46">
        <f t="shared" ref="G87" si="15">E87+F87</f>
        <v>17</v>
      </c>
      <c r="H87" s="77">
        <v>0</v>
      </c>
      <c r="I87" s="75">
        <v>0</v>
      </c>
      <c r="J87" s="46">
        <f t="shared" ref="J87" si="16">+G87-H87-K87-I87</f>
        <v>17</v>
      </c>
      <c r="K87" s="71"/>
      <c r="L87" s="20">
        <v>100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>
        <v>32.520000000000003</v>
      </c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v>13</v>
      </c>
      <c r="F88" s="70"/>
      <c r="G88" s="46">
        <f t="shared" ref="G88" si="20">E88+F88</f>
        <v>13</v>
      </c>
      <c r="H88" s="77">
        <v>0</v>
      </c>
      <c r="I88" s="75">
        <v>0</v>
      </c>
      <c r="J88" s="46">
        <f t="shared" ref="J88" si="21">+G88-H88-K88-I88</f>
        <v>13</v>
      </c>
      <c r="K88" s="71"/>
      <c r="L88" s="20">
        <v>55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>
        <v>22.55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v>14</v>
      </c>
      <c r="F89" s="70"/>
      <c r="G89" s="46">
        <f t="shared" si="7"/>
        <v>14</v>
      </c>
      <c r="H89" s="77">
        <v>0</v>
      </c>
      <c r="I89" s="75">
        <v>0</v>
      </c>
      <c r="J89" s="46">
        <f t="shared" si="8"/>
        <v>14</v>
      </c>
      <c r="K89" s="71"/>
      <c r="L89" s="20">
        <v>60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89">
        <v>23.61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v>25</v>
      </c>
      <c r="F90" s="70"/>
      <c r="G90" s="46">
        <f t="shared" si="7"/>
        <v>25</v>
      </c>
      <c r="H90" s="77">
        <v>0</v>
      </c>
      <c r="I90" s="75">
        <v>0</v>
      </c>
      <c r="J90" s="46">
        <f t="shared" si="8"/>
        <v>25</v>
      </c>
      <c r="K90" s="71"/>
      <c r="L90" s="20">
        <v>100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89">
        <v>11.91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v>17</v>
      </c>
      <c r="F91" s="70"/>
      <c r="G91" s="46">
        <f t="shared" si="7"/>
        <v>17</v>
      </c>
      <c r="H91" s="77">
        <v>0</v>
      </c>
      <c r="I91" s="75">
        <v>0</v>
      </c>
      <c r="J91" s="46">
        <f t="shared" si="8"/>
        <v>17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40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11.12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89">
        <v>9.1199999999999992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v>7</v>
      </c>
      <c r="F101" s="70"/>
      <c r="G101" s="46">
        <f t="shared" si="25"/>
        <v>7</v>
      </c>
      <c r="H101" s="77">
        <v>0</v>
      </c>
      <c r="I101" s="75">
        <v>0</v>
      </c>
      <c r="J101" s="46">
        <f t="shared" si="26"/>
        <v>7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89">
        <v>16.96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89">
        <v>24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>
        <v>21</v>
      </c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3.8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2.2200000000000002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17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12.41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v>19</v>
      </c>
      <c r="F132" s="70"/>
      <c r="G132" s="46">
        <f t="shared" si="25"/>
        <v>19</v>
      </c>
      <c r="H132" s="77">
        <v>0</v>
      </c>
      <c r="I132" s="75">
        <v>0</v>
      </c>
      <c r="J132" s="46">
        <f t="shared" si="26"/>
        <v>19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23.06</v>
      </c>
      <c r="R132" s="43">
        <f t="shared" si="11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v>11</v>
      </c>
      <c r="F135" s="70"/>
      <c r="G135" s="46">
        <f t="shared" si="25"/>
        <v>11</v>
      </c>
      <c r="H135" s="77">
        <v>0</v>
      </c>
      <c r="I135" s="75">
        <v>0</v>
      </c>
      <c r="J135" s="46">
        <f t="shared" si="26"/>
        <v>11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v>56</v>
      </c>
      <c r="F144" s="70"/>
      <c r="G144" s="46">
        <f t="shared" si="25"/>
        <v>56</v>
      </c>
      <c r="H144" s="77">
        <v>0</v>
      </c>
      <c r="I144" s="75">
        <v>0</v>
      </c>
      <c r="J144" s="46">
        <f t="shared" si="26"/>
        <v>56</v>
      </c>
      <c r="K144" s="71"/>
      <c r="L144" s="20">
        <v>60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38</v>
      </c>
      <c r="R144" s="43">
        <f t="shared" si="11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v>34</v>
      </c>
      <c r="F145" s="70"/>
      <c r="G145" s="46">
        <f t="shared" si="25"/>
        <v>34</v>
      </c>
      <c r="H145" s="77">
        <v>0</v>
      </c>
      <c r="I145" s="75">
        <v>0</v>
      </c>
      <c r="J145" s="46">
        <f t="shared" si="26"/>
        <v>34</v>
      </c>
      <c r="K145" s="71"/>
      <c r="L145" s="20">
        <v>120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73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40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/>
      <c r="F162" s="70"/>
      <c r="G162" s="46">
        <f t="shared" ref="G162:G201" si="32">E162+F162</f>
        <v>0</v>
      </c>
      <c r="H162" s="77">
        <v>0</v>
      </c>
      <c r="I162" s="75">
        <v>0</v>
      </c>
      <c r="J162" s="46">
        <f t="shared" ref="J162:J201" si="33">+G162-H162-K162-I162</f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20</v>
      </c>
      <c r="M177" s="64">
        <f t="shared" ref="M177:M201" si="36">+L177*K177</f>
        <v>0</v>
      </c>
      <c r="N177" s="17" t="s">
        <v>16</v>
      </c>
      <c r="O177" s="18"/>
      <c r="P177" s="23">
        <f t="shared" ref="P177:P201" si="37">SUM(M177-O177)</f>
        <v>0</v>
      </c>
      <c r="Q177" s="89"/>
      <c r="R177" s="43">
        <f t="shared" ref="R177:R208" si="3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35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9.4600000000000009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7.83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/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/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15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15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15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>
        <v>3</v>
      </c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16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100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85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25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/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/>
      <c r="R197" s="43">
        <f t="shared" si="3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28.59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23.7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20.36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3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3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/>
      <c r="Q207" s="89"/>
      <c r="R207" s="43">
        <f t="shared" si="3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3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2" t="s">
        <v>212</v>
      </c>
      <c r="L210" s="103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4" t="s">
        <v>202</v>
      </c>
      <c r="M211" s="94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/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</row>
    <row r="221" spans="1:19" x14ac:dyDescent="0.5"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27</v>
      </c>
      <c r="F5" s="70">
        <v>20</v>
      </c>
      <c r="G5" s="46">
        <f t="shared" ref="G5:G68" si="0">E5+F5</f>
        <v>47</v>
      </c>
      <c r="H5" s="77">
        <v>0</v>
      </c>
      <c r="I5" s="75">
        <v>0</v>
      </c>
      <c r="J5" s="46">
        <f t="shared" ref="J5:J68" si="1">+G5-H5-K5-I5</f>
        <v>47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36</v>
      </c>
      <c r="F6" s="70">
        <v>20</v>
      </c>
      <c r="G6" s="46">
        <f t="shared" si="0"/>
        <v>56</v>
      </c>
      <c r="H6" s="77">
        <v>0</v>
      </c>
      <c r="I6" s="75">
        <v>0</v>
      </c>
      <c r="J6" s="46">
        <f t="shared" si="1"/>
        <v>54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7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5</v>
      </c>
      <c r="F11" s="70">
        <v>10</v>
      </c>
      <c r="G11" s="46">
        <f t="shared" si="0"/>
        <v>15</v>
      </c>
      <c r="H11" s="77">
        <v>0</v>
      </c>
      <c r="I11" s="75">
        <v>0</v>
      </c>
      <c r="J11" s="46">
        <f t="shared" si="1"/>
        <v>14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7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8</v>
      </c>
      <c r="F18" s="70">
        <v>10</v>
      </c>
      <c r="G18" s="46">
        <f t="shared" si="0"/>
        <v>18</v>
      </c>
      <c r="H18" s="77">
        <v>0</v>
      </c>
      <c r="I18" s="75">
        <v>0</v>
      </c>
      <c r="J18" s="46">
        <f t="shared" si="1"/>
        <v>15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7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0</v>
      </c>
      <c r="F20" s="70">
        <v>10</v>
      </c>
      <c r="G20" s="46">
        <f t="shared" si="0"/>
        <v>10</v>
      </c>
      <c r="H20" s="77">
        <v>0</v>
      </c>
      <c r="I20" s="75">
        <v>0</v>
      </c>
      <c r="J20" s="46">
        <f t="shared" si="1"/>
        <v>10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19</v>
      </c>
      <c r="F22" s="70">
        <v>20</v>
      </c>
      <c r="G22" s="46">
        <f t="shared" si="0"/>
        <v>39</v>
      </c>
      <c r="H22" s="77">
        <v>0</v>
      </c>
      <c r="I22" s="75">
        <v>0</v>
      </c>
      <c r="J22" s="46">
        <f t="shared" si="1"/>
        <v>37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7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33</v>
      </c>
      <c r="F28" s="70">
        <v>20</v>
      </c>
      <c r="G28" s="46">
        <f t="shared" si="0"/>
        <v>53</v>
      </c>
      <c r="H28" s="77">
        <v>0</v>
      </c>
      <c r="I28" s="75">
        <v>0</v>
      </c>
      <c r="J28" s="46">
        <f t="shared" si="1"/>
        <v>50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7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31</v>
      </c>
      <c r="F31" s="70">
        <v>20</v>
      </c>
      <c r="G31" s="46">
        <f t="shared" si="0"/>
        <v>51</v>
      </c>
      <c r="H31" s="77">
        <v>0</v>
      </c>
      <c r="I31" s="75">
        <v>0</v>
      </c>
      <c r="J31" s="46">
        <f t="shared" si="1"/>
        <v>50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27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6</v>
      </c>
      <c r="F33" s="70">
        <v>10</v>
      </c>
      <c r="G33" s="46">
        <f t="shared" si="0"/>
        <v>16</v>
      </c>
      <c r="H33" s="77">
        <v>6</v>
      </c>
      <c r="I33" s="75">
        <v>0</v>
      </c>
      <c r="J33" s="46">
        <f t="shared" si="1"/>
        <v>10</v>
      </c>
      <c r="K33" s="71"/>
      <c r="L33" s="20">
        <v>130</v>
      </c>
      <c r="M33" s="64">
        <f t="shared" si="3"/>
        <v>0</v>
      </c>
      <c r="N33" s="17" t="s">
        <v>1428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2</v>
      </c>
      <c r="F35" s="70">
        <v>10</v>
      </c>
      <c r="G35" s="46">
        <f t="shared" si="0"/>
        <v>12</v>
      </c>
      <c r="H35" s="77">
        <v>2</v>
      </c>
      <c r="I35" s="75">
        <v>0</v>
      </c>
      <c r="J35" s="46">
        <f t="shared" si="1"/>
        <v>9</v>
      </c>
      <c r="K35" s="71">
        <v>1</v>
      </c>
      <c r="L35" s="20">
        <v>130</v>
      </c>
      <c r="M35" s="64">
        <f t="shared" si="3"/>
        <v>130</v>
      </c>
      <c r="N35" s="17" t="s">
        <v>1428</v>
      </c>
      <c r="O35" s="18"/>
      <c r="P35" s="127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85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+ยกมา!J40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+ยกมา!J43</f>
        <v>11</v>
      </c>
      <c r="F43" s="70">
        <v>10</v>
      </c>
      <c r="G43" s="46">
        <f t="shared" si="0"/>
        <v>21</v>
      </c>
      <c r="H43" s="77">
        <v>0</v>
      </c>
      <c r="I43" s="75">
        <v>0</v>
      </c>
      <c r="J43" s="46">
        <f t="shared" si="1"/>
        <v>16</v>
      </c>
      <c r="K43" s="71">
        <v>5</v>
      </c>
      <c r="L43" s="20">
        <v>50</v>
      </c>
      <c r="M43" s="64">
        <f>+L43*K43</f>
        <v>250</v>
      </c>
      <c r="N43" s="17" t="s">
        <v>16</v>
      </c>
      <c r="O43" s="18"/>
      <c r="P43" s="127">
        <f t="shared" si="2"/>
        <v>250</v>
      </c>
      <c r="Q43" s="89">
        <v>17.78</v>
      </c>
      <c r="R43" s="43">
        <f>+K43*Q43</f>
        <v>88.9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+ยกมา!J44</f>
        <v>17</v>
      </c>
      <c r="F44" s="70">
        <v>15</v>
      </c>
      <c r="G44" s="46">
        <f t="shared" si="0"/>
        <v>32</v>
      </c>
      <c r="H44" s="77">
        <v>0</v>
      </c>
      <c r="I44" s="75">
        <v>0</v>
      </c>
      <c r="J44" s="46">
        <f t="shared" si="1"/>
        <v>32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+ยกมา!J45</f>
        <v>9</v>
      </c>
      <c r="F45" s="70">
        <v>15</v>
      </c>
      <c r="G45" s="46">
        <f t="shared" si="0"/>
        <v>24</v>
      </c>
      <c r="H45" s="77">
        <v>0</v>
      </c>
      <c r="I45" s="75">
        <v>0</v>
      </c>
      <c r="J45" s="46">
        <f t="shared" si="1"/>
        <v>19</v>
      </c>
      <c r="K45" s="71">
        <v>5</v>
      </c>
      <c r="L45" s="20">
        <v>50</v>
      </c>
      <c r="M45" s="64">
        <f t="shared" si="3"/>
        <v>250</v>
      </c>
      <c r="N45" s="17" t="s">
        <v>16</v>
      </c>
      <c r="O45" s="18"/>
      <c r="P45" s="127">
        <f t="shared" si="2"/>
        <v>250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+ยกมา!J46</f>
        <v>5</v>
      </c>
      <c r="F46" s="70">
        <v>5</v>
      </c>
      <c r="G46" s="46">
        <f t="shared" si="0"/>
        <v>10</v>
      </c>
      <c r="H46" s="77">
        <v>0</v>
      </c>
      <c r="I46" s="75">
        <v>0</v>
      </c>
      <c r="J46" s="46">
        <f t="shared" si="1"/>
        <v>10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+ยกมา!J47</f>
        <v>13</v>
      </c>
      <c r="F47" s="70">
        <v>5</v>
      </c>
      <c r="G47" s="46">
        <f t="shared" si="0"/>
        <v>18</v>
      </c>
      <c r="H47" s="77">
        <v>0</v>
      </c>
      <c r="I47" s="75">
        <v>0</v>
      </c>
      <c r="J47" s="46">
        <f t="shared" si="1"/>
        <v>13</v>
      </c>
      <c r="K47" s="71">
        <v>5</v>
      </c>
      <c r="L47" s="20">
        <v>50</v>
      </c>
      <c r="M47" s="64">
        <f t="shared" si="3"/>
        <v>250</v>
      </c>
      <c r="N47" s="17" t="s">
        <v>16</v>
      </c>
      <c r="O47" s="18">
        <v>50</v>
      </c>
      <c r="P47" s="127">
        <f t="shared" si="2"/>
        <v>200</v>
      </c>
      <c r="Q47" s="89">
        <v>20.32</v>
      </c>
      <c r="R47" s="43">
        <f t="shared" si="4"/>
        <v>101.6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+ยกมา!J50</f>
        <v>9</v>
      </c>
      <c r="F50" s="70">
        <v>15</v>
      </c>
      <c r="G50" s="46">
        <f t="shared" si="0"/>
        <v>24</v>
      </c>
      <c r="H50" s="77">
        <v>0</v>
      </c>
      <c r="I50" s="75">
        <v>0</v>
      </c>
      <c r="J50" s="46">
        <f t="shared" si="1"/>
        <v>23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7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+ยกมา!J53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+ยกมา!J58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+ยกมา!J59</f>
        <v>3</v>
      </c>
      <c r="F59" s="70">
        <v>5</v>
      </c>
      <c r="G59" s="46">
        <f t="shared" si="0"/>
        <v>8</v>
      </c>
      <c r="H59" s="77">
        <v>0</v>
      </c>
      <c r="I59" s="75">
        <v>0</v>
      </c>
      <c r="J59" s="46">
        <f t="shared" si="1"/>
        <v>5</v>
      </c>
      <c r="K59" s="71">
        <v>3</v>
      </c>
      <c r="L59" s="20">
        <v>50</v>
      </c>
      <c r="M59" s="64">
        <f t="shared" si="3"/>
        <v>150</v>
      </c>
      <c r="N59" s="17" t="s">
        <v>16</v>
      </c>
      <c r="O59" s="18">
        <v>75</v>
      </c>
      <c r="P59" s="127">
        <f t="shared" si="2"/>
        <v>75</v>
      </c>
      <c r="Q59" s="89">
        <v>23.69</v>
      </c>
      <c r="R59" s="43">
        <f t="shared" si="4"/>
        <v>71.070000000000007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+ยกมา!J60</f>
        <v>2</v>
      </c>
      <c r="F60" s="70">
        <v>5</v>
      </c>
      <c r="G60" s="46">
        <f t="shared" si="0"/>
        <v>7</v>
      </c>
      <c r="H60" s="77">
        <v>0</v>
      </c>
      <c r="I60" s="75">
        <v>0</v>
      </c>
      <c r="J60" s="46">
        <f t="shared" si="1"/>
        <v>5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>
        <v>50</v>
      </c>
      <c r="P60" s="127">
        <f t="shared" si="2"/>
        <v>50</v>
      </c>
      <c r="Q60" s="89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+ยกมา!J61</f>
        <v>0</v>
      </c>
      <c r="F61" s="70">
        <v>5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+ยกมา!J67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+ยกมา!J87</f>
        <v>17</v>
      </c>
      <c r="F87" s="70">
        <v>30</v>
      </c>
      <c r="G87" s="46">
        <f t="shared" si="5"/>
        <v>47</v>
      </c>
      <c r="H87" s="77">
        <v>0</v>
      </c>
      <c r="I87" s="75">
        <v>0</v>
      </c>
      <c r="J87" s="46">
        <f t="shared" si="6"/>
        <v>42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27">
        <f t="shared" si="8"/>
        <v>500</v>
      </c>
      <c r="Q87" s="89">
        <v>32.520000000000003</v>
      </c>
      <c r="R87" s="43">
        <f t="shared" ref="R87" si="12">+K87*Q87</f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+ยกมา!J88</f>
        <v>13</v>
      </c>
      <c r="F88" s="70">
        <v>20</v>
      </c>
      <c r="G88" s="46">
        <f t="shared" si="5"/>
        <v>33</v>
      </c>
      <c r="H88" s="77">
        <v>0</v>
      </c>
      <c r="I88" s="75">
        <v>0</v>
      </c>
      <c r="J88" s="46">
        <f t="shared" si="6"/>
        <v>30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7">
        <f t="shared" si="8"/>
        <v>165</v>
      </c>
      <c r="Q88" s="89">
        <v>22.55</v>
      </c>
      <c r="R88" s="43">
        <f t="shared" ref="R88" si="13">+K88*Q88</f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+ยกมา!J89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+ยกมา!J90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22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7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+ยกมา!J91</f>
        <v>17</v>
      </c>
      <c r="F91" s="70"/>
      <c r="G91" s="46">
        <f t="shared" si="5"/>
        <v>17</v>
      </c>
      <c r="H91" s="77">
        <v>0</v>
      </c>
      <c r="I91" s="75">
        <v>0</v>
      </c>
      <c r="J91" s="46">
        <f t="shared" si="6"/>
        <v>16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7">
        <f t="shared" si="8"/>
        <v>55</v>
      </c>
      <c r="Q91" s="89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+ยกมา!J99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ref="R99:R105" si="14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+ยกมา!J100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14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+ยกมา!J101</f>
        <v>7</v>
      </c>
      <c r="F101" s="70">
        <v>5</v>
      </c>
      <c r="G101" s="46">
        <f t="shared" si="5"/>
        <v>12</v>
      </c>
      <c r="H101" s="77">
        <v>0</v>
      </c>
      <c r="I101" s="75">
        <v>0</v>
      </c>
      <c r="J101" s="46">
        <f t="shared" si="6"/>
        <v>8</v>
      </c>
      <c r="K101" s="71">
        <v>4</v>
      </c>
      <c r="L101" s="20">
        <v>60</v>
      </c>
      <c r="M101" s="64">
        <f t="shared" si="7"/>
        <v>240</v>
      </c>
      <c r="N101" s="17" t="s">
        <v>16</v>
      </c>
      <c r="O101" s="18">
        <v>30</v>
      </c>
      <c r="P101" s="127">
        <f t="shared" si="8"/>
        <v>210</v>
      </c>
      <c r="Q101" s="89">
        <v>16.96</v>
      </c>
      <c r="R101" s="43">
        <f t="shared" si="14"/>
        <v>67.84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14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14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14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14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+ยกมา!J132</f>
        <v>19</v>
      </c>
      <c r="F132" s="70"/>
      <c r="G132" s="46">
        <f t="shared" si="5"/>
        <v>19</v>
      </c>
      <c r="H132" s="77">
        <v>0</v>
      </c>
      <c r="I132" s="75">
        <v>0</v>
      </c>
      <c r="J132" s="46">
        <f t="shared" si="6"/>
        <v>18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7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+ยกมา!J135</f>
        <v>11</v>
      </c>
      <c r="F135" s="70"/>
      <c r="G135" s="46">
        <f t="shared" si="5"/>
        <v>11</v>
      </c>
      <c r="H135" s="77">
        <v>0</v>
      </c>
      <c r="I135" s="75">
        <v>0</v>
      </c>
      <c r="J135" s="46">
        <f t="shared" si="6"/>
        <v>10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7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+ยกมา!J136</f>
        <v>0</v>
      </c>
      <c r="F136" s="70"/>
      <c r="G136" s="46">
        <f t="shared" ref="G136:G201" si="15">E136+F136</f>
        <v>0</v>
      </c>
      <c r="H136" s="77">
        <v>0</v>
      </c>
      <c r="I136" s="75">
        <v>0</v>
      </c>
      <c r="J136" s="46">
        <f t="shared" ref="J136:J201" si="16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+ยกมา!J137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+ยกมา!J138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+ยกมา!J139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+ยกมา!J140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+ยกมา!J141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+ยกมา!J142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+ยกมา!J143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+ยกมา!J144</f>
        <v>56</v>
      </c>
      <c r="F144" s="70"/>
      <c r="G144" s="46">
        <f t="shared" si="15"/>
        <v>56</v>
      </c>
      <c r="H144" s="77">
        <v>0</v>
      </c>
      <c r="I144" s="75">
        <v>0</v>
      </c>
      <c r="J144" s="46">
        <f t="shared" si="16"/>
        <v>55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7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+ยกมา!J145</f>
        <v>34</v>
      </c>
      <c r="F145" s="70"/>
      <c r="G145" s="46">
        <f t="shared" si="15"/>
        <v>34</v>
      </c>
      <c r="H145" s="77">
        <v>0</v>
      </c>
      <c r="I145" s="75">
        <v>0</v>
      </c>
      <c r="J145" s="46">
        <f t="shared" si="16"/>
        <v>27</v>
      </c>
      <c r="K145" s="71">
        <v>7</v>
      </c>
      <c r="L145" s="20">
        <v>120</v>
      </c>
      <c r="M145" s="64">
        <f t="shared" si="7"/>
        <v>840</v>
      </c>
      <c r="N145" s="17" t="s">
        <v>16</v>
      </c>
      <c r="O145" s="18"/>
      <c r="P145" s="127">
        <f t="shared" ref="P145:P158" si="17">SUM(M145-O145)</f>
        <v>840</v>
      </c>
      <c r="Q145" s="89">
        <v>73</v>
      </c>
      <c r="R145" s="43">
        <f t="shared" si="9"/>
        <v>511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+ยกมา!J146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7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+ยกมา!J147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7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+ยกมา!J148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7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+ยกมา!J149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7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+ยกมา!J150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7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+ยกมา!J151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7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+ยกมา!J152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7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+ยกมา!J153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7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+ยกมา!J154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7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+ยกมา!J155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7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+ยกมา!J156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7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+ยกมา!J157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7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+ยกมา!J158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7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+ยกมา!J159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ref="P159:P208" si="18">SUM(M159-O159)</f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+ยกมา!J160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+ยกมา!J161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+ยกมา!J162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+ยกมา!J163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+ยกมา!J164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+ยกมา!J165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+ยกมา!J166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+ยกมา!J167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8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+ยกมา!J168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8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+ยกมา!J169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+ยกมา!J170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+ยกมา!J171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+ยกมา!J172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8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+ยกมา!J174</f>
        <v>0</v>
      </c>
      <c r="F174" s="70"/>
      <c r="G174" s="46">
        <f t="shared" ref="G174" si="19">E174+F174</f>
        <v>0</v>
      </c>
      <c r="H174" s="77">
        <v>0</v>
      </c>
      <c r="I174" s="75">
        <v>0</v>
      </c>
      <c r="J174" s="46">
        <f t="shared" ref="J174" si="20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8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+ยกมา!J175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8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+ยกมา!J176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8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+ยกมา!J177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20</v>
      </c>
      <c r="M177" s="64">
        <f t="shared" ref="M177:M201" si="21">+L177*K177</f>
        <v>0</v>
      </c>
      <c r="N177" s="17" t="s">
        <v>16</v>
      </c>
      <c r="O177" s="18"/>
      <c r="P177" s="23">
        <f t="shared" si="18"/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+ยกมา!J178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1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+ยกมา!J179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35</v>
      </c>
      <c r="M179" s="64">
        <f t="shared" si="21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+ยกมา!J180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1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22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+ยกมา!J181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+ยกมา!J182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/>
      <c r="M182" s="64">
        <f t="shared" si="21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22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+ยกมา!J183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+ยกมา!J184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21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+ยกมา!J185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21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+ยกมา!J186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21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ref="R186" si="23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+ยกมา!J190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10</v>
      </c>
      <c r="M190" s="64">
        <f t="shared" ref="M190" si="24">+L190*K190</f>
        <v>0</v>
      </c>
      <c r="N190" s="17" t="s">
        <v>16</v>
      </c>
      <c r="O190" s="18"/>
      <c r="P190" s="23">
        <f t="shared" si="18"/>
        <v>0</v>
      </c>
      <c r="Q190" s="89">
        <v>3</v>
      </c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+ยกมา!J191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20</v>
      </c>
      <c r="M191" s="64">
        <f t="shared" si="21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+ยกมา!J192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1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+ยกมา!J193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1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+ยกมา!J194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1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+ยกมา!J195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1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+ยกมา!J196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1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+ยกมา!J197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0</v>
      </c>
      <c r="M197" s="64">
        <f t="shared" si="21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+ยกมา!J198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1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+ยกมา!J199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1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+ยกมา!J200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1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+ยกมา!J201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1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+ยกมา!J202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>
        <f t="shared" si="18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+ยกมา!J203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>
        <f t="shared" si="18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+ยกมา!J204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>
        <f t="shared" si="18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/>
      <c r="C205" s="19"/>
      <c r="D205" s="10"/>
      <c r="E205" s="63">
        <f>+ยกมา!J205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+ยกมา!J206</f>
        <v>0</v>
      </c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+ยกมา!J207</f>
        <v>0</v>
      </c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>
        <f t="shared" si="18"/>
        <v>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+ยกมา!J208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8"/>
        <v>0</v>
      </c>
      <c r="Q208" s="89"/>
      <c r="R208" s="43">
        <f t="shared" si="22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1653.97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94" t="s">
        <v>202</v>
      </c>
      <c r="M211" s="94"/>
      <c r="N211" s="33">
        <f>SUM(M5:M210)</f>
        <v>4425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34" t="s">
        <v>203</v>
      </c>
      <c r="M212" s="35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34" t="s">
        <v>204</v>
      </c>
      <c r="M213" s="35"/>
      <c r="N213" s="36">
        <f>SUM(O213:AF213)</f>
        <v>940</v>
      </c>
      <c r="O213" s="2">
        <v>130</v>
      </c>
      <c r="P213" s="2">
        <v>200</v>
      </c>
      <c r="Q213" s="2">
        <v>160</v>
      </c>
      <c r="R213" s="2">
        <v>175</v>
      </c>
      <c r="S213" s="2">
        <v>125</v>
      </c>
      <c r="T213" s="2">
        <v>150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34" t="s">
        <v>205</v>
      </c>
      <c r="M214" s="35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34" t="s">
        <v>206</v>
      </c>
      <c r="M215" s="35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34" t="s">
        <v>207</v>
      </c>
      <c r="M216" s="35"/>
      <c r="N216" s="37">
        <f>SUM(O5:O209)</f>
        <v>205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34" t="s">
        <v>208</v>
      </c>
      <c r="M217" s="35"/>
      <c r="N217" s="33">
        <f>N211-N212-N213-N215-N216</f>
        <v>3280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34" t="s">
        <v>209</v>
      </c>
      <c r="M218" s="35"/>
      <c r="N218" s="37">
        <v>3280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34" t="s">
        <v>210</v>
      </c>
      <c r="M219" s="35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34" t="s">
        <v>211</v>
      </c>
      <c r="M220" s="35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47</v>
      </c>
      <c r="F5" s="70"/>
      <c r="G5" s="46">
        <f t="shared" ref="G5:G68" si="0">E5+F5</f>
        <v>47</v>
      </c>
      <c r="H5" s="77">
        <v>0</v>
      </c>
      <c r="I5" s="75">
        <v>0</v>
      </c>
      <c r="J5" s="46">
        <f t="shared" ref="J5:J68" si="1">+G5-H5-K5-I5</f>
        <v>39</v>
      </c>
      <c r="K5" s="71">
        <v>8</v>
      </c>
      <c r="L5" s="20">
        <v>50</v>
      </c>
      <c r="M5" s="64">
        <f>+L5*K5</f>
        <v>400</v>
      </c>
      <c r="N5" s="17" t="s">
        <v>16</v>
      </c>
      <c r="O5" s="18"/>
      <c r="P5" s="127">
        <f t="shared" ref="P5:P80" si="2">SUM(M5-O5)</f>
        <v>400</v>
      </c>
      <c r="Q5" s="89">
        <v>18.010000000000002</v>
      </c>
      <c r="R5" s="43">
        <f>+K5*Q5</f>
        <v>144.08000000000001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49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27">
        <f t="shared" si="2"/>
        <v>500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7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10</v>
      </c>
      <c r="K18" s="71">
        <v>5</v>
      </c>
      <c r="L18" s="20">
        <v>50</v>
      </c>
      <c r="M18" s="64">
        <f t="shared" si="3"/>
        <v>250</v>
      </c>
      <c r="N18" s="17" t="s">
        <v>16</v>
      </c>
      <c r="O18" s="18"/>
      <c r="P18" s="127">
        <f t="shared" si="2"/>
        <v>250</v>
      </c>
      <c r="Q18" s="8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5</v>
      </c>
      <c r="K20" s="71">
        <v>5</v>
      </c>
      <c r="L20" s="20">
        <v>65</v>
      </c>
      <c r="M20" s="64">
        <f t="shared" si="3"/>
        <v>325</v>
      </c>
      <c r="N20" s="17" t="s">
        <v>16</v>
      </c>
      <c r="O20" s="18"/>
      <c r="P20" s="127">
        <f t="shared" si="2"/>
        <v>325</v>
      </c>
      <c r="Q20" s="89">
        <v>20.12</v>
      </c>
      <c r="R20" s="43">
        <f t="shared" si="4"/>
        <v>100.60000000000001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7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50</v>
      </c>
      <c r="F28" s="70"/>
      <c r="G28" s="46">
        <f t="shared" si="0"/>
        <v>50</v>
      </c>
      <c r="H28" s="77">
        <v>0</v>
      </c>
      <c r="I28" s="75">
        <v>0</v>
      </c>
      <c r="J28" s="46">
        <f t="shared" si="1"/>
        <v>48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27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50</v>
      </c>
      <c r="F31" s="70"/>
      <c r="G31" s="46">
        <f t="shared" si="0"/>
        <v>50</v>
      </c>
      <c r="H31" s="77">
        <v>0</v>
      </c>
      <c r="I31" s="75">
        <v>0</v>
      </c>
      <c r="J31" s="46">
        <f t="shared" si="1"/>
        <v>48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7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10</v>
      </c>
      <c r="F33" s="70"/>
      <c r="G33" s="46">
        <f t="shared" si="0"/>
        <v>10</v>
      </c>
      <c r="H33" s="77">
        <v>0</v>
      </c>
      <c r="I33" s="75">
        <v>0</v>
      </c>
      <c r="J33" s="46">
        <f t="shared" si="1"/>
        <v>8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/>
      <c r="P33" s="127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6</v>
      </c>
      <c r="K35" s="71">
        <v>3</v>
      </c>
      <c r="L35" s="20">
        <v>130</v>
      </c>
      <c r="M35" s="64">
        <f t="shared" si="3"/>
        <v>390</v>
      </c>
      <c r="N35" s="17" t="s">
        <v>16</v>
      </c>
      <c r="O35" s="18"/>
      <c r="P35" s="127">
        <f t="shared" si="2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+'1'!J43</f>
        <v>16</v>
      </c>
      <c r="F43" s="70"/>
      <c r="G43" s="46">
        <f t="shared" si="0"/>
        <v>16</v>
      </c>
      <c r="H43" s="77">
        <v>0</v>
      </c>
      <c r="I43" s="75">
        <v>0</v>
      </c>
      <c r="J43" s="46">
        <f t="shared" si="1"/>
        <v>12</v>
      </c>
      <c r="K43" s="71">
        <v>4</v>
      </c>
      <c r="L43" s="20">
        <v>50</v>
      </c>
      <c r="M43" s="64">
        <f>+L43*K43</f>
        <v>200</v>
      </c>
      <c r="N43" s="17" t="s">
        <v>16</v>
      </c>
      <c r="O43" s="18"/>
      <c r="P43" s="127">
        <f t="shared" si="2"/>
        <v>200</v>
      </c>
      <c r="Q43" s="89">
        <v>17.78</v>
      </c>
      <c r="R43" s="43">
        <f>+K43*Q43</f>
        <v>71.12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+'1'!J44</f>
        <v>32</v>
      </c>
      <c r="F44" s="70"/>
      <c r="G44" s="46">
        <f t="shared" si="0"/>
        <v>32</v>
      </c>
      <c r="H44" s="77">
        <v>0</v>
      </c>
      <c r="I44" s="75">
        <v>0</v>
      </c>
      <c r="J44" s="46">
        <f t="shared" si="1"/>
        <v>31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7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+'1'!J45</f>
        <v>19</v>
      </c>
      <c r="F45" s="70"/>
      <c r="G45" s="46">
        <f t="shared" si="0"/>
        <v>19</v>
      </c>
      <c r="H45" s="77">
        <v>0</v>
      </c>
      <c r="I45" s="75">
        <v>0</v>
      </c>
      <c r="J45" s="46">
        <f t="shared" si="1"/>
        <v>19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+'1'!J46</f>
        <v>10</v>
      </c>
      <c r="F46" s="70"/>
      <c r="G46" s="46">
        <f t="shared" si="0"/>
        <v>10</v>
      </c>
      <c r="H46" s="77">
        <v>0</v>
      </c>
      <c r="I46" s="75">
        <v>0</v>
      </c>
      <c r="J46" s="46">
        <f t="shared" si="1"/>
        <v>9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7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+'1'!J50</f>
        <v>23</v>
      </c>
      <c r="F50" s="70"/>
      <c r="G50" s="46">
        <f t="shared" si="0"/>
        <v>23</v>
      </c>
      <c r="H50" s="77">
        <v>0</v>
      </c>
      <c r="I50" s="75">
        <v>0</v>
      </c>
      <c r="J50" s="46">
        <f t="shared" si="1"/>
        <v>19</v>
      </c>
      <c r="K50" s="71">
        <v>4</v>
      </c>
      <c r="L50" s="20">
        <v>50</v>
      </c>
      <c r="M50" s="64">
        <f t="shared" si="3"/>
        <v>200</v>
      </c>
      <c r="N50" s="17" t="s">
        <v>16</v>
      </c>
      <c r="O50" s="18"/>
      <c r="P50" s="127">
        <f t="shared" si="2"/>
        <v>200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+'1'!J87</f>
        <v>42</v>
      </c>
      <c r="F87" s="70"/>
      <c r="G87" s="46">
        <f t="shared" si="5"/>
        <v>42</v>
      </c>
      <c r="H87" s="77">
        <v>0</v>
      </c>
      <c r="I87" s="75">
        <v>0</v>
      </c>
      <c r="J87" s="46">
        <f t="shared" si="6"/>
        <v>37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27">
        <f t="shared" si="8"/>
        <v>500</v>
      </c>
      <c r="Q87" s="89">
        <v>32.520000000000003</v>
      </c>
      <c r="R87" s="43">
        <f t="shared" si="11"/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+'1'!J88</f>
        <v>30</v>
      </c>
      <c r="F88" s="70"/>
      <c r="G88" s="46">
        <f t="shared" si="5"/>
        <v>30</v>
      </c>
      <c r="H88" s="77">
        <v>0</v>
      </c>
      <c r="I88" s="75">
        <v>0</v>
      </c>
      <c r="J88" s="46">
        <f t="shared" si="6"/>
        <v>29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7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10</v>
      </c>
      <c r="K89" s="71">
        <v>4</v>
      </c>
      <c r="L89" s="20">
        <v>60</v>
      </c>
      <c r="M89" s="64">
        <f t="shared" si="10"/>
        <v>240</v>
      </c>
      <c r="N89" s="17" t="s">
        <v>16</v>
      </c>
      <c r="O89" s="18"/>
      <c r="P89" s="127">
        <f t="shared" si="8"/>
        <v>240</v>
      </c>
      <c r="Q89" s="89">
        <v>23.61</v>
      </c>
      <c r="R89" s="43">
        <f t="shared" si="11"/>
        <v>94.44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+'1'!J90</f>
        <v>22</v>
      </c>
      <c r="F90" s="70"/>
      <c r="G90" s="46">
        <f t="shared" si="5"/>
        <v>22</v>
      </c>
      <c r="H90" s="77">
        <v>0</v>
      </c>
      <c r="I90" s="75">
        <v>0</v>
      </c>
      <c r="J90" s="46">
        <f t="shared" si="6"/>
        <v>20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7">
        <f t="shared" si="8"/>
        <v>200</v>
      </c>
      <c r="Q90" s="89">
        <v>11.91</v>
      </c>
      <c r="R90" s="43">
        <f t="shared" si="11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+'1'!J91</f>
        <v>16</v>
      </c>
      <c r="F91" s="70"/>
      <c r="G91" s="46">
        <f t="shared" si="5"/>
        <v>16</v>
      </c>
      <c r="H91" s="77">
        <v>0</v>
      </c>
      <c r="I91" s="75">
        <v>0</v>
      </c>
      <c r="J91" s="46">
        <f t="shared" si="6"/>
        <v>16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+'1'!J101</f>
        <v>8</v>
      </c>
      <c r="F101" s="70"/>
      <c r="G101" s="46">
        <f t="shared" si="5"/>
        <v>8</v>
      </c>
      <c r="H101" s="77">
        <v>0</v>
      </c>
      <c r="I101" s="75">
        <v>0</v>
      </c>
      <c r="J101" s="46">
        <f t="shared" si="6"/>
        <v>7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7">
        <f t="shared" si="8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+'1'!J132</f>
        <v>18</v>
      </c>
      <c r="F132" s="70"/>
      <c r="G132" s="46">
        <f t="shared" si="5"/>
        <v>18</v>
      </c>
      <c r="H132" s="77">
        <v>0</v>
      </c>
      <c r="I132" s="75">
        <v>0</v>
      </c>
      <c r="J132" s="46">
        <f t="shared" si="6"/>
        <v>18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+'1'!J135</f>
        <v>10</v>
      </c>
      <c r="F135" s="70"/>
      <c r="G135" s="46">
        <f t="shared" si="5"/>
        <v>10</v>
      </c>
      <c r="H135" s="77">
        <v>0</v>
      </c>
      <c r="I135" s="75">
        <v>0</v>
      </c>
      <c r="J135" s="46">
        <f t="shared" si="6"/>
        <v>10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+'1'!J144</f>
        <v>55</v>
      </c>
      <c r="F144" s="70">
        <v>25</v>
      </c>
      <c r="G144" s="46">
        <f t="shared" si="12"/>
        <v>80</v>
      </c>
      <c r="H144" s="77">
        <v>0</v>
      </c>
      <c r="I144" s="75">
        <v>0</v>
      </c>
      <c r="J144" s="46">
        <f t="shared" si="13"/>
        <v>73</v>
      </c>
      <c r="K144" s="71">
        <v>7</v>
      </c>
      <c r="L144" s="20">
        <v>60</v>
      </c>
      <c r="M144" s="64">
        <f t="shared" si="7"/>
        <v>420</v>
      </c>
      <c r="N144" s="17" t="s">
        <v>16</v>
      </c>
      <c r="O144" s="18">
        <v>30</v>
      </c>
      <c r="P144" s="127">
        <f t="shared" si="8"/>
        <v>390</v>
      </c>
      <c r="Q144" s="89">
        <v>38</v>
      </c>
      <c r="R144" s="43">
        <f t="shared" si="9"/>
        <v>266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+'1'!J145</f>
        <v>27</v>
      </c>
      <c r="F145" s="70"/>
      <c r="G145" s="46">
        <f t="shared" si="12"/>
        <v>27</v>
      </c>
      <c r="H145" s="77">
        <v>0</v>
      </c>
      <c r="I145" s="75">
        <v>0</v>
      </c>
      <c r="J145" s="46">
        <f t="shared" si="13"/>
        <v>23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/>
      <c r="P145" s="127">
        <f t="shared" ref="P145:P160" si="14">SUM(M145-O145)</f>
        <v>480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ref="P161:P208" si="15">SUM(M161-O161)</f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+'1'!J202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/>
      <c r="M202" s="64">
        <f t="shared" si="18"/>
        <v>0</v>
      </c>
      <c r="N202" s="17"/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+'1'!J203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/>
      <c r="M203" s="64">
        <f t="shared" si="18"/>
        <v>0</v>
      </c>
      <c r="N203" s="17"/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+'1'!J204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/>
      <c r="M204" s="64">
        <f t="shared" si="18"/>
        <v>0</v>
      </c>
      <c r="N204" s="17"/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+'1'!J205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/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/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+'1'!J207</f>
        <v>0</v>
      </c>
      <c r="F207" s="70"/>
      <c r="G207" s="46">
        <f t="shared" si="22"/>
        <v>0</v>
      </c>
      <c r="H207" s="77">
        <v>0</v>
      </c>
      <c r="I207" s="75"/>
      <c r="J207" s="46">
        <f t="shared" si="23"/>
        <v>0</v>
      </c>
      <c r="K207" s="71"/>
      <c r="L207" s="20"/>
      <c r="M207" s="64">
        <f t="shared" si="18"/>
        <v>0</v>
      </c>
      <c r="N207" s="17"/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3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2127.19</v>
      </c>
      <c r="S209" s="74"/>
    </row>
    <row r="210" spans="1:23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5280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1710</v>
      </c>
      <c r="O213" s="2">
        <v>420</v>
      </c>
      <c r="P213" s="2">
        <v>65</v>
      </c>
      <c r="Q213" s="2">
        <v>50</v>
      </c>
      <c r="R213" s="2">
        <v>315</v>
      </c>
      <c r="S213" s="2">
        <v>60</v>
      </c>
      <c r="T213" s="2">
        <v>130</v>
      </c>
      <c r="U213" s="2">
        <v>220</v>
      </c>
      <c r="V213" s="2">
        <v>100</v>
      </c>
      <c r="W213" s="2">
        <v>350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30</v>
      </c>
    </row>
    <row r="217" spans="1:23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3540</v>
      </c>
    </row>
    <row r="218" spans="1:23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3540</v>
      </c>
    </row>
    <row r="219" spans="1:23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3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3" x14ac:dyDescent="0.5">
      <c r="C221" s="114"/>
      <c r="D221" s="115"/>
      <c r="E221" s="114"/>
      <c r="F221" s="114"/>
      <c r="G221" s="114"/>
      <c r="J221" s="2"/>
      <c r="L221" s="2"/>
    </row>
    <row r="222" spans="1:23" ht="25.5" x14ac:dyDescent="0.55000000000000004">
      <c r="J222" s="2"/>
      <c r="L222" s="72" t="s">
        <v>271</v>
      </c>
      <c r="M222" s="2" t="s">
        <v>306</v>
      </c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AC295"/>
  <sheetViews>
    <sheetView zoomScale="80" zoomScaleNormal="80" workbookViewId="0">
      <pane xSplit="10" ySplit="4" topLeftCell="L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39</v>
      </c>
      <c r="F5" s="70"/>
      <c r="G5" s="46">
        <f t="shared" ref="G5:G68" si="0">E5+F5</f>
        <v>39</v>
      </c>
      <c r="H5" s="77">
        <v>0</v>
      </c>
      <c r="I5" s="75">
        <v>0</v>
      </c>
      <c r="J5" s="46">
        <f t="shared" ref="J5:J68" si="1">+G5-H5-K5-I5</f>
        <v>38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44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27">
        <f t="shared" si="2"/>
        <v>500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6</v>
      </c>
      <c r="K18" s="71">
        <v>4</v>
      </c>
      <c r="L18" s="20">
        <v>50</v>
      </c>
      <c r="M18" s="64">
        <f t="shared" si="3"/>
        <v>200</v>
      </c>
      <c r="N18" s="17" t="s">
        <v>16</v>
      </c>
      <c r="O18" s="18"/>
      <c r="P18" s="127">
        <f t="shared" si="2"/>
        <v>200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7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31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7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48</v>
      </c>
      <c r="F28" s="70"/>
      <c r="G28" s="46">
        <f t="shared" si="0"/>
        <v>48</v>
      </c>
      <c r="H28" s="77">
        <v>0</v>
      </c>
      <c r="I28" s="75">
        <v>0</v>
      </c>
      <c r="J28" s="46">
        <f t="shared" si="1"/>
        <v>45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7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48</v>
      </c>
      <c r="F31" s="70"/>
      <c r="G31" s="46">
        <f t="shared" si="0"/>
        <v>48</v>
      </c>
      <c r="H31" s="77">
        <v>0</v>
      </c>
      <c r="I31" s="75">
        <v>0</v>
      </c>
      <c r="J31" s="46">
        <f t="shared" si="1"/>
        <v>42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/>
      <c r="P31" s="127">
        <f t="shared" si="2"/>
        <v>600</v>
      </c>
      <c r="Q31" s="8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8</v>
      </c>
      <c r="F33" s="70"/>
      <c r="G33" s="46">
        <f t="shared" si="0"/>
        <v>8</v>
      </c>
      <c r="H33" s="77">
        <v>0</v>
      </c>
      <c r="I33" s="75">
        <v>0</v>
      </c>
      <c r="J33" s="46">
        <f t="shared" si="1"/>
        <v>6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/>
      <c r="P33" s="127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6</v>
      </c>
      <c r="F35" s="70"/>
      <c r="G35" s="46">
        <f t="shared" si="0"/>
        <v>6</v>
      </c>
      <c r="H35" s="77">
        <v>0</v>
      </c>
      <c r="I35" s="75">
        <v>0</v>
      </c>
      <c r="J35" s="46">
        <f t="shared" si="1"/>
        <v>4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7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+'2'!J44</f>
        <v>31</v>
      </c>
      <c r="F44" s="70"/>
      <c r="G44" s="46">
        <f t="shared" si="0"/>
        <v>31</v>
      </c>
      <c r="H44" s="77">
        <v>0</v>
      </c>
      <c r="I44" s="75">
        <v>0</v>
      </c>
      <c r="J44" s="46">
        <f t="shared" si="1"/>
        <v>24</v>
      </c>
      <c r="K44" s="71">
        <v>7</v>
      </c>
      <c r="L44" s="20">
        <v>50</v>
      </c>
      <c r="M44" s="64">
        <f t="shared" si="3"/>
        <v>350</v>
      </c>
      <c r="N44" s="17" t="s">
        <v>1429</v>
      </c>
      <c r="O44" s="18">
        <v>50</v>
      </c>
      <c r="P44" s="127">
        <f t="shared" si="2"/>
        <v>300</v>
      </c>
      <c r="Q44" s="89">
        <v>17.989999999999998</v>
      </c>
      <c r="R44" s="43">
        <f t="shared" si="4"/>
        <v>125.92999999999999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+'2'!J45</f>
        <v>19</v>
      </c>
      <c r="F45" s="70"/>
      <c r="G45" s="46">
        <f t="shared" si="0"/>
        <v>19</v>
      </c>
      <c r="H45" s="77">
        <v>0</v>
      </c>
      <c r="I45" s="75">
        <v>0</v>
      </c>
      <c r="J45" s="46">
        <f t="shared" si="1"/>
        <v>16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/>
      <c r="P45" s="127">
        <f t="shared" si="2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+'2'!J46</f>
        <v>9</v>
      </c>
      <c r="F46" s="70"/>
      <c r="G46" s="46">
        <f t="shared" si="0"/>
        <v>9</v>
      </c>
      <c r="H46" s="77">
        <v>0</v>
      </c>
      <c r="I46" s="75">
        <v>0</v>
      </c>
      <c r="J46" s="46">
        <f t="shared" si="1"/>
        <v>6</v>
      </c>
      <c r="K46" s="71">
        <v>3</v>
      </c>
      <c r="L46" s="20">
        <v>50</v>
      </c>
      <c r="M46" s="64">
        <f t="shared" si="3"/>
        <v>150</v>
      </c>
      <c r="N46" s="17" t="s">
        <v>16</v>
      </c>
      <c r="O46" s="18"/>
      <c r="P46" s="127">
        <f t="shared" si="2"/>
        <v>150</v>
      </c>
      <c r="Q46" s="89">
        <v>20.059999999999999</v>
      </c>
      <c r="R46" s="43">
        <f t="shared" si="4"/>
        <v>60.179999999999993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+'2'!J50</f>
        <v>19</v>
      </c>
      <c r="F50" s="70"/>
      <c r="G50" s="46">
        <f t="shared" si="0"/>
        <v>19</v>
      </c>
      <c r="H50" s="77">
        <v>0</v>
      </c>
      <c r="I50" s="75">
        <v>0</v>
      </c>
      <c r="J50" s="46">
        <f t="shared" si="1"/>
        <v>15</v>
      </c>
      <c r="K50" s="71">
        <v>4</v>
      </c>
      <c r="L50" s="20">
        <v>50</v>
      </c>
      <c r="M50" s="64">
        <f t="shared" si="3"/>
        <v>200</v>
      </c>
      <c r="N50" s="17" t="s">
        <v>16</v>
      </c>
      <c r="O50" s="18"/>
      <c r="P50" s="127">
        <f t="shared" si="2"/>
        <v>200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27">
        <f t="shared" si="2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+'2'!J87</f>
        <v>37</v>
      </c>
      <c r="F87" s="70"/>
      <c r="G87" s="46">
        <f t="shared" si="5"/>
        <v>37</v>
      </c>
      <c r="H87" s="77">
        <v>0</v>
      </c>
      <c r="I87" s="75">
        <v>0</v>
      </c>
      <c r="J87" s="46">
        <f t="shared" si="6"/>
        <v>30</v>
      </c>
      <c r="K87" s="71">
        <v>7</v>
      </c>
      <c r="L87" s="20">
        <v>100</v>
      </c>
      <c r="M87" s="64">
        <f t="shared" si="10"/>
        <v>700</v>
      </c>
      <c r="N87" s="17" t="s">
        <v>16</v>
      </c>
      <c r="O87" s="18"/>
      <c r="P87" s="127">
        <f t="shared" si="8"/>
        <v>700</v>
      </c>
      <c r="Q87" s="89">
        <v>32.520000000000003</v>
      </c>
      <c r="R87" s="43">
        <f t="shared" si="11"/>
        <v>227.64000000000001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+'2'!J88</f>
        <v>29</v>
      </c>
      <c r="F88" s="70"/>
      <c r="G88" s="46">
        <f t="shared" si="5"/>
        <v>29</v>
      </c>
      <c r="H88" s="77">
        <v>0</v>
      </c>
      <c r="I88" s="75">
        <v>0</v>
      </c>
      <c r="J88" s="46">
        <f t="shared" si="6"/>
        <v>29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5</v>
      </c>
      <c r="K89" s="71">
        <v>5</v>
      </c>
      <c r="L89" s="20">
        <v>60</v>
      </c>
      <c r="M89" s="64">
        <f t="shared" si="10"/>
        <v>300</v>
      </c>
      <c r="N89" s="17" t="s">
        <v>16</v>
      </c>
      <c r="O89" s="18"/>
      <c r="P89" s="127">
        <f t="shared" si="8"/>
        <v>300</v>
      </c>
      <c r="Q89" s="89">
        <v>23.61</v>
      </c>
      <c r="R89" s="43">
        <f t="shared" si="11"/>
        <v>118.05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+'2'!J90</f>
        <v>20</v>
      </c>
      <c r="F90" s="70"/>
      <c r="G90" s="46">
        <f t="shared" si="5"/>
        <v>20</v>
      </c>
      <c r="H90" s="77">
        <v>0</v>
      </c>
      <c r="I90" s="75">
        <v>0</v>
      </c>
      <c r="J90" s="46">
        <f t="shared" si="6"/>
        <v>17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7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+'2'!J91</f>
        <v>16</v>
      </c>
      <c r="F91" s="70"/>
      <c r="G91" s="46">
        <f t="shared" si="5"/>
        <v>16</v>
      </c>
      <c r="H91" s="77">
        <v>0</v>
      </c>
      <c r="I91" s="75">
        <v>0</v>
      </c>
      <c r="J91" s="46">
        <f t="shared" si="6"/>
        <v>15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7">
        <f t="shared" si="8"/>
        <v>55</v>
      </c>
      <c r="Q91" s="89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+'2'!J101</f>
        <v>7</v>
      </c>
      <c r="F101" s="70"/>
      <c r="G101" s="46">
        <f t="shared" si="5"/>
        <v>7</v>
      </c>
      <c r="H101" s="77">
        <v>0</v>
      </c>
      <c r="I101" s="75">
        <v>0</v>
      </c>
      <c r="J101" s="46">
        <f t="shared" si="6"/>
        <v>3</v>
      </c>
      <c r="K101" s="71">
        <v>4</v>
      </c>
      <c r="L101" s="20">
        <v>60</v>
      </c>
      <c r="M101" s="64">
        <f t="shared" si="7"/>
        <v>240</v>
      </c>
      <c r="N101" s="17" t="s">
        <v>16</v>
      </c>
      <c r="O101" s="18"/>
      <c r="P101" s="127">
        <f t="shared" si="8"/>
        <v>240</v>
      </c>
      <c r="Q101" s="89">
        <v>16.96</v>
      </c>
      <c r="R101" s="43">
        <f t="shared" si="9"/>
        <v>67.84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+'2'!J132</f>
        <v>18</v>
      </c>
      <c r="F132" s="70"/>
      <c r="G132" s="46">
        <f t="shared" si="5"/>
        <v>18</v>
      </c>
      <c r="H132" s="77">
        <v>0</v>
      </c>
      <c r="I132" s="75">
        <v>0</v>
      </c>
      <c r="J132" s="46">
        <f t="shared" si="6"/>
        <v>18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+'2'!J135</f>
        <v>10</v>
      </c>
      <c r="F135" s="70"/>
      <c r="G135" s="46">
        <f t="shared" si="5"/>
        <v>10</v>
      </c>
      <c r="H135" s="77">
        <v>0</v>
      </c>
      <c r="I135" s="75">
        <v>0</v>
      </c>
      <c r="J135" s="46">
        <f t="shared" si="6"/>
        <v>8</v>
      </c>
      <c r="K135" s="71">
        <v>2</v>
      </c>
      <c r="L135" s="20">
        <v>35</v>
      </c>
      <c r="M135" s="64">
        <f t="shared" si="7"/>
        <v>70</v>
      </c>
      <c r="N135" s="17" t="s">
        <v>16</v>
      </c>
      <c r="O135" s="18"/>
      <c r="P135" s="127">
        <f t="shared" si="8"/>
        <v>70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+'2'!J144</f>
        <v>73</v>
      </c>
      <c r="F144" s="70"/>
      <c r="G144" s="46">
        <f t="shared" si="12"/>
        <v>73</v>
      </c>
      <c r="H144" s="77">
        <v>0</v>
      </c>
      <c r="I144" s="75">
        <v>0</v>
      </c>
      <c r="J144" s="46">
        <f t="shared" si="13"/>
        <v>64</v>
      </c>
      <c r="K144" s="71">
        <v>9</v>
      </c>
      <c r="L144" s="20">
        <v>60</v>
      </c>
      <c r="M144" s="64">
        <f t="shared" si="7"/>
        <v>540</v>
      </c>
      <c r="N144" s="17" t="s">
        <v>16</v>
      </c>
      <c r="O144" s="18"/>
      <c r="P144" s="127">
        <f t="shared" si="8"/>
        <v>540</v>
      </c>
      <c r="Q144" s="89">
        <v>38</v>
      </c>
      <c r="R144" s="43">
        <f t="shared" si="9"/>
        <v>342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+'2'!J145</f>
        <v>23</v>
      </c>
      <c r="F145" s="70"/>
      <c r="G145" s="46">
        <f t="shared" si="12"/>
        <v>23</v>
      </c>
      <c r="H145" s="77">
        <v>0</v>
      </c>
      <c r="I145" s="75">
        <v>0</v>
      </c>
      <c r="J145" s="46">
        <f t="shared" si="13"/>
        <v>19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/>
      <c r="P145" s="127">
        <f t="shared" ref="P145:P157" si="14">SUM(M145-O145)</f>
        <v>480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ref="P158:P208" si="15">SUM(M158-O158)</f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+'2'!J202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/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+'2'!J203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/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+'2'!J204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/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+'2'!J205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+'2'!J207</f>
        <v>0</v>
      </c>
      <c r="F207" s="70"/>
      <c r="G207" s="46">
        <f t="shared" si="22"/>
        <v>0</v>
      </c>
      <c r="H207" s="77"/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+'2'!J208</f>
        <v>0</v>
      </c>
      <c r="F208" s="70"/>
      <c r="G208" s="46"/>
      <c r="H208" s="77"/>
      <c r="I208" s="75"/>
      <c r="J208" s="46"/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2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2356.65</v>
      </c>
      <c r="S209" s="74"/>
    </row>
    <row r="210" spans="1:2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6285</v>
      </c>
    </row>
    <row r="212" spans="1:2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3400</v>
      </c>
      <c r="O213" s="2">
        <v>290</v>
      </c>
      <c r="P213" s="2">
        <v>200</v>
      </c>
      <c r="Q213" s="2">
        <v>300</v>
      </c>
      <c r="R213" s="2">
        <v>340</v>
      </c>
      <c r="S213" s="2">
        <v>300</v>
      </c>
      <c r="T213" s="2">
        <v>65</v>
      </c>
      <c r="U213" s="2">
        <v>150</v>
      </c>
      <c r="V213" s="2">
        <v>160</v>
      </c>
      <c r="W213" s="2">
        <v>270</v>
      </c>
      <c r="X213" s="2">
        <v>230</v>
      </c>
      <c r="Y213" s="2">
        <v>125</v>
      </c>
      <c r="Z213" s="2">
        <v>310</v>
      </c>
      <c r="AA213" s="2">
        <v>220</v>
      </c>
      <c r="AB213" s="2">
        <v>310</v>
      </c>
      <c r="AC213" s="2">
        <v>130</v>
      </c>
    </row>
    <row r="214" spans="1:2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50</v>
      </c>
    </row>
    <row r="217" spans="1:2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2835</v>
      </c>
    </row>
    <row r="218" spans="1:2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2835</v>
      </c>
    </row>
    <row r="219" spans="1:2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9" x14ac:dyDescent="0.5">
      <c r="C221" s="114"/>
      <c r="D221" s="115"/>
      <c r="E221" s="114"/>
      <c r="F221" s="114"/>
      <c r="G221" s="114"/>
      <c r="J221" s="2"/>
      <c r="L221" s="2"/>
    </row>
    <row r="222" spans="1:29" ht="25.5" x14ac:dyDescent="0.55000000000000004">
      <c r="J222" s="2"/>
      <c r="L222" s="72" t="s">
        <v>271</v>
      </c>
      <c r="M222" s="2" t="s">
        <v>306</v>
      </c>
    </row>
    <row r="223" spans="1:29" x14ac:dyDescent="0.5">
      <c r="J223" s="2"/>
      <c r="L223" s="2"/>
    </row>
    <row r="224" spans="1:2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38</v>
      </c>
      <c r="F5" s="70"/>
      <c r="G5" s="46">
        <f t="shared" ref="G5:G68" si="0">E5+F5</f>
        <v>38</v>
      </c>
      <c r="H5" s="77">
        <v>0</v>
      </c>
      <c r="I5" s="75">
        <v>0</v>
      </c>
      <c r="J5" s="46">
        <f t="shared" ref="J5:J68" si="1">+G5-H5-K5-I5</f>
        <v>34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27">
        <f t="shared" ref="P5:P69" si="2">SUM(M5-O5)</f>
        <v>200</v>
      </c>
      <c r="Q5" s="89">
        <v>18.010000000000002</v>
      </c>
      <c r="R5" s="43">
        <f>+K5*Q5</f>
        <v>72.040000000000006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44</v>
      </c>
      <c r="F6" s="70"/>
      <c r="G6" s="46">
        <f t="shared" si="0"/>
        <v>44</v>
      </c>
      <c r="H6" s="77">
        <v>0</v>
      </c>
      <c r="I6" s="75">
        <v>0</v>
      </c>
      <c r="J6" s="46">
        <f t="shared" si="1"/>
        <v>43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7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7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2</v>
      </c>
      <c r="K18" s="71">
        <v>4</v>
      </c>
      <c r="L18" s="20">
        <v>50</v>
      </c>
      <c r="M18" s="64">
        <f t="shared" si="3"/>
        <v>200</v>
      </c>
      <c r="N18" s="17" t="s">
        <v>16</v>
      </c>
      <c r="O18" s="18"/>
      <c r="P18" s="127">
        <f t="shared" si="2"/>
        <v>200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7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29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7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45</v>
      </c>
      <c r="F28" s="70"/>
      <c r="G28" s="46">
        <f t="shared" si="0"/>
        <v>45</v>
      </c>
      <c r="H28" s="77">
        <v>1</v>
      </c>
      <c r="I28" s="75">
        <v>0</v>
      </c>
      <c r="J28" s="46">
        <f t="shared" si="1"/>
        <v>42</v>
      </c>
      <c r="K28" s="71">
        <v>2</v>
      </c>
      <c r="L28" s="20">
        <v>100</v>
      </c>
      <c r="M28" s="64">
        <f t="shared" si="3"/>
        <v>200</v>
      </c>
      <c r="N28" s="17" t="s">
        <v>1430</v>
      </c>
      <c r="O28" s="18"/>
      <c r="P28" s="127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42</v>
      </c>
      <c r="F31" s="70"/>
      <c r="G31" s="46">
        <f t="shared" si="0"/>
        <v>42</v>
      </c>
      <c r="H31" s="77">
        <v>0</v>
      </c>
      <c r="I31" s="75">
        <v>0</v>
      </c>
      <c r="J31" s="46">
        <f t="shared" si="1"/>
        <v>41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27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6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1</v>
      </c>
      <c r="K35" s="71">
        <v>3</v>
      </c>
      <c r="L35" s="20">
        <v>130</v>
      </c>
      <c r="M35" s="64">
        <f t="shared" si="3"/>
        <v>390</v>
      </c>
      <c r="N35" s="17" t="s">
        <v>16</v>
      </c>
      <c r="O35" s="18"/>
      <c r="P35" s="127">
        <f t="shared" si="2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+'3'!J43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10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7">
        <f t="shared" si="2"/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+'3'!J44</f>
        <v>24</v>
      </c>
      <c r="F44" s="70"/>
      <c r="G44" s="46">
        <f t="shared" si="0"/>
        <v>24</v>
      </c>
      <c r="H44" s="77">
        <v>0</v>
      </c>
      <c r="I44" s="75">
        <v>0</v>
      </c>
      <c r="J44" s="46">
        <f t="shared" si="1"/>
        <v>21</v>
      </c>
      <c r="K44" s="71">
        <v>3</v>
      </c>
      <c r="L44" s="20">
        <v>50</v>
      </c>
      <c r="M44" s="64">
        <f t="shared" si="3"/>
        <v>150</v>
      </c>
      <c r="N44" s="17" t="s">
        <v>16</v>
      </c>
      <c r="O44" s="18"/>
      <c r="P44" s="127">
        <f t="shared" si="2"/>
        <v>150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+'3'!J45</f>
        <v>16</v>
      </c>
      <c r="F45" s="70"/>
      <c r="G45" s="46">
        <f t="shared" si="0"/>
        <v>16</v>
      </c>
      <c r="H45" s="77">
        <v>0</v>
      </c>
      <c r="I45" s="75">
        <v>0</v>
      </c>
      <c r="J45" s="46">
        <f t="shared" si="1"/>
        <v>15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7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+'3'!J46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+'3'!J47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11</v>
      </c>
      <c r="K47" s="71">
        <v>2</v>
      </c>
      <c r="L47" s="20">
        <v>50</v>
      </c>
      <c r="M47" s="64">
        <f t="shared" si="3"/>
        <v>100</v>
      </c>
      <c r="N47" s="17" t="s">
        <v>16</v>
      </c>
      <c r="O47" s="18"/>
      <c r="P47" s="127">
        <f t="shared" si="2"/>
        <v>100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+'3'!J50</f>
        <v>15</v>
      </c>
      <c r="F50" s="70"/>
      <c r="G50" s="46">
        <f t="shared" si="0"/>
        <v>15</v>
      </c>
      <c r="H50" s="77">
        <v>0</v>
      </c>
      <c r="I50" s="75">
        <v>0</v>
      </c>
      <c r="J50" s="46">
        <f t="shared" si="1"/>
        <v>9</v>
      </c>
      <c r="K50" s="71">
        <v>6</v>
      </c>
      <c r="L50" s="20">
        <v>50</v>
      </c>
      <c r="M50" s="64">
        <f t="shared" si="3"/>
        <v>300</v>
      </c>
      <c r="N50" s="17" t="s">
        <v>16</v>
      </c>
      <c r="O50" s="18"/>
      <c r="P50" s="127">
        <f t="shared" si="2"/>
        <v>300</v>
      </c>
      <c r="Q50" s="89">
        <v>25.99</v>
      </c>
      <c r="R50" s="43">
        <f t="shared" si="4"/>
        <v>155.94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+'3'!J59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2</v>
      </c>
      <c r="K59" s="71">
        <v>2</v>
      </c>
      <c r="L59" s="20">
        <v>50</v>
      </c>
      <c r="M59" s="64">
        <f t="shared" si="3"/>
        <v>100</v>
      </c>
      <c r="N59" s="17" t="s">
        <v>16</v>
      </c>
      <c r="O59" s="18"/>
      <c r="P59" s="127">
        <f t="shared" si="2"/>
        <v>100</v>
      </c>
      <c r="Q59" s="89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+'3'!J60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4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27">
        <f t="shared" si="2"/>
        <v>50</v>
      </c>
      <c r="Q60" s="89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+'3'!J61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3</v>
      </c>
      <c r="K61" s="71">
        <v>2</v>
      </c>
      <c r="L61" s="20">
        <v>50</v>
      </c>
      <c r="M61" s="64">
        <f t="shared" si="3"/>
        <v>100</v>
      </c>
      <c r="N61" s="17" t="s">
        <v>16</v>
      </c>
      <c r="O61" s="18"/>
      <c r="P61" s="127">
        <f t="shared" si="2"/>
        <v>100</v>
      </c>
      <c r="Q61" s="89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+'3'!J67</f>
        <v>3</v>
      </c>
      <c r="F67" s="70"/>
      <c r="G67" s="46">
        <f t="shared" si="0"/>
        <v>3</v>
      </c>
      <c r="H67" s="77">
        <v>3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1430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ref="P72:P133" si="8">SUM(M72-O72)</f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+'3'!J87</f>
        <v>30</v>
      </c>
      <c r="F87" s="70"/>
      <c r="G87" s="46">
        <f t="shared" si="5"/>
        <v>30</v>
      </c>
      <c r="H87" s="77">
        <v>0</v>
      </c>
      <c r="I87" s="75">
        <v>0</v>
      </c>
      <c r="J87" s="46">
        <f t="shared" si="6"/>
        <v>23</v>
      </c>
      <c r="K87" s="71">
        <v>7</v>
      </c>
      <c r="L87" s="20">
        <v>100</v>
      </c>
      <c r="M87" s="64">
        <f t="shared" si="11"/>
        <v>700</v>
      </c>
      <c r="N87" s="17" t="s">
        <v>16</v>
      </c>
      <c r="O87" s="18"/>
      <c r="P87" s="127">
        <f t="shared" si="8"/>
        <v>700</v>
      </c>
      <c r="Q87" s="89">
        <v>32.520000000000003</v>
      </c>
      <c r="R87" s="43">
        <f t="shared" si="12"/>
        <v>227.64000000000001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+'3'!J88</f>
        <v>29</v>
      </c>
      <c r="F88" s="70"/>
      <c r="G88" s="46">
        <f t="shared" si="5"/>
        <v>29</v>
      </c>
      <c r="H88" s="77">
        <v>0</v>
      </c>
      <c r="I88" s="75">
        <v>0</v>
      </c>
      <c r="J88" s="46">
        <f t="shared" si="6"/>
        <v>27</v>
      </c>
      <c r="K88" s="71">
        <v>2</v>
      </c>
      <c r="L88" s="20">
        <v>55</v>
      </c>
      <c r="M88" s="64">
        <f t="shared" si="11"/>
        <v>110</v>
      </c>
      <c r="N88" s="17" t="s">
        <v>16</v>
      </c>
      <c r="O88" s="18"/>
      <c r="P88" s="127">
        <f t="shared" si="8"/>
        <v>110</v>
      </c>
      <c r="Q88" s="89">
        <v>22.55</v>
      </c>
      <c r="R88" s="43">
        <f t="shared" si="12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+'3'!J89</f>
        <v>5</v>
      </c>
      <c r="F89" s="70"/>
      <c r="G89" s="46">
        <f t="shared" si="5"/>
        <v>5</v>
      </c>
      <c r="H89" s="77">
        <v>0</v>
      </c>
      <c r="I89" s="75">
        <v>0</v>
      </c>
      <c r="J89" s="46">
        <f t="shared" si="6"/>
        <v>2</v>
      </c>
      <c r="K89" s="71">
        <v>3</v>
      </c>
      <c r="L89" s="20">
        <v>60</v>
      </c>
      <c r="M89" s="64">
        <f t="shared" si="11"/>
        <v>180</v>
      </c>
      <c r="N89" s="17" t="s">
        <v>16</v>
      </c>
      <c r="O89" s="18"/>
      <c r="P89" s="127">
        <f t="shared" si="8"/>
        <v>180</v>
      </c>
      <c r="Q89" s="89">
        <v>23.61</v>
      </c>
      <c r="R89" s="43">
        <f t="shared" si="12"/>
        <v>70.83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+'3'!J90</f>
        <v>17</v>
      </c>
      <c r="F90" s="70"/>
      <c r="G90" s="46">
        <f t="shared" si="5"/>
        <v>17</v>
      </c>
      <c r="H90" s="77">
        <v>0</v>
      </c>
      <c r="I90" s="75">
        <v>0</v>
      </c>
      <c r="J90" s="46">
        <f t="shared" si="6"/>
        <v>13</v>
      </c>
      <c r="K90" s="71">
        <v>4</v>
      </c>
      <c r="L90" s="20">
        <v>100</v>
      </c>
      <c r="M90" s="64">
        <f t="shared" si="11"/>
        <v>400</v>
      </c>
      <c r="N90" s="17" t="s">
        <v>16</v>
      </c>
      <c r="O90" s="18"/>
      <c r="P90" s="127">
        <f t="shared" si="8"/>
        <v>400</v>
      </c>
      <c r="Q90" s="89">
        <v>11.91</v>
      </c>
      <c r="R90" s="43">
        <f t="shared" si="12"/>
        <v>47.64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+'3'!J91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14</v>
      </c>
      <c r="K91" s="71">
        <v>1</v>
      </c>
      <c r="L91" s="20">
        <v>55</v>
      </c>
      <c r="M91" s="64">
        <f t="shared" si="11"/>
        <v>55</v>
      </c>
      <c r="N91" s="17" t="s">
        <v>16</v>
      </c>
      <c r="O91" s="18"/>
      <c r="P91" s="127">
        <f t="shared" si="8"/>
        <v>55</v>
      </c>
      <c r="Q91" s="89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+'3'!J101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60</v>
      </c>
      <c r="M101" s="64">
        <f t="shared" si="9"/>
        <v>60</v>
      </c>
      <c r="N101" s="17" t="s">
        <v>16</v>
      </c>
      <c r="O101" s="18"/>
      <c r="P101" s="127">
        <f t="shared" si="8"/>
        <v>60</v>
      </c>
      <c r="Q101" s="89">
        <v>16.96</v>
      </c>
      <c r="R101" s="43">
        <f t="shared" si="10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+'3'!J132</f>
        <v>18</v>
      </c>
      <c r="F132" s="70"/>
      <c r="G132" s="46">
        <f t="shared" si="5"/>
        <v>18</v>
      </c>
      <c r="H132" s="77">
        <v>0</v>
      </c>
      <c r="I132" s="75">
        <v>0</v>
      </c>
      <c r="J132" s="46">
        <f t="shared" si="6"/>
        <v>18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ref="P134:P197" si="13">SUM(M134-O134)</f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+'3'!J135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6</v>
      </c>
      <c r="K135" s="71">
        <v>2</v>
      </c>
      <c r="L135" s="20">
        <v>35</v>
      </c>
      <c r="M135" s="64">
        <f t="shared" si="9"/>
        <v>70</v>
      </c>
      <c r="N135" s="17" t="s">
        <v>16</v>
      </c>
      <c r="O135" s="18"/>
      <c r="P135" s="127">
        <f t="shared" si="13"/>
        <v>70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+'3'!J136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+'3'!J137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+'3'!J138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+'3'!J139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+'3'!J140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+'3'!J141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+'3'!J142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+'3'!J143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+'3'!J144</f>
        <v>64</v>
      </c>
      <c r="F144" s="70"/>
      <c r="G144" s="46">
        <f t="shared" si="14"/>
        <v>64</v>
      </c>
      <c r="H144" s="77">
        <v>0</v>
      </c>
      <c r="I144" s="75">
        <v>0</v>
      </c>
      <c r="J144" s="46">
        <f t="shared" si="15"/>
        <v>61</v>
      </c>
      <c r="K144" s="71">
        <v>3</v>
      </c>
      <c r="L144" s="20">
        <v>60</v>
      </c>
      <c r="M144" s="64">
        <f t="shared" si="9"/>
        <v>180</v>
      </c>
      <c r="N144" s="17" t="s">
        <v>16</v>
      </c>
      <c r="O144" s="18"/>
      <c r="P144" s="127">
        <f t="shared" si="13"/>
        <v>180</v>
      </c>
      <c r="Q144" s="89">
        <v>38</v>
      </c>
      <c r="R144" s="43">
        <f t="shared" si="10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+'3'!J145</f>
        <v>19</v>
      </c>
      <c r="F145" s="70"/>
      <c r="G145" s="46">
        <f t="shared" si="14"/>
        <v>19</v>
      </c>
      <c r="H145" s="77">
        <v>0</v>
      </c>
      <c r="I145" s="75">
        <v>0</v>
      </c>
      <c r="J145" s="46">
        <f t="shared" si="15"/>
        <v>18</v>
      </c>
      <c r="K145" s="71">
        <v>1</v>
      </c>
      <c r="L145" s="20">
        <v>120</v>
      </c>
      <c r="M145" s="64">
        <f t="shared" si="9"/>
        <v>120</v>
      </c>
      <c r="N145" s="17" t="s">
        <v>16</v>
      </c>
      <c r="O145" s="18"/>
      <c r="P145" s="127">
        <f t="shared" si="13"/>
        <v>120</v>
      </c>
      <c r="Q145" s="89">
        <v>73</v>
      </c>
      <c r="R145" s="43">
        <f t="shared" si="10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+'3'!J146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+'3'!J147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+'3'!J148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+'3'!J149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+'3'!J150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3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+'3'!J151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3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+'3'!J152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3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+'3'!J153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+'3'!J154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+'3'!J155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3"/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+'3'!J156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3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+'3'!J157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3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+'3'!J158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3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+'3'!J159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+'3'!J160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+'3'!J161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+'3'!J162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+'3'!J163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3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+'3'!J164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+'3'!J165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+'3'!J166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+'3'!J167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3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+'3'!J168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3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+'3'!J169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+'3'!J170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+'3'!J171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+'3'!J172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+'3'!J175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3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+'3'!J176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3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+'3'!J177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3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+'3'!J178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3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+'3'!J179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3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+'3'!J180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3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+'3'!J181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3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+'3'!J182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3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+'3'!J183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3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+'3'!J184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3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+'3'!J185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3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+'3'!J186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3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3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3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3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+'3'!J190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3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+'3'!J191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3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+'3'!J192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+'3'!J193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3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+'3'!J194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3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+'3'!J195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3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+'3'!J196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3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+'3'!J197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3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+'3'!J198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ref="P198:P208" si="22">SUM(M198-O198)</f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+'3'!J199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22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+'3'!J200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22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+'3'!J201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+'3'!J202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/>
      <c r="M202" s="64">
        <f t="shared" si="18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+'3'!J203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/>
      <c r="M203" s="64">
        <f t="shared" si="18"/>
        <v>0</v>
      </c>
      <c r="N203" s="17" t="s">
        <v>16</v>
      </c>
      <c r="O203" s="18"/>
      <c r="P203" s="23">
        <f t="shared" si="22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+'3'!J204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/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+'3'!J205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+'3'!J206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+'3'!J208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22"/>
        <v>0</v>
      </c>
      <c r="Q208" s="89"/>
      <c r="R208" s="43">
        <f t="shared" si="19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1617.07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4395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1255</v>
      </c>
      <c r="O213" s="2">
        <v>350</v>
      </c>
      <c r="P213" s="2">
        <v>150</v>
      </c>
      <c r="Q213" s="2">
        <v>300</v>
      </c>
      <c r="R213" s="2">
        <v>150</v>
      </c>
      <c r="S213" s="2">
        <v>155</v>
      </c>
      <c r="T213" s="2">
        <v>150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3140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3140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295"/>
  <sheetViews>
    <sheetView zoomScale="80" zoomScaleNormal="80" workbookViewId="0">
      <pane xSplit="10" ySplit="4" topLeftCell="L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34</v>
      </c>
      <c r="F5" s="70"/>
      <c r="G5" s="46">
        <f t="shared" ref="G5:G68" si="0">E5+F5</f>
        <v>34</v>
      </c>
      <c r="H5" s="77">
        <v>0</v>
      </c>
      <c r="I5" s="75">
        <v>0</v>
      </c>
      <c r="J5" s="46">
        <f t="shared" ref="J5:J68" si="1">+G5-H5-K5-I5</f>
        <v>32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7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23</v>
      </c>
      <c r="K6" s="71">
        <v>20</v>
      </c>
      <c r="L6" s="20">
        <v>100</v>
      </c>
      <c r="M6" s="64">
        <f t="shared" ref="M6:M80" si="3">+L6*K6</f>
        <v>2000</v>
      </c>
      <c r="N6" s="17" t="s">
        <v>16</v>
      </c>
      <c r="O6" s="18"/>
      <c r="P6" s="127">
        <f t="shared" si="2"/>
        <v>2000</v>
      </c>
      <c r="Q6" s="89">
        <v>36.43</v>
      </c>
      <c r="R6" s="43">
        <f t="shared" ref="R6:R80" si="4">+K6*Q6</f>
        <v>728.6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7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42</v>
      </c>
      <c r="F28" s="70"/>
      <c r="G28" s="46">
        <f t="shared" si="0"/>
        <v>42</v>
      </c>
      <c r="H28" s="77">
        <v>0</v>
      </c>
      <c r="I28" s="75">
        <v>0</v>
      </c>
      <c r="J28" s="46">
        <f t="shared" si="1"/>
        <v>42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41</v>
      </c>
      <c r="F31" s="70"/>
      <c r="G31" s="46">
        <f t="shared" si="0"/>
        <v>41</v>
      </c>
      <c r="H31" s="77">
        <v>0</v>
      </c>
      <c r="I31" s="75">
        <v>0</v>
      </c>
      <c r="J31" s="46">
        <f t="shared" si="1"/>
        <v>35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/>
      <c r="P31" s="127">
        <f t="shared" si="2"/>
        <v>600</v>
      </c>
      <c r="Q31" s="8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6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1</v>
      </c>
      <c r="F35" s="70"/>
      <c r="G35" s="46">
        <f t="shared" si="0"/>
        <v>1</v>
      </c>
      <c r="H35" s="77">
        <v>0</v>
      </c>
      <c r="I35" s="75">
        <v>0</v>
      </c>
      <c r="J35" s="46">
        <f t="shared" si="1"/>
        <v>0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7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+'4'!J43</f>
        <v>10</v>
      </c>
      <c r="F43" s="70"/>
      <c r="G43" s="46">
        <f t="shared" si="0"/>
        <v>10</v>
      </c>
      <c r="H43" s="77">
        <v>0</v>
      </c>
      <c r="I43" s="75">
        <v>0</v>
      </c>
      <c r="J43" s="46">
        <f t="shared" si="1"/>
        <v>10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+'4'!J44</f>
        <v>21</v>
      </c>
      <c r="F44" s="70"/>
      <c r="G44" s="46">
        <f t="shared" si="0"/>
        <v>21</v>
      </c>
      <c r="H44" s="77">
        <v>0</v>
      </c>
      <c r="I44" s="75">
        <v>0</v>
      </c>
      <c r="J44" s="46">
        <f t="shared" si="1"/>
        <v>20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7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+'4'!J45</f>
        <v>15</v>
      </c>
      <c r="F45" s="70"/>
      <c r="G45" s="46">
        <f t="shared" si="0"/>
        <v>15</v>
      </c>
      <c r="H45" s="77">
        <v>0</v>
      </c>
      <c r="I45" s="75">
        <v>0</v>
      </c>
      <c r="J45" s="46">
        <f t="shared" si="1"/>
        <v>14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7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+'4'!J46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5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7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+'4'!J47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8</v>
      </c>
      <c r="K47" s="71">
        <v>3</v>
      </c>
      <c r="L47" s="20">
        <v>50</v>
      </c>
      <c r="M47" s="64">
        <f t="shared" si="3"/>
        <v>150</v>
      </c>
      <c r="N47" s="17" t="s">
        <v>16</v>
      </c>
      <c r="O47" s="18"/>
      <c r="P47" s="127">
        <f t="shared" si="2"/>
        <v>150</v>
      </c>
      <c r="Q47" s="89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+'4'!J50</f>
        <v>9</v>
      </c>
      <c r="F50" s="70"/>
      <c r="G50" s="46">
        <f t="shared" si="0"/>
        <v>9</v>
      </c>
      <c r="H50" s="77">
        <v>0</v>
      </c>
      <c r="I50" s="75">
        <v>0</v>
      </c>
      <c r="J50" s="46">
        <f t="shared" si="1"/>
        <v>5</v>
      </c>
      <c r="K50" s="71">
        <v>4</v>
      </c>
      <c r="L50" s="20">
        <v>50</v>
      </c>
      <c r="M50" s="64">
        <f t="shared" si="3"/>
        <v>200</v>
      </c>
      <c r="N50" s="17" t="s">
        <v>16</v>
      </c>
      <c r="O50" s="18"/>
      <c r="P50" s="127">
        <f t="shared" si="2"/>
        <v>200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+'4'!J60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+'4'!J61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+'4'!J87</f>
        <v>23</v>
      </c>
      <c r="F87" s="70"/>
      <c r="G87" s="46">
        <f t="shared" si="5"/>
        <v>23</v>
      </c>
      <c r="H87" s="77">
        <v>0</v>
      </c>
      <c r="I87" s="75">
        <v>0</v>
      </c>
      <c r="J87" s="46">
        <f t="shared" si="6"/>
        <v>18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27">
        <f t="shared" si="8"/>
        <v>500</v>
      </c>
      <c r="Q87" s="89">
        <v>32.520000000000003</v>
      </c>
      <c r="R87" s="43">
        <f t="shared" si="11"/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+'4'!J88</f>
        <v>27</v>
      </c>
      <c r="F88" s="70"/>
      <c r="G88" s="46">
        <f t="shared" si="5"/>
        <v>27</v>
      </c>
      <c r="H88" s="77">
        <v>0</v>
      </c>
      <c r="I88" s="75">
        <v>0</v>
      </c>
      <c r="J88" s="46">
        <f t="shared" si="6"/>
        <v>24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7">
        <f t="shared" si="8"/>
        <v>165</v>
      </c>
      <c r="Q88" s="89">
        <v>22.55</v>
      </c>
      <c r="R88" s="43">
        <f t="shared" si="11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+'4'!J89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1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7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+'4'!J90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10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7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+'4'!J91</f>
        <v>14</v>
      </c>
      <c r="F91" s="70"/>
      <c r="G91" s="46">
        <f t="shared" si="5"/>
        <v>14</v>
      </c>
      <c r="H91" s="77">
        <v>0</v>
      </c>
      <c r="I91" s="75">
        <v>0</v>
      </c>
      <c r="J91" s="46">
        <f t="shared" si="6"/>
        <v>14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+'4'!J101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1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7">
        <f t="shared" si="8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+'4'!J132</f>
        <v>18</v>
      </c>
      <c r="F132" s="70"/>
      <c r="G132" s="46">
        <f t="shared" si="5"/>
        <v>18</v>
      </c>
      <c r="H132" s="77">
        <v>0</v>
      </c>
      <c r="I132" s="75">
        <v>0</v>
      </c>
      <c r="J132" s="46">
        <f t="shared" si="6"/>
        <v>17</v>
      </c>
      <c r="K132" s="71">
        <v>1</v>
      </c>
      <c r="L132" s="20">
        <v>50</v>
      </c>
      <c r="M132" s="64">
        <f t="shared" si="7"/>
        <v>50</v>
      </c>
      <c r="N132" s="17" t="s">
        <v>1429</v>
      </c>
      <c r="O132" s="18">
        <v>50</v>
      </c>
      <c r="P132" s="23">
        <f t="shared" si="8"/>
        <v>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+'4'!J135</f>
        <v>6</v>
      </c>
      <c r="F135" s="70"/>
      <c r="G135" s="46">
        <f t="shared" si="5"/>
        <v>6</v>
      </c>
      <c r="H135" s="77">
        <v>0</v>
      </c>
      <c r="I135" s="75">
        <v>0</v>
      </c>
      <c r="J135" s="46">
        <f t="shared" si="6"/>
        <v>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+'4'!J136</f>
        <v>0</v>
      </c>
      <c r="F136" s="70"/>
      <c r="G136" s="46">
        <f t="shared" ref="G136:G202" si="12">E136+F136</f>
        <v>0</v>
      </c>
      <c r="H136" s="77">
        <v>0</v>
      </c>
      <c r="I136" s="75">
        <v>0</v>
      </c>
      <c r="J136" s="46">
        <f t="shared" ref="J136:J202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+'4'!J144</f>
        <v>61</v>
      </c>
      <c r="F144" s="70"/>
      <c r="G144" s="46">
        <f t="shared" si="12"/>
        <v>61</v>
      </c>
      <c r="H144" s="77">
        <v>0</v>
      </c>
      <c r="I144" s="75">
        <v>0</v>
      </c>
      <c r="J144" s="46">
        <f t="shared" si="13"/>
        <v>61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+'4'!J145</f>
        <v>18</v>
      </c>
      <c r="F145" s="70">
        <v>25</v>
      </c>
      <c r="G145" s="46">
        <f t="shared" si="12"/>
        <v>43</v>
      </c>
      <c r="H145" s="77">
        <v>0</v>
      </c>
      <c r="I145" s="75">
        <v>0</v>
      </c>
      <c r="J145" s="46">
        <f t="shared" si="13"/>
        <v>38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7">
        <f t="shared" ref="P145:P159" si="14">SUM(M145-O145)</f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07" si="15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+'4'!J203</f>
        <v>0</v>
      </c>
      <c r="F203" s="70"/>
      <c r="G203" s="46">
        <f t="shared" ref="G203:G206" si="22">E203+F203</f>
        <v>0</v>
      </c>
      <c r="H203" s="77">
        <v>0</v>
      </c>
      <c r="I203" s="75">
        <v>0</v>
      </c>
      <c r="J203" s="46">
        <f t="shared" ref="J203:J207" si="23">+G203-H203-K203-I203</f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+'4'!J204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+'4'!J205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+'4'!J206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+'4'!J207</f>
        <v>0</v>
      </c>
      <c r="F207" s="70"/>
      <c r="G207" s="46">
        <f t="shared" ref="G207" si="24">E207+F207</f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+'4'!J208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ref="P208" si="25">SUM(M208-O208)</f>
        <v>0</v>
      </c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1959.4000000000003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5115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2710</v>
      </c>
      <c r="O213" s="2">
        <v>250</v>
      </c>
      <c r="P213" s="2">
        <v>100</v>
      </c>
      <c r="Q213" s="2">
        <v>100</v>
      </c>
      <c r="R213" s="2">
        <v>2000</v>
      </c>
      <c r="S213" s="2">
        <v>260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50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2355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2355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295"/>
  <sheetViews>
    <sheetView zoomScale="80" zoomScaleNormal="80" workbookViewId="0">
      <pane xSplit="10" ySplit="4" topLeftCell="K209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32</v>
      </c>
      <c r="F5" s="70">
        <v>10</v>
      </c>
      <c r="G5" s="46">
        <f t="shared" ref="G5:G68" si="0">E5+F5</f>
        <v>42</v>
      </c>
      <c r="H5" s="77">
        <v>0</v>
      </c>
      <c r="I5" s="75">
        <v>0</v>
      </c>
      <c r="J5" s="46">
        <f t="shared" ref="J5:J68" si="1">+G5-H5-K5-I5</f>
        <v>41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23</v>
      </c>
      <c r="F6" s="70">
        <v>10</v>
      </c>
      <c r="G6" s="46">
        <f t="shared" si="0"/>
        <v>33</v>
      </c>
      <c r="H6" s="77">
        <v>0</v>
      </c>
      <c r="I6" s="75">
        <v>0</v>
      </c>
      <c r="J6" s="46">
        <f t="shared" si="1"/>
        <v>33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10</v>
      </c>
      <c r="F11" s="70">
        <v>10</v>
      </c>
      <c r="G11" s="46">
        <f t="shared" si="0"/>
        <v>20</v>
      </c>
      <c r="H11" s="77">
        <v>0</v>
      </c>
      <c r="I11" s="75">
        <v>0</v>
      </c>
      <c r="J11" s="46">
        <f t="shared" si="1"/>
        <v>18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7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2</v>
      </c>
      <c r="F18" s="70">
        <v>10</v>
      </c>
      <c r="G18" s="46">
        <f t="shared" si="0"/>
        <v>12</v>
      </c>
      <c r="H18" s="77">
        <v>0</v>
      </c>
      <c r="I18" s="75">
        <v>0</v>
      </c>
      <c r="J18" s="46">
        <f t="shared" si="1"/>
        <v>10</v>
      </c>
      <c r="K18" s="71">
        <v>2</v>
      </c>
      <c r="L18" s="20">
        <v>50</v>
      </c>
      <c r="M18" s="64">
        <f t="shared" si="3"/>
        <v>100</v>
      </c>
      <c r="N18" s="17" t="s">
        <v>16</v>
      </c>
      <c r="O18" s="18"/>
      <c r="P18" s="127">
        <f t="shared" si="2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29</v>
      </c>
      <c r="F22" s="70">
        <v>10</v>
      </c>
      <c r="G22" s="46">
        <f t="shared" si="0"/>
        <v>39</v>
      </c>
      <c r="H22" s="77">
        <v>0</v>
      </c>
      <c r="I22" s="75">
        <v>0</v>
      </c>
      <c r="J22" s="46">
        <f t="shared" si="1"/>
        <v>39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42</v>
      </c>
      <c r="F28" s="70">
        <v>10</v>
      </c>
      <c r="G28" s="46">
        <f t="shared" si="0"/>
        <v>52</v>
      </c>
      <c r="H28" s="77">
        <v>0</v>
      </c>
      <c r="I28" s="75">
        <v>0</v>
      </c>
      <c r="J28" s="46">
        <f t="shared" si="1"/>
        <v>52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35</v>
      </c>
      <c r="F31" s="70">
        <v>10</v>
      </c>
      <c r="G31" s="46">
        <f t="shared" si="0"/>
        <v>45</v>
      </c>
      <c r="H31" s="77">
        <v>0</v>
      </c>
      <c r="I31" s="75">
        <v>0</v>
      </c>
      <c r="J31" s="46">
        <f t="shared" si="1"/>
        <v>45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5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27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+'5'!J43</f>
        <v>10</v>
      </c>
      <c r="F43" s="70"/>
      <c r="G43" s="46">
        <f t="shared" si="0"/>
        <v>10</v>
      </c>
      <c r="H43" s="77">
        <v>0</v>
      </c>
      <c r="I43" s="75">
        <v>0</v>
      </c>
      <c r="J43" s="46">
        <f t="shared" si="1"/>
        <v>9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7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+'5'!J44</f>
        <v>20</v>
      </c>
      <c r="F44" s="70"/>
      <c r="G44" s="46">
        <f t="shared" si="0"/>
        <v>20</v>
      </c>
      <c r="H44" s="77">
        <v>0</v>
      </c>
      <c r="I44" s="75">
        <v>0</v>
      </c>
      <c r="J44" s="46">
        <f t="shared" si="1"/>
        <v>19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7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+'5'!J45</f>
        <v>14</v>
      </c>
      <c r="F45" s="70"/>
      <c r="G45" s="46">
        <f t="shared" si="0"/>
        <v>14</v>
      </c>
      <c r="H45" s="77">
        <v>0</v>
      </c>
      <c r="I45" s="75">
        <v>0</v>
      </c>
      <c r="J45" s="46">
        <f t="shared" si="1"/>
        <v>13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7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+'5'!J46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3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/>
      <c r="P46" s="127">
        <f t="shared" si="2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+'5'!J47</f>
        <v>8</v>
      </c>
      <c r="F47" s="70"/>
      <c r="G47" s="46">
        <f t="shared" si="0"/>
        <v>8</v>
      </c>
      <c r="H47" s="77">
        <v>0</v>
      </c>
      <c r="I47" s="75">
        <v>0</v>
      </c>
      <c r="J47" s="46">
        <f t="shared" si="1"/>
        <v>6</v>
      </c>
      <c r="K47" s="71">
        <v>2</v>
      </c>
      <c r="L47" s="20">
        <v>50</v>
      </c>
      <c r="M47" s="64">
        <f t="shared" si="3"/>
        <v>100</v>
      </c>
      <c r="N47" s="17" t="s">
        <v>16</v>
      </c>
      <c r="O47" s="18"/>
      <c r="P47" s="127">
        <f t="shared" si="2"/>
        <v>100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+'5'!J50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4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7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+'5'!J59</f>
        <v>2</v>
      </c>
      <c r="F59" s="70">
        <v>3</v>
      </c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+'5'!J60</f>
        <v>4</v>
      </c>
      <c r="F60" s="70">
        <v>3</v>
      </c>
      <c r="G60" s="46">
        <f t="shared" si="0"/>
        <v>7</v>
      </c>
      <c r="H60" s="77">
        <v>0</v>
      </c>
      <c r="I60" s="75">
        <v>0</v>
      </c>
      <c r="J60" s="46">
        <f t="shared" si="1"/>
        <v>6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27">
        <f t="shared" si="2"/>
        <v>25</v>
      </c>
      <c r="Q60" s="89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+'5'!J61</f>
        <v>3</v>
      </c>
      <c r="F61" s="70">
        <v>3</v>
      </c>
      <c r="G61" s="46">
        <f t="shared" si="0"/>
        <v>6</v>
      </c>
      <c r="H61" s="77">
        <v>0</v>
      </c>
      <c r="I61" s="75">
        <v>0</v>
      </c>
      <c r="J61" s="46">
        <f t="shared" si="1"/>
        <v>5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>
        <v>25</v>
      </c>
      <c r="P61" s="127">
        <f t="shared" si="2"/>
        <v>25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+'5'!J67</f>
        <v>0</v>
      </c>
      <c r="F67" s="70">
        <v>3</v>
      </c>
      <c r="G67" s="46">
        <f t="shared" si="0"/>
        <v>3</v>
      </c>
      <c r="H67" s="77">
        <v>0</v>
      </c>
      <c r="I67" s="75">
        <v>0</v>
      </c>
      <c r="J67" s="46">
        <f t="shared" si="1"/>
        <v>1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/>
      <c r="P67" s="127">
        <f t="shared" si="2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+'5'!J87</f>
        <v>18</v>
      </c>
      <c r="F87" s="70">
        <v>20</v>
      </c>
      <c r="G87" s="46">
        <f t="shared" si="5"/>
        <v>38</v>
      </c>
      <c r="H87" s="77">
        <v>0</v>
      </c>
      <c r="I87" s="75">
        <v>0</v>
      </c>
      <c r="J87" s="46">
        <f t="shared" si="6"/>
        <v>36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7">
        <f t="shared" si="8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+'5'!J88</f>
        <v>24</v>
      </c>
      <c r="F88" s="70"/>
      <c r="G88" s="46">
        <f t="shared" si="5"/>
        <v>24</v>
      </c>
      <c r="H88" s="77">
        <v>0</v>
      </c>
      <c r="I88" s="75">
        <v>0</v>
      </c>
      <c r="J88" s="46">
        <f t="shared" si="6"/>
        <v>24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+'5'!J89</f>
        <v>1</v>
      </c>
      <c r="F89" s="70">
        <v>20</v>
      </c>
      <c r="G89" s="46">
        <f t="shared" si="5"/>
        <v>21</v>
      </c>
      <c r="H89" s="77">
        <v>0</v>
      </c>
      <c r="I89" s="75">
        <v>0</v>
      </c>
      <c r="J89" s="46">
        <f t="shared" si="6"/>
        <v>19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7">
        <f t="shared" si="8"/>
        <v>120</v>
      </c>
      <c r="Q89" s="89">
        <v>23.61</v>
      </c>
      <c r="R89" s="43">
        <f t="shared" si="11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+'5'!J90</f>
        <v>10</v>
      </c>
      <c r="F90" s="70"/>
      <c r="G90" s="46">
        <f t="shared" si="5"/>
        <v>10</v>
      </c>
      <c r="H90" s="77">
        <v>0</v>
      </c>
      <c r="I90" s="75">
        <v>0</v>
      </c>
      <c r="J90" s="46">
        <f t="shared" si="6"/>
        <v>9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7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+'5'!J91</f>
        <v>14</v>
      </c>
      <c r="F91" s="70"/>
      <c r="G91" s="46">
        <f t="shared" si="5"/>
        <v>14</v>
      </c>
      <c r="H91" s="77">
        <v>0</v>
      </c>
      <c r="I91" s="75">
        <v>0</v>
      </c>
      <c r="J91" s="46">
        <f t="shared" si="6"/>
        <v>14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+'5'!J101</f>
        <v>1</v>
      </c>
      <c r="F101" s="70">
        <v>3</v>
      </c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+'5'!J132</f>
        <v>17</v>
      </c>
      <c r="F132" s="70"/>
      <c r="G132" s="46">
        <f t="shared" si="5"/>
        <v>17</v>
      </c>
      <c r="H132" s="77">
        <v>0</v>
      </c>
      <c r="I132" s="75">
        <v>0</v>
      </c>
      <c r="J132" s="46">
        <f t="shared" si="6"/>
        <v>15</v>
      </c>
      <c r="K132" s="71">
        <v>2</v>
      </c>
      <c r="L132" s="20">
        <v>50</v>
      </c>
      <c r="M132" s="64">
        <f t="shared" si="7"/>
        <v>100</v>
      </c>
      <c r="N132" s="17" t="s">
        <v>16</v>
      </c>
      <c r="O132" s="18"/>
      <c r="P132" s="127">
        <f t="shared" si="8"/>
        <v>100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+'5'!J135</f>
        <v>6</v>
      </c>
      <c r="F135" s="70"/>
      <c r="G135" s="46">
        <f t="shared" si="5"/>
        <v>6</v>
      </c>
      <c r="H135" s="77">
        <v>0</v>
      </c>
      <c r="I135" s="75">
        <v>0</v>
      </c>
      <c r="J135" s="46">
        <f t="shared" si="6"/>
        <v>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+'5'!J136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+'5'!J139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+'5'!J144</f>
        <v>61</v>
      </c>
      <c r="F144" s="70"/>
      <c r="G144" s="46">
        <f t="shared" si="12"/>
        <v>61</v>
      </c>
      <c r="H144" s="77">
        <v>0</v>
      </c>
      <c r="I144" s="75">
        <v>0</v>
      </c>
      <c r="J144" s="46">
        <f t="shared" si="13"/>
        <v>60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7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+'5'!J145</f>
        <v>38</v>
      </c>
      <c r="F145" s="70"/>
      <c r="G145" s="46">
        <f t="shared" si="12"/>
        <v>38</v>
      </c>
      <c r="H145" s="77">
        <v>0</v>
      </c>
      <c r="I145" s="75">
        <v>0</v>
      </c>
      <c r="J145" s="46">
        <f t="shared" si="13"/>
        <v>38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49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+'5'!J150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ref="P150:P207" si="15">SUM(M150-O150)</f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+'5'!J166</f>
        <v>0</v>
      </c>
      <c r="F166" s="70">
        <v>5</v>
      </c>
      <c r="G166" s="46">
        <f t="shared" si="12"/>
        <v>5</v>
      </c>
      <c r="H166" s="77">
        <v>0</v>
      </c>
      <c r="I166" s="75">
        <v>0</v>
      </c>
      <c r="J166" s="46">
        <f t="shared" si="13"/>
        <v>4</v>
      </c>
      <c r="K166" s="71">
        <v>1</v>
      </c>
      <c r="L166" s="20">
        <v>50</v>
      </c>
      <c r="M166" s="64">
        <f t="shared" si="7"/>
        <v>50</v>
      </c>
      <c r="N166" s="17" t="s">
        <v>16</v>
      </c>
      <c r="O166" s="18"/>
      <c r="P166" s="127">
        <f t="shared" si="15"/>
        <v>50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+'5'!J174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+'5'!J202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ref="J202:J207" si="22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+'5'!J203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+'5'!J204</f>
        <v>0</v>
      </c>
      <c r="F204" s="70"/>
      <c r="G204" s="46">
        <f t="shared" ref="G204:G207" si="23">E204+F204</f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+'5'!J205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+'5'!J207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+'5'!J208</f>
        <v>0</v>
      </c>
      <c r="F208" s="70"/>
      <c r="G208" s="46">
        <f t="shared" ref="G208" si="24">E208+F208</f>
        <v>0</v>
      </c>
      <c r="H208" s="77">
        <v>0</v>
      </c>
      <c r="I208" s="75">
        <v>0</v>
      </c>
      <c r="J208" s="46"/>
      <c r="K208" s="71"/>
      <c r="L208" s="20"/>
      <c r="M208" s="64"/>
      <c r="N208" s="17"/>
      <c r="O208" s="18"/>
      <c r="P208" s="23">
        <f t="shared" ref="P208" si="25">SUM(M208-O208)</f>
        <v>0</v>
      </c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584.59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1675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785</v>
      </c>
      <c r="O213" s="2">
        <v>115</v>
      </c>
      <c r="P213" s="2">
        <v>100</v>
      </c>
      <c r="Q213" s="2">
        <v>110</v>
      </c>
      <c r="R213" s="2">
        <v>160</v>
      </c>
      <c r="S213" s="2">
        <v>300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50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840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840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295"/>
  <sheetViews>
    <sheetView zoomScale="80" zoomScaleNormal="80" workbookViewId="0">
      <pane xSplit="10" ySplit="4" topLeftCell="L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41</v>
      </c>
      <c r="F5" s="70"/>
      <c r="G5" s="46">
        <f t="shared" ref="G5:G68" si="0">E5+F5</f>
        <v>41</v>
      </c>
      <c r="H5" s="77">
        <v>0</v>
      </c>
      <c r="I5" s="75">
        <v>0</v>
      </c>
      <c r="J5" s="46">
        <f t="shared" ref="J5:J68" si="1">+G5-H5-K5-I5</f>
        <v>39</v>
      </c>
      <c r="K5" s="71">
        <v>2</v>
      </c>
      <c r="L5" s="20">
        <v>50</v>
      </c>
      <c r="M5" s="64">
        <f>+L5*K5</f>
        <v>100</v>
      </c>
      <c r="N5" s="17" t="s">
        <v>1429</v>
      </c>
      <c r="O5" s="18">
        <v>50</v>
      </c>
      <c r="P5" s="127">
        <f t="shared" ref="P5:P80" si="2">SUM(M5-O5)</f>
        <v>50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33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18</v>
      </c>
      <c r="F11" s="70"/>
      <c r="G11" s="46">
        <f t="shared" si="0"/>
        <v>18</v>
      </c>
      <c r="H11" s="77">
        <v>0</v>
      </c>
      <c r="I11" s="75">
        <v>0</v>
      </c>
      <c r="J11" s="46">
        <f t="shared" si="1"/>
        <v>15</v>
      </c>
      <c r="K11" s="71">
        <v>3</v>
      </c>
      <c r="L11" s="20">
        <v>50</v>
      </c>
      <c r="M11" s="64">
        <f t="shared" si="3"/>
        <v>150</v>
      </c>
      <c r="N11" s="17" t="s">
        <v>1429</v>
      </c>
      <c r="O11" s="18">
        <v>50</v>
      </c>
      <c r="P11" s="127">
        <f t="shared" si="2"/>
        <v>100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6</v>
      </c>
      <c r="K18" s="71">
        <v>4</v>
      </c>
      <c r="L18" s="20">
        <v>50</v>
      </c>
      <c r="M18" s="64">
        <f t="shared" si="3"/>
        <v>200</v>
      </c>
      <c r="N18" s="17" t="s">
        <v>16</v>
      </c>
      <c r="O18" s="18"/>
      <c r="P18" s="127">
        <f t="shared" si="2"/>
        <v>200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39</v>
      </c>
      <c r="F22" s="70"/>
      <c r="G22" s="46">
        <f t="shared" si="0"/>
        <v>39</v>
      </c>
      <c r="H22" s="77">
        <v>0</v>
      </c>
      <c r="I22" s="75">
        <v>0</v>
      </c>
      <c r="J22" s="46">
        <f t="shared" si="1"/>
        <v>36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7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52</v>
      </c>
      <c r="F28" s="70"/>
      <c r="G28" s="46">
        <f t="shared" si="0"/>
        <v>52</v>
      </c>
      <c r="H28" s="77">
        <v>0</v>
      </c>
      <c r="I28" s="75">
        <v>0</v>
      </c>
      <c r="J28" s="46">
        <f t="shared" si="1"/>
        <v>51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>
        <v>50</v>
      </c>
      <c r="P28" s="127">
        <f t="shared" si="2"/>
        <v>50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45</v>
      </c>
      <c r="F31" s="70"/>
      <c r="G31" s="46">
        <f t="shared" si="0"/>
        <v>45</v>
      </c>
      <c r="H31" s="77">
        <v>0</v>
      </c>
      <c r="I31" s="75">
        <v>0</v>
      </c>
      <c r="J31" s="46">
        <f t="shared" si="1"/>
        <v>40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27">
        <f t="shared" si="2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3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>
        <v>65</v>
      </c>
      <c r="P33" s="127">
        <f t="shared" si="2"/>
        <v>195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+'6'!J43</f>
        <v>9</v>
      </c>
      <c r="F43" s="70"/>
      <c r="G43" s="46">
        <f t="shared" si="0"/>
        <v>9</v>
      </c>
      <c r="H43" s="77">
        <v>0</v>
      </c>
      <c r="I43" s="75">
        <v>0</v>
      </c>
      <c r="J43" s="46">
        <f t="shared" si="1"/>
        <v>8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7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+'6'!J44</f>
        <v>19</v>
      </c>
      <c r="F44" s="70"/>
      <c r="G44" s="46">
        <f t="shared" si="0"/>
        <v>19</v>
      </c>
      <c r="H44" s="77">
        <v>0</v>
      </c>
      <c r="I44" s="75">
        <v>0</v>
      </c>
      <c r="J44" s="46">
        <f t="shared" si="1"/>
        <v>19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+'6'!J45</f>
        <v>13</v>
      </c>
      <c r="F45" s="70"/>
      <c r="G45" s="46">
        <f t="shared" si="0"/>
        <v>13</v>
      </c>
      <c r="H45" s="77">
        <v>0</v>
      </c>
      <c r="I45" s="75">
        <v>0</v>
      </c>
      <c r="J45" s="46">
        <f t="shared" si="1"/>
        <v>13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7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+'6'!J47</f>
        <v>6</v>
      </c>
      <c r="F47" s="70"/>
      <c r="G47" s="46">
        <f t="shared" si="0"/>
        <v>6</v>
      </c>
      <c r="H47" s="77">
        <v>0</v>
      </c>
      <c r="I47" s="75">
        <v>0</v>
      </c>
      <c r="J47" s="46">
        <f t="shared" si="1"/>
        <v>4</v>
      </c>
      <c r="K47" s="71">
        <v>2</v>
      </c>
      <c r="L47" s="20">
        <v>50</v>
      </c>
      <c r="M47" s="64">
        <f t="shared" si="3"/>
        <v>100</v>
      </c>
      <c r="N47" s="17" t="s">
        <v>16</v>
      </c>
      <c r="O47" s="18"/>
      <c r="P47" s="127">
        <f t="shared" si="2"/>
        <v>100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+'6'!J50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2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7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+'6'!J59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3</v>
      </c>
      <c r="K59" s="71">
        <v>2</v>
      </c>
      <c r="L59" s="20">
        <v>50</v>
      </c>
      <c r="M59" s="64">
        <f t="shared" si="3"/>
        <v>100</v>
      </c>
      <c r="N59" s="17" t="s">
        <v>16</v>
      </c>
      <c r="O59" s="18">
        <v>50</v>
      </c>
      <c r="P59" s="127">
        <f t="shared" si="2"/>
        <v>50</v>
      </c>
      <c r="Q59" s="89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+'6'!J60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3</v>
      </c>
      <c r="K60" s="71">
        <v>3</v>
      </c>
      <c r="L60" s="20">
        <v>50</v>
      </c>
      <c r="M60" s="64">
        <f t="shared" si="3"/>
        <v>150</v>
      </c>
      <c r="N60" s="17" t="s">
        <v>16</v>
      </c>
      <c r="O60" s="18">
        <v>50</v>
      </c>
      <c r="P60" s="127">
        <f t="shared" si="2"/>
        <v>100</v>
      </c>
      <c r="Q60" s="89">
        <v>22.49</v>
      </c>
      <c r="R60" s="43">
        <f t="shared" si="4"/>
        <v>67.47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+'6'!J61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3</v>
      </c>
      <c r="K61" s="71">
        <v>2</v>
      </c>
      <c r="L61" s="20">
        <v>50</v>
      </c>
      <c r="M61" s="64">
        <f t="shared" si="3"/>
        <v>100</v>
      </c>
      <c r="N61" s="17" t="s">
        <v>16</v>
      </c>
      <c r="O61" s="18">
        <v>50</v>
      </c>
      <c r="P61" s="127">
        <f t="shared" si="2"/>
        <v>50</v>
      </c>
      <c r="Q61" s="89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+'6'!J67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+'6'!J87</f>
        <v>36</v>
      </c>
      <c r="F87" s="70"/>
      <c r="G87" s="46">
        <f t="shared" si="5"/>
        <v>36</v>
      </c>
      <c r="H87" s="77">
        <v>0</v>
      </c>
      <c r="I87" s="75">
        <v>0</v>
      </c>
      <c r="J87" s="46">
        <f t="shared" si="6"/>
        <v>35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7">
        <f t="shared" si="8"/>
        <v>100</v>
      </c>
      <c r="Q87" s="89">
        <v>32.520000000000003</v>
      </c>
      <c r="R87" s="43">
        <f t="shared" si="11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+'6'!J88</f>
        <v>24</v>
      </c>
      <c r="F88" s="70"/>
      <c r="G88" s="46">
        <f t="shared" si="5"/>
        <v>24</v>
      </c>
      <c r="H88" s="77">
        <v>0</v>
      </c>
      <c r="I88" s="75">
        <v>0</v>
      </c>
      <c r="J88" s="46">
        <f t="shared" si="6"/>
        <v>24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+'6'!J89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+'6'!J90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6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7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+'6'!J91</f>
        <v>14</v>
      </c>
      <c r="F91" s="70"/>
      <c r="G91" s="46">
        <f t="shared" si="5"/>
        <v>14</v>
      </c>
      <c r="H91" s="77">
        <v>0</v>
      </c>
      <c r="I91" s="75">
        <v>0</v>
      </c>
      <c r="J91" s="46">
        <f t="shared" si="6"/>
        <v>14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+'6'!J101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>
        <v>30</v>
      </c>
      <c r="P101" s="127">
        <f t="shared" si="8"/>
        <v>30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+'6'!J132</f>
        <v>15</v>
      </c>
      <c r="F132" s="70"/>
      <c r="G132" s="46">
        <f t="shared" si="5"/>
        <v>15</v>
      </c>
      <c r="H132" s="77">
        <v>0</v>
      </c>
      <c r="I132" s="75">
        <v>0</v>
      </c>
      <c r="J132" s="46">
        <f t="shared" si="6"/>
        <v>14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7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+'6'!J135</f>
        <v>6</v>
      </c>
      <c r="F135" s="70"/>
      <c r="G135" s="46">
        <f t="shared" si="5"/>
        <v>6</v>
      </c>
      <c r="H135" s="77">
        <v>0</v>
      </c>
      <c r="I135" s="75">
        <v>0</v>
      </c>
      <c r="J135" s="46">
        <f t="shared" si="6"/>
        <v>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+'6'!J136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+'6'!J139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+'6'!J144</f>
        <v>60</v>
      </c>
      <c r="F144" s="70"/>
      <c r="G144" s="46">
        <f t="shared" si="12"/>
        <v>60</v>
      </c>
      <c r="H144" s="77">
        <v>0</v>
      </c>
      <c r="I144" s="75">
        <v>0</v>
      </c>
      <c r="J144" s="46">
        <f t="shared" si="13"/>
        <v>59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7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+'6'!J145</f>
        <v>38</v>
      </c>
      <c r="F145" s="70"/>
      <c r="G145" s="46">
        <f t="shared" si="12"/>
        <v>38</v>
      </c>
      <c r="H145" s="77">
        <v>0</v>
      </c>
      <c r="I145" s="75">
        <v>0</v>
      </c>
      <c r="J145" s="46">
        <f t="shared" si="13"/>
        <v>38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50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+'6'!J150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+'6'!J151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ref="P151:P208" si="15">SUM(M151-O151)</f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+'6'!J166</f>
        <v>4</v>
      </c>
      <c r="F166" s="70"/>
      <c r="G166" s="46">
        <f t="shared" si="12"/>
        <v>4</v>
      </c>
      <c r="H166" s="77">
        <v>0</v>
      </c>
      <c r="I166" s="75">
        <v>0</v>
      </c>
      <c r="J166" s="46">
        <f t="shared" si="13"/>
        <v>4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6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+'6'!J202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+'6'!J203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+'6'!J204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+'6'!J205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+'6'!J206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+'6'!J207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/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+'6'!J208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973.90999999999985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2830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770</v>
      </c>
      <c r="O213" s="2">
        <v>250</v>
      </c>
      <c r="P213" s="2">
        <v>60</v>
      </c>
      <c r="Q213" s="2">
        <v>150</v>
      </c>
      <c r="R213" s="2">
        <v>100</v>
      </c>
      <c r="S213" s="2">
        <v>210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395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1665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1665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39</v>
      </c>
      <c r="F5" s="70">
        <v>10</v>
      </c>
      <c r="G5" s="46">
        <f t="shared" ref="G5:G68" si="0">E5+F5</f>
        <v>49</v>
      </c>
      <c r="H5" s="77">
        <v>0</v>
      </c>
      <c r="I5" s="75">
        <v>0</v>
      </c>
      <c r="J5" s="46">
        <f t="shared" ref="J5:J68" si="1">+G5-H5-K5-I5</f>
        <v>48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33</v>
      </c>
      <c r="F6" s="70">
        <v>10</v>
      </c>
      <c r="G6" s="46">
        <f t="shared" si="0"/>
        <v>43</v>
      </c>
      <c r="H6" s="77">
        <v>0</v>
      </c>
      <c r="I6" s="75">
        <v>0</v>
      </c>
      <c r="J6" s="46">
        <f t="shared" si="1"/>
        <v>42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7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15</v>
      </c>
      <c r="F11" s="70">
        <v>10</v>
      </c>
      <c r="G11" s="46">
        <f t="shared" si="0"/>
        <v>25</v>
      </c>
      <c r="H11" s="77">
        <v>0</v>
      </c>
      <c r="I11" s="75">
        <v>0</v>
      </c>
      <c r="J11" s="46">
        <f t="shared" si="1"/>
        <v>21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/>
      <c r="P11" s="127">
        <f t="shared" si="2"/>
        <v>200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6</v>
      </c>
      <c r="F18" s="70">
        <v>10</v>
      </c>
      <c r="G18" s="46">
        <f t="shared" si="0"/>
        <v>16</v>
      </c>
      <c r="H18" s="77">
        <v>0</v>
      </c>
      <c r="I18" s="75">
        <v>0</v>
      </c>
      <c r="J18" s="46">
        <f t="shared" si="1"/>
        <v>13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7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0</v>
      </c>
      <c r="F20" s="70">
        <v>10</v>
      </c>
      <c r="G20" s="46">
        <f t="shared" si="0"/>
        <v>10</v>
      </c>
      <c r="H20" s="77">
        <v>0</v>
      </c>
      <c r="I20" s="75">
        <v>0</v>
      </c>
      <c r="J20" s="46">
        <f t="shared" si="1"/>
        <v>9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36</v>
      </c>
      <c r="F22" s="70">
        <v>10</v>
      </c>
      <c r="G22" s="46">
        <f t="shared" si="0"/>
        <v>46</v>
      </c>
      <c r="H22" s="77">
        <v>0</v>
      </c>
      <c r="I22" s="75">
        <v>0</v>
      </c>
      <c r="J22" s="46">
        <f t="shared" si="1"/>
        <v>41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7">
        <f t="shared" si="2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51</v>
      </c>
      <c r="F28" s="70">
        <v>10</v>
      </c>
      <c r="G28" s="46">
        <f t="shared" si="0"/>
        <v>61</v>
      </c>
      <c r="H28" s="77">
        <v>0</v>
      </c>
      <c r="I28" s="75">
        <v>0</v>
      </c>
      <c r="J28" s="46">
        <f t="shared" si="1"/>
        <v>60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7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40</v>
      </c>
      <c r="F31" s="70">
        <v>10</v>
      </c>
      <c r="G31" s="46">
        <f t="shared" si="0"/>
        <v>50</v>
      </c>
      <c r="H31" s="77">
        <v>0</v>
      </c>
      <c r="I31" s="75">
        <v>0</v>
      </c>
      <c r="J31" s="46">
        <f t="shared" si="1"/>
        <v>45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27">
        <f t="shared" si="2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3</v>
      </c>
      <c r="F33" s="70">
        <v>5</v>
      </c>
      <c r="G33" s="46">
        <f t="shared" si="0"/>
        <v>8</v>
      </c>
      <c r="H33" s="77">
        <v>0</v>
      </c>
      <c r="I33" s="75">
        <v>0</v>
      </c>
      <c r="J33" s="46">
        <f t="shared" si="1"/>
        <v>6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/>
      <c r="P33" s="127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>
        <v>10</v>
      </c>
      <c r="G35" s="46">
        <f t="shared" si="0"/>
        <v>10</v>
      </c>
      <c r="H35" s="77">
        <v>0</v>
      </c>
      <c r="I35" s="75">
        <v>0</v>
      </c>
      <c r="J35" s="46">
        <f t="shared" si="1"/>
        <v>10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+'7'!J43</f>
        <v>8</v>
      </c>
      <c r="F43" s="70">
        <v>10</v>
      </c>
      <c r="G43" s="46">
        <f t="shared" si="0"/>
        <v>18</v>
      </c>
      <c r="H43" s="77">
        <v>0</v>
      </c>
      <c r="I43" s="75">
        <v>0</v>
      </c>
      <c r="J43" s="46">
        <f t="shared" si="1"/>
        <v>18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+'7'!J44</f>
        <v>19</v>
      </c>
      <c r="F44" s="70">
        <v>10</v>
      </c>
      <c r="G44" s="46">
        <f t="shared" si="0"/>
        <v>29</v>
      </c>
      <c r="H44" s="77">
        <v>0</v>
      </c>
      <c r="I44" s="75">
        <v>0</v>
      </c>
      <c r="J44" s="46">
        <f t="shared" si="1"/>
        <v>27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/>
      <c r="P44" s="127">
        <f t="shared" si="2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+'7'!J45</f>
        <v>13</v>
      </c>
      <c r="F45" s="70">
        <v>10</v>
      </c>
      <c r="G45" s="46">
        <f t="shared" si="0"/>
        <v>23</v>
      </c>
      <c r="H45" s="77">
        <v>0</v>
      </c>
      <c r="I45" s="75">
        <v>0</v>
      </c>
      <c r="J45" s="46">
        <f t="shared" si="1"/>
        <v>23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+'7'!J46</f>
        <v>2</v>
      </c>
      <c r="F46" s="70">
        <v>10</v>
      </c>
      <c r="G46" s="46">
        <f t="shared" si="0"/>
        <v>12</v>
      </c>
      <c r="H46" s="77">
        <v>0</v>
      </c>
      <c r="I46" s="75">
        <v>0</v>
      </c>
      <c r="J46" s="46">
        <f t="shared" si="1"/>
        <v>12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+'7'!J47</f>
        <v>4</v>
      </c>
      <c r="F47" s="70">
        <v>10</v>
      </c>
      <c r="G47" s="46">
        <f t="shared" si="0"/>
        <v>14</v>
      </c>
      <c r="H47" s="77">
        <v>0</v>
      </c>
      <c r="I47" s="75">
        <v>0</v>
      </c>
      <c r="J47" s="46">
        <f t="shared" si="1"/>
        <v>14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+'7'!J50</f>
        <v>2</v>
      </c>
      <c r="F50" s="70">
        <v>10</v>
      </c>
      <c r="G50" s="46">
        <f t="shared" si="0"/>
        <v>12</v>
      </c>
      <c r="H50" s="77">
        <v>0</v>
      </c>
      <c r="I50" s="75">
        <v>0</v>
      </c>
      <c r="J50" s="46">
        <f t="shared" si="1"/>
        <v>12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+'7'!J59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+'7'!J60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27">
        <f t="shared" si="2"/>
        <v>50</v>
      </c>
      <c r="Q60" s="89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+'7'!J61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+'7'!J67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0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27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05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+'7'!J87</f>
        <v>35</v>
      </c>
      <c r="F87" s="70">
        <v>20</v>
      </c>
      <c r="G87" s="46">
        <f t="shared" si="5"/>
        <v>55</v>
      </c>
      <c r="H87" s="77">
        <v>0</v>
      </c>
      <c r="I87" s="75">
        <v>0</v>
      </c>
      <c r="J87" s="46">
        <f t="shared" si="6"/>
        <v>51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7">
        <f t="shared" si="8"/>
        <v>400</v>
      </c>
      <c r="Q87" s="89">
        <v>32.520000000000003</v>
      </c>
      <c r="R87" s="43">
        <f t="shared" si="11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+'7'!J88</f>
        <v>24</v>
      </c>
      <c r="F88" s="70"/>
      <c r="G88" s="46">
        <f t="shared" si="5"/>
        <v>24</v>
      </c>
      <c r="H88" s="77">
        <v>0</v>
      </c>
      <c r="I88" s="75">
        <v>0</v>
      </c>
      <c r="J88" s="46">
        <f t="shared" si="6"/>
        <v>23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7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+'7'!J89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+'7'!J90</f>
        <v>6</v>
      </c>
      <c r="F90" s="70">
        <v>30</v>
      </c>
      <c r="G90" s="46">
        <f t="shared" si="5"/>
        <v>36</v>
      </c>
      <c r="H90" s="77">
        <v>0</v>
      </c>
      <c r="I90" s="75">
        <v>0</v>
      </c>
      <c r="J90" s="46">
        <f t="shared" si="6"/>
        <v>36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+'7'!J91</f>
        <v>14</v>
      </c>
      <c r="F91" s="70"/>
      <c r="G91" s="46">
        <f t="shared" si="5"/>
        <v>14</v>
      </c>
      <c r="H91" s="77">
        <v>0</v>
      </c>
      <c r="I91" s="75">
        <v>0</v>
      </c>
      <c r="J91" s="46">
        <f t="shared" si="6"/>
        <v>13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7">
        <f t="shared" si="8"/>
        <v>55</v>
      </c>
      <c r="Q91" s="89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+'7'!J101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+'7'!J102</f>
        <v>0</v>
      </c>
      <c r="F102" s="70">
        <v>5</v>
      </c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ref="P106:P149" si="12">SUM(M106-O106)</f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+'7'!J132</f>
        <v>14</v>
      </c>
      <c r="F132" s="70"/>
      <c r="G132" s="46">
        <f t="shared" si="5"/>
        <v>14</v>
      </c>
      <c r="H132" s="77">
        <v>0</v>
      </c>
      <c r="I132" s="75">
        <v>0</v>
      </c>
      <c r="J132" s="46">
        <f t="shared" si="6"/>
        <v>14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+'7'!J135</f>
        <v>6</v>
      </c>
      <c r="F135" s="70"/>
      <c r="G135" s="46">
        <f t="shared" si="5"/>
        <v>6</v>
      </c>
      <c r="H135" s="77">
        <v>0</v>
      </c>
      <c r="I135" s="75">
        <v>0</v>
      </c>
      <c r="J135" s="46">
        <f t="shared" si="6"/>
        <v>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+'7'!J144</f>
        <v>59</v>
      </c>
      <c r="F144" s="70"/>
      <c r="G144" s="46">
        <f t="shared" si="13"/>
        <v>59</v>
      </c>
      <c r="H144" s="77">
        <v>0</v>
      </c>
      <c r="I144" s="75">
        <v>0</v>
      </c>
      <c r="J144" s="46">
        <f t="shared" si="14"/>
        <v>56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7">
        <f t="shared" si="12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+'7'!J145</f>
        <v>38</v>
      </c>
      <c r="F145" s="70">
        <v>15</v>
      </c>
      <c r="G145" s="46">
        <f t="shared" si="13"/>
        <v>53</v>
      </c>
      <c r="H145" s="77">
        <v>0</v>
      </c>
      <c r="I145" s="75">
        <v>0</v>
      </c>
      <c r="J145" s="46">
        <f t="shared" si="14"/>
        <v>51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7">
        <f t="shared" si="12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2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2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2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ref="P150:P208" si="15">SUM(M150-O150)</f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+'7'!J166</f>
        <v>4</v>
      </c>
      <c r="F166" s="70"/>
      <c r="G166" s="46">
        <f t="shared" si="13"/>
        <v>4</v>
      </c>
      <c r="H166" s="77">
        <v>0</v>
      </c>
      <c r="I166" s="75">
        <v>0</v>
      </c>
      <c r="J166" s="46">
        <f t="shared" si="14"/>
        <v>1</v>
      </c>
      <c r="K166" s="71">
        <v>3</v>
      </c>
      <c r="L166" s="20">
        <v>50</v>
      </c>
      <c r="M166" s="64">
        <f t="shared" si="7"/>
        <v>150</v>
      </c>
      <c r="N166" s="17" t="s">
        <v>16</v>
      </c>
      <c r="O166" s="18"/>
      <c r="P166" s="127">
        <f t="shared" si="15"/>
        <v>150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+'7'!J174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+'7'!J202</f>
        <v>0</v>
      </c>
      <c r="F202" s="70"/>
      <c r="G202" s="46">
        <f t="shared" ref="G202:G208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+'7'!J203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+'7'!J204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+'7'!J205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+'7'!J206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+'7'!J207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+'7'!J208</f>
        <v>0</v>
      </c>
      <c r="F208" s="70"/>
      <c r="G208" s="46">
        <f t="shared" si="22"/>
        <v>0</v>
      </c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3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1131.8699999999999</v>
      </c>
      <c r="S209" s="74"/>
    </row>
    <row r="210" spans="1:23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3205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1145</v>
      </c>
      <c r="O213" s="2">
        <v>165</v>
      </c>
      <c r="P213" s="2">
        <v>150</v>
      </c>
      <c r="Q213" s="2">
        <v>100</v>
      </c>
      <c r="R213" s="2">
        <v>50</v>
      </c>
      <c r="S213" s="2">
        <v>55</v>
      </c>
      <c r="T213" s="2">
        <v>250</v>
      </c>
      <c r="U213" s="2">
        <v>50</v>
      </c>
      <c r="V213" s="2">
        <v>150</v>
      </c>
      <c r="W213" s="2">
        <v>175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0</v>
      </c>
    </row>
    <row r="217" spans="1:23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2060</v>
      </c>
    </row>
    <row r="218" spans="1:23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2060</v>
      </c>
    </row>
    <row r="219" spans="1:23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3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3" x14ac:dyDescent="0.5">
      <c r="C221" s="114"/>
      <c r="D221" s="115"/>
      <c r="E221" s="114"/>
      <c r="F221" s="114"/>
      <c r="G221" s="114"/>
      <c r="J221" s="2"/>
      <c r="L221" s="2"/>
    </row>
    <row r="222" spans="1:23" ht="25.5" x14ac:dyDescent="0.55000000000000004">
      <c r="J222" s="2"/>
      <c r="L222" s="72" t="s">
        <v>271</v>
      </c>
      <c r="M222" s="2" t="s">
        <v>306</v>
      </c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295"/>
  <sheetViews>
    <sheetView zoomScale="78" zoomScaleNormal="78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48</v>
      </c>
      <c r="F5" s="70"/>
      <c r="G5" s="46">
        <f t="shared" ref="G5:G68" si="0">E5+F5</f>
        <v>48</v>
      </c>
      <c r="H5" s="77">
        <v>0</v>
      </c>
      <c r="I5" s="75">
        <v>0</v>
      </c>
      <c r="J5" s="46">
        <f t="shared" ref="J5:J68" si="1">+G5-H5-K5-I5</f>
        <v>47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41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7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21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10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7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8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41</v>
      </c>
      <c r="F22" s="70"/>
      <c r="G22" s="46">
        <f t="shared" si="0"/>
        <v>41</v>
      </c>
      <c r="H22" s="77">
        <v>0</v>
      </c>
      <c r="I22" s="75">
        <v>0</v>
      </c>
      <c r="J22" s="46">
        <f t="shared" si="1"/>
        <v>41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60</v>
      </c>
      <c r="F28" s="70"/>
      <c r="G28" s="46">
        <f t="shared" si="0"/>
        <v>60</v>
      </c>
      <c r="H28" s="77">
        <v>0</v>
      </c>
      <c r="I28" s="75">
        <v>0</v>
      </c>
      <c r="J28" s="46">
        <f t="shared" si="1"/>
        <v>58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27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45</v>
      </c>
      <c r="F31" s="70"/>
      <c r="G31" s="46">
        <f t="shared" si="0"/>
        <v>45</v>
      </c>
      <c r="H31" s="77">
        <v>0</v>
      </c>
      <c r="I31" s="75">
        <v>0</v>
      </c>
      <c r="J31" s="46">
        <f t="shared" si="1"/>
        <v>44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27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5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27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10</v>
      </c>
      <c r="F35" s="70"/>
      <c r="G35" s="46">
        <f t="shared" si="0"/>
        <v>10</v>
      </c>
      <c r="H35" s="77">
        <v>0</v>
      </c>
      <c r="I35" s="75">
        <v>0</v>
      </c>
      <c r="J35" s="46">
        <f t="shared" si="1"/>
        <v>9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7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+'8'!J43</f>
        <v>18</v>
      </c>
      <c r="F43" s="70"/>
      <c r="G43" s="46">
        <f t="shared" si="0"/>
        <v>18</v>
      </c>
      <c r="H43" s="77">
        <v>0</v>
      </c>
      <c r="I43" s="75">
        <v>0</v>
      </c>
      <c r="J43" s="46">
        <f t="shared" si="1"/>
        <v>18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+'8'!J44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26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7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+'8'!J45</f>
        <v>23</v>
      </c>
      <c r="F45" s="70"/>
      <c r="G45" s="46">
        <f t="shared" si="0"/>
        <v>23</v>
      </c>
      <c r="H45" s="77">
        <v>0</v>
      </c>
      <c r="I45" s="75">
        <v>0</v>
      </c>
      <c r="J45" s="46">
        <f t="shared" si="1"/>
        <v>22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7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+'8'!J46</f>
        <v>12</v>
      </c>
      <c r="F46" s="70"/>
      <c r="G46" s="46">
        <f t="shared" si="0"/>
        <v>12</v>
      </c>
      <c r="H46" s="77">
        <v>0</v>
      </c>
      <c r="I46" s="75">
        <v>0</v>
      </c>
      <c r="J46" s="46">
        <f t="shared" si="1"/>
        <v>12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+'8'!J47</f>
        <v>14</v>
      </c>
      <c r="F47" s="70"/>
      <c r="G47" s="46">
        <f t="shared" si="0"/>
        <v>14</v>
      </c>
      <c r="H47" s="77">
        <v>0</v>
      </c>
      <c r="I47" s="75">
        <v>0</v>
      </c>
      <c r="J47" s="46">
        <f t="shared" si="1"/>
        <v>13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7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+'8'!J50</f>
        <v>12</v>
      </c>
      <c r="F50" s="70"/>
      <c r="G50" s="46">
        <f t="shared" si="0"/>
        <v>12</v>
      </c>
      <c r="H50" s="77">
        <v>0</v>
      </c>
      <c r="I50" s="75">
        <v>0</v>
      </c>
      <c r="J50" s="46">
        <f t="shared" si="1"/>
        <v>11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7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+'8'!J59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27">
        <f t="shared" si="2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+'8'!J60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+'8'!J61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1</v>
      </c>
      <c r="K61" s="71">
        <v>2</v>
      </c>
      <c r="L61" s="20">
        <v>50</v>
      </c>
      <c r="M61" s="64">
        <f t="shared" si="3"/>
        <v>100</v>
      </c>
      <c r="N61" s="17" t="s">
        <v>16</v>
      </c>
      <c r="O61" s="18"/>
      <c r="P61" s="127">
        <f t="shared" si="2"/>
        <v>100</v>
      </c>
      <c r="Q61" s="89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9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+'8'!J87</f>
        <v>51</v>
      </c>
      <c r="F87" s="70"/>
      <c r="G87" s="46">
        <f t="shared" si="5"/>
        <v>51</v>
      </c>
      <c r="H87" s="77">
        <v>0</v>
      </c>
      <c r="I87" s="75">
        <v>0</v>
      </c>
      <c r="J87" s="46">
        <f t="shared" si="6"/>
        <v>42</v>
      </c>
      <c r="K87" s="71">
        <v>9</v>
      </c>
      <c r="L87" s="20">
        <v>100</v>
      </c>
      <c r="M87" s="64">
        <f t="shared" si="10"/>
        <v>900</v>
      </c>
      <c r="N87" s="17" t="s">
        <v>16</v>
      </c>
      <c r="O87" s="18"/>
      <c r="P87" s="127">
        <f t="shared" si="8"/>
        <v>900</v>
      </c>
      <c r="Q87" s="89">
        <v>32.520000000000003</v>
      </c>
      <c r="R87" s="43">
        <f t="shared" si="11"/>
        <v>292.68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+'8'!J88</f>
        <v>23</v>
      </c>
      <c r="F88" s="70"/>
      <c r="G88" s="46">
        <f t="shared" si="5"/>
        <v>23</v>
      </c>
      <c r="H88" s="77">
        <v>0</v>
      </c>
      <c r="I88" s="75">
        <v>0</v>
      </c>
      <c r="J88" s="46">
        <f t="shared" si="6"/>
        <v>23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+'8'!J89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17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7">
        <f t="shared" si="8"/>
        <v>120</v>
      </c>
      <c r="Q89" s="89">
        <v>23.61</v>
      </c>
      <c r="R89" s="43">
        <f t="shared" si="11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+'8'!J90</f>
        <v>36</v>
      </c>
      <c r="F90" s="70"/>
      <c r="G90" s="46">
        <f t="shared" si="5"/>
        <v>36</v>
      </c>
      <c r="H90" s="77">
        <v>0</v>
      </c>
      <c r="I90" s="75">
        <v>0</v>
      </c>
      <c r="J90" s="46">
        <f t="shared" si="6"/>
        <v>33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7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+'8'!J91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10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+'8'!J101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7">
        <f t="shared" si="8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+'8'!J102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3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/>
      <c r="P102" s="127">
        <f t="shared" si="8"/>
        <v>100</v>
      </c>
      <c r="Q102" s="89">
        <v>24</v>
      </c>
      <c r="R102" s="43">
        <f t="shared" si="9"/>
        <v>48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+'8'!J132</f>
        <v>14</v>
      </c>
      <c r="F132" s="70"/>
      <c r="G132" s="46">
        <f t="shared" si="5"/>
        <v>14</v>
      </c>
      <c r="H132" s="77">
        <v>0</v>
      </c>
      <c r="I132" s="75">
        <v>0</v>
      </c>
      <c r="J132" s="46">
        <f t="shared" si="6"/>
        <v>13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7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+'8'!J135</f>
        <v>6</v>
      </c>
      <c r="F135" s="70"/>
      <c r="G135" s="46">
        <f t="shared" si="5"/>
        <v>6</v>
      </c>
      <c r="H135" s="77">
        <v>0</v>
      </c>
      <c r="I135" s="75">
        <v>0</v>
      </c>
      <c r="J135" s="46">
        <f t="shared" si="6"/>
        <v>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+'8'!J136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+'8'!J137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+'8'!J138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+'8'!J139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+'8'!J140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+'8'!J141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+'8'!J142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+'8'!J143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+'8'!J144</f>
        <v>56</v>
      </c>
      <c r="F144" s="70"/>
      <c r="G144" s="46">
        <f t="shared" si="12"/>
        <v>56</v>
      </c>
      <c r="H144" s="77">
        <v>0</v>
      </c>
      <c r="I144" s="75">
        <v>0</v>
      </c>
      <c r="J144" s="46">
        <f t="shared" si="13"/>
        <v>53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7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+'8'!J145</f>
        <v>51</v>
      </c>
      <c r="F145" s="70"/>
      <c r="G145" s="46">
        <f t="shared" si="12"/>
        <v>51</v>
      </c>
      <c r="H145" s="77">
        <v>0</v>
      </c>
      <c r="I145" s="75">
        <v>0</v>
      </c>
      <c r="J145" s="46">
        <f t="shared" si="13"/>
        <v>51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58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+'8'!J146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+'8'!J147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+'8'!J148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+'8'!J149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+'8'!J150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+'8'!J151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+'8'!J152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+'8'!J153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+'8'!J154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+'8'!J155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+'8'!J156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+'8'!J157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+'8'!J158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+'8'!J159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ref="P159:P208" si="15">SUM(M159-O159)</f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+'8'!J160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+'8'!J161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+'8'!J162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+'8'!J163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+'8'!J164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+'8'!J165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+'8'!J166</f>
        <v>1</v>
      </c>
      <c r="F166" s="70">
        <v>5</v>
      </c>
      <c r="G166" s="46">
        <f t="shared" si="12"/>
        <v>6</v>
      </c>
      <c r="H166" s="77">
        <v>0</v>
      </c>
      <c r="I166" s="75">
        <v>0</v>
      </c>
      <c r="J166" s="46">
        <f t="shared" si="13"/>
        <v>2</v>
      </c>
      <c r="K166" s="71">
        <v>4</v>
      </c>
      <c r="L166" s="20">
        <v>50</v>
      </c>
      <c r="M166" s="64">
        <f t="shared" si="7"/>
        <v>200</v>
      </c>
      <c r="N166" s="17" t="s">
        <v>16</v>
      </c>
      <c r="O166" s="18"/>
      <c r="P166" s="127">
        <f t="shared" si="15"/>
        <v>200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+'8'!J167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+'8'!J168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+'8'!J169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+'8'!J170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+'8'!J171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+'8'!J172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+'8'!J175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+'8'!J176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+'8'!J177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+'8'!J178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+'8'!J179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+'8'!J180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+'8'!J181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+'8'!J182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+'8'!J183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+'8'!J184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+'8'!J185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+'8'!J186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+'8'!J190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+'8'!J191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+'8'!J192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+'8'!J193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+'8'!J194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+'8'!J195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+'8'!J196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+'8'!J197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+'8'!J198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+'8'!J199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+'8'!J200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+'8'!J201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+'8'!J202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+'8'!J203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+'8'!J204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+'8'!J205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+'8'!J206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+'8'!J207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+'8'!J208</f>
        <v>0</v>
      </c>
      <c r="F208" s="70"/>
      <c r="G208" s="46"/>
      <c r="H208" s="77"/>
      <c r="I208" s="75"/>
      <c r="J208" s="46"/>
      <c r="K208" s="71"/>
      <c r="L208" s="20"/>
      <c r="M208" s="64">
        <f t="shared" si="18"/>
        <v>0</v>
      </c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1049.02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3185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1035</v>
      </c>
      <c r="O213" s="2">
        <v>200</v>
      </c>
      <c r="P213" s="2">
        <v>100</v>
      </c>
      <c r="Q213" s="2">
        <v>200</v>
      </c>
      <c r="R213" s="2">
        <v>130</v>
      </c>
      <c r="S213" s="2">
        <v>100</v>
      </c>
      <c r="T213" s="2">
        <v>305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2150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2150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Z296"/>
  <sheetViews>
    <sheetView zoomScale="80" zoomScaleNormal="80" workbookViewId="0">
      <pane xSplit="10" ySplit="4" topLeftCell="L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47</v>
      </c>
      <c r="F5" s="70"/>
      <c r="G5" s="46">
        <f t="shared" ref="G5:G68" si="0">E5+F5</f>
        <v>47</v>
      </c>
      <c r="H5" s="77">
        <v>0</v>
      </c>
      <c r="I5" s="75">
        <v>0</v>
      </c>
      <c r="J5" s="46">
        <f t="shared" ref="J5:J68" si="1">+G5-H5-K5-I5</f>
        <v>45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7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41</v>
      </c>
      <c r="F6" s="70"/>
      <c r="G6" s="46">
        <f t="shared" si="0"/>
        <v>41</v>
      </c>
      <c r="H6" s="77">
        <v>0</v>
      </c>
      <c r="I6" s="75">
        <v>0</v>
      </c>
      <c r="J6" s="46">
        <f t="shared" si="1"/>
        <v>39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7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19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7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7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7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41</v>
      </c>
      <c r="F22" s="70"/>
      <c r="G22" s="46">
        <f t="shared" si="0"/>
        <v>41</v>
      </c>
      <c r="H22" s="77">
        <v>0</v>
      </c>
      <c r="I22" s="75">
        <v>0</v>
      </c>
      <c r="J22" s="46">
        <f t="shared" si="1"/>
        <v>39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7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58</v>
      </c>
      <c r="F28" s="70"/>
      <c r="G28" s="46">
        <f t="shared" si="0"/>
        <v>58</v>
      </c>
      <c r="H28" s="77">
        <v>0</v>
      </c>
      <c r="I28" s="75">
        <v>0</v>
      </c>
      <c r="J28" s="46">
        <f t="shared" si="1"/>
        <v>50</v>
      </c>
      <c r="K28" s="71">
        <v>8</v>
      </c>
      <c r="L28" s="20">
        <v>100</v>
      </c>
      <c r="M28" s="64">
        <f t="shared" si="3"/>
        <v>800</v>
      </c>
      <c r="N28" s="17" t="s">
        <v>16</v>
      </c>
      <c r="O28" s="18">
        <v>300</v>
      </c>
      <c r="P28" s="127">
        <f t="shared" si="2"/>
        <v>500</v>
      </c>
      <c r="Q28" s="89">
        <v>30.84</v>
      </c>
      <c r="R28" s="43">
        <f t="shared" si="4"/>
        <v>246.72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44</v>
      </c>
      <c r="F31" s="70"/>
      <c r="G31" s="46">
        <f t="shared" si="0"/>
        <v>44</v>
      </c>
      <c r="H31" s="77">
        <v>0</v>
      </c>
      <c r="I31" s="75">
        <v>0</v>
      </c>
      <c r="J31" s="46">
        <f t="shared" si="1"/>
        <v>43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27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7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7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+'9'!J43</f>
        <v>18</v>
      </c>
      <c r="F43" s="70"/>
      <c r="G43" s="46">
        <f t="shared" si="0"/>
        <v>18</v>
      </c>
      <c r="H43" s="77">
        <v>0</v>
      </c>
      <c r="I43" s="75">
        <v>0</v>
      </c>
      <c r="J43" s="46">
        <f t="shared" si="1"/>
        <v>16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7">
        <f t="shared" si="2"/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+'9'!J44</f>
        <v>26</v>
      </c>
      <c r="F44" s="70"/>
      <c r="G44" s="46">
        <f t="shared" si="0"/>
        <v>26</v>
      </c>
      <c r="H44" s="77">
        <v>0</v>
      </c>
      <c r="I44" s="75">
        <v>0</v>
      </c>
      <c r="J44" s="46">
        <f t="shared" si="1"/>
        <v>24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/>
      <c r="P44" s="127">
        <f t="shared" si="2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+'9'!J45</f>
        <v>22</v>
      </c>
      <c r="F45" s="70"/>
      <c r="G45" s="46">
        <f t="shared" si="0"/>
        <v>22</v>
      </c>
      <c r="H45" s="77">
        <v>0</v>
      </c>
      <c r="I45" s="75">
        <v>0</v>
      </c>
      <c r="J45" s="46">
        <f t="shared" si="1"/>
        <v>17</v>
      </c>
      <c r="K45" s="71">
        <v>5</v>
      </c>
      <c r="L45" s="20">
        <v>50</v>
      </c>
      <c r="M45" s="64">
        <f t="shared" si="3"/>
        <v>250</v>
      </c>
      <c r="N45" s="17" t="s">
        <v>16</v>
      </c>
      <c r="O45" s="18"/>
      <c r="P45" s="127">
        <f t="shared" si="2"/>
        <v>250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+'9'!J46</f>
        <v>12</v>
      </c>
      <c r="F46" s="70"/>
      <c r="G46" s="46">
        <f t="shared" si="0"/>
        <v>12</v>
      </c>
      <c r="H46" s="77">
        <v>0</v>
      </c>
      <c r="I46" s="75">
        <v>0</v>
      </c>
      <c r="J46" s="46">
        <f t="shared" si="1"/>
        <v>11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7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+'9'!J47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+'9'!J50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11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+'9'!J60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+'9'!J61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7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+'9'!J87</f>
        <v>42</v>
      </c>
      <c r="F87" s="70"/>
      <c r="G87" s="46">
        <f t="shared" si="5"/>
        <v>42</v>
      </c>
      <c r="H87" s="77">
        <v>0</v>
      </c>
      <c r="I87" s="75">
        <v>0</v>
      </c>
      <c r="J87" s="46">
        <f t="shared" si="6"/>
        <v>34</v>
      </c>
      <c r="K87" s="71">
        <v>8</v>
      </c>
      <c r="L87" s="20">
        <v>100</v>
      </c>
      <c r="M87" s="64">
        <f t="shared" si="10"/>
        <v>800</v>
      </c>
      <c r="N87" s="17" t="s">
        <v>16</v>
      </c>
      <c r="O87" s="18"/>
      <c r="P87" s="127">
        <f t="shared" si="8"/>
        <v>800</v>
      </c>
      <c r="Q87" s="89">
        <v>32.520000000000003</v>
      </c>
      <c r="R87" s="43">
        <f t="shared" si="11"/>
        <v>260.16000000000003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+'9'!J88</f>
        <v>23</v>
      </c>
      <c r="F88" s="70"/>
      <c r="G88" s="46">
        <f t="shared" si="5"/>
        <v>23</v>
      </c>
      <c r="H88" s="77">
        <v>0</v>
      </c>
      <c r="I88" s="75">
        <v>0</v>
      </c>
      <c r="J88" s="46">
        <f t="shared" si="6"/>
        <v>18</v>
      </c>
      <c r="K88" s="71">
        <v>5</v>
      </c>
      <c r="L88" s="20">
        <v>55</v>
      </c>
      <c r="M88" s="64">
        <f t="shared" si="10"/>
        <v>275</v>
      </c>
      <c r="N88" s="17" t="s">
        <v>16</v>
      </c>
      <c r="O88" s="18"/>
      <c r="P88" s="127">
        <f t="shared" si="8"/>
        <v>275</v>
      </c>
      <c r="Q88" s="89">
        <v>22.55</v>
      </c>
      <c r="R88" s="43">
        <f t="shared" si="11"/>
        <v>112.75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+'9'!J89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15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7">
        <f t="shared" si="8"/>
        <v>120</v>
      </c>
      <c r="Q89" s="89">
        <v>23.61</v>
      </c>
      <c r="R89" s="43">
        <f t="shared" si="11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+'9'!J90</f>
        <v>33</v>
      </c>
      <c r="F90" s="70"/>
      <c r="G90" s="46">
        <f t="shared" si="5"/>
        <v>33</v>
      </c>
      <c r="H90" s="77">
        <v>0</v>
      </c>
      <c r="I90" s="75">
        <v>0</v>
      </c>
      <c r="J90" s="46">
        <f t="shared" si="6"/>
        <v>27</v>
      </c>
      <c r="K90" s="71">
        <v>6</v>
      </c>
      <c r="L90" s="20">
        <v>100</v>
      </c>
      <c r="M90" s="64">
        <f t="shared" si="10"/>
        <v>600</v>
      </c>
      <c r="N90" s="17" t="s">
        <v>16</v>
      </c>
      <c r="O90" s="18"/>
      <c r="P90" s="127">
        <f t="shared" si="8"/>
        <v>600</v>
      </c>
      <c r="Q90" s="89">
        <v>11.91</v>
      </c>
      <c r="R90" s="43">
        <f t="shared" si="11"/>
        <v>71.460000000000008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+'9'!J91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11</v>
      </c>
      <c r="K91" s="71">
        <v>2</v>
      </c>
      <c r="L91" s="20">
        <v>55</v>
      </c>
      <c r="M91" s="64">
        <f t="shared" si="10"/>
        <v>110</v>
      </c>
      <c r="N91" s="17" t="s">
        <v>16</v>
      </c>
      <c r="O91" s="18"/>
      <c r="P91" s="127">
        <f t="shared" si="8"/>
        <v>110</v>
      </c>
      <c r="Q91" s="89">
        <v>13.03</v>
      </c>
      <c r="R91" s="43">
        <f t="shared" si="11"/>
        <v>26.06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+'9'!J101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+'9'!J102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3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+'9'!J132</f>
        <v>13</v>
      </c>
      <c r="F132" s="70"/>
      <c r="G132" s="46">
        <f t="shared" si="5"/>
        <v>13</v>
      </c>
      <c r="H132" s="77">
        <v>0</v>
      </c>
      <c r="I132" s="75">
        <v>0</v>
      </c>
      <c r="J132" s="46">
        <f t="shared" si="6"/>
        <v>11</v>
      </c>
      <c r="K132" s="71">
        <v>2</v>
      </c>
      <c r="L132" s="20">
        <v>50</v>
      </c>
      <c r="M132" s="64">
        <f t="shared" si="7"/>
        <v>100</v>
      </c>
      <c r="N132" s="17" t="s">
        <v>1429</v>
      </c>
      <c r="O132" s="18">
        <v>50</v>
      </c>
      <c r="P132" s="127">
        <f t="shared" si="8"/>
        <v>50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+'9'!J135</f>
        <v>6</v>
      </c>
      <c r="F135" s="70"/>
      <c r="G135" s="46">
        <f t="shared" si="5"/>
        <v>6</v>
      </c>
      <c r="H135" s="77">
        <v>0</v>
      </c>
      <c r="I135" s="75">
        <v>0</v>
      </c>
      <c r="J135" s="46">
        <f t="shared" si="6"/>
        <v>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+'9'!J136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+'9'!J137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+'9'!J138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+'9'!J139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+'9'!J140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+'9'!J141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+'9'!J142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+'9'!J143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+'9'!J144</f>
        <v>53</v>
      </c>
      <c r="F144" s="70"/>
      <c r="G144" s="46">
        <f t="shared" si="12"/>
        <v>53</v>
      </c>
      <c r="H144" s="77">
        <v>0</v>
      </c>
      <c r="I144" s="75">
        <v>0</v>
      </c>
      <c r="J144" s="46">
        <f t="shared" si="13"/>
        <v>43</v>
      </c>
      <c r="K144" s="71">
        <v>10</v>
      </c>
      <c r="L144" s="20">
        <v>60</v>
      </c>
      <c r="M144" s="64">
        <f t="shared" si="7"/>
        <v>600</v>
      </c>
      <c r="N144" s="17" t="s">
        <v>1429</v>
      </c>
      <c r="O144" s="18">
        <v>50</v>
      </c>
      <c r="P144" s="127">
        <f t="shared" si="8"/>
        <v>550</v>
      </c>
      <c r="Q144" s="89">
        <v>38</v>
      </c>
      <c r="R144" s="43">
        <f t="shared" si="9"/>
        <v>380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+'9'!J145</f>
        <v>51</v>
      </c>
      <c r="F145" s="70"/>
      <c r="G145" s="46">
        <f t="shared" si="12"/>
        <v>51</v>
      </c>
      <c r="H145" s="77">
        <v>0</v>
      </c>
      <c r="I145" s="75">
        <v>0</v>
      </c>
      <c r="J145" s="46">
        <f t="shared" si="13"/>
        <v>50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7">
        <f t="shared" ref="P145:P160" si="14">SUM(M145-O145)</f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+'9'!J146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+'9'!J147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+'9'!J148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+'9'!J149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+'9'!J150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+'9'!J151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+'9'!J152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+'9'!J153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+'9'!J154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+'9'!J155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+'9'!J156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+'9'!J157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+'9'!J158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+'9'!J159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+'9'!J160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+'9'!J161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ref="P161:P209" si="15">SUM(M161-O161)</f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+'9'!J162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+'9'!J163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+'9'!J164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+'9'!J165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+'9'!J166</f>
        <v>2</v>
      </c>
      <c r="F166" s="70"/>
      <c r="G166" s="46">
        <f t="shared" si="12"/>
        <v>2</v>
      </c>
      <c r="H166" s="77">
        <v>0</v>
      </c>
      <c r="I166" s="75">
        <v>0</v>
      </c>
      <c r="J166" s="46">
        <f t="shared" si="13"/>
        <v>2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+'9'!J167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+'9'!J168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+'9'!J169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+'9'!J170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+'9'!J171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+'9'!J172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+'9'!J174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+'9'!J175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+'9'!J176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+'9'!J177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9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+'9'!J178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+'9'!J179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+'9'!J180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+'9'!J181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+'9'!J182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+'9'!J183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+'9'!J184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+'9'!J185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+'9'!J186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+'9'!J190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+'9'!J191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+'9'!J192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+'9'!J193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+'9'!J194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+'9'!J195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+'9'!J196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+'9'!J197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+'9'!J198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+'9'!J199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+'9'!J200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+'9'!J201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+'9'!J202</f>
        <v>0</v>
      </c>
      <c r="F202" s="70"/>
      <c r="G202" s="46">
        <f t="shared" ref="G202:G208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+'9'!J203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+'9'!J204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+'9'!J205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+'9'!J206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+'9'!J207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+'9'!J208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6" ht="25.5" x14ac:dyDescent="0.55000000000000004">
      <c r="A209" s="10"/>
      <c r="B209" s="10"/>
      <c r="C209" s="19"/>
      <c r="D209" s="10"/>
      <c r="E209" s="63">
        <f>+'9'!J208</f>
        <v>0</v>
      </c>
      <c r="F209" s="70"/>
      <c r="G209" s="46"/>
      <c r="H209" s="77"/>
      <c r="I209" s="75"/>
      <c r="J209" s="46"/>
      <c r="K209" s="71"/>
      <c r="L209" s="20"/>
      <c r="M209" s="64"/>
      <c r="N209" s="17"/>
      <c r="O209" s="18"/>
      <c r="P209" s="23">
        <f t="shared" si="15"/>
        <v>0</v>
      </c>
      <c r="Q209" s="89"/>
      <c r="R209" s="43">
        <f t="shared" si="19"/>
        <v>0</v>
      </c>
    </row>
    <row r="210" spans="1:26" ht="25.5" x14ac:dyDescent="0.55000000000000004">
      <c r="A210" s="1"/>
      <c r="C210" s="114"/>
      <c r="D210" s="115"/>
      <c r="E210" s="24"/>
      <c r="F210" s="115"/>
      <c r="G210" s="24"/>
      <c r="H210" s="25"/>
      <c r="I210" s="25"/>
      <c r="J210" s="24"/>
      <c r="K210" s="24"/>
      <c r="L210" s="26"/>
      <c r="M210" s="28"/>
      <c r="N210" s="27"/>
      <c r="O210" s="18">
        <v>0</v>
      </c>
      <c r="P210" s="73" t="s">
        <v>213</v>
      </c>
      <c r="R210" s="74">
        <f>SUM(R5:R209)</f>
        <v>1790.47</v>
      </c>
      <c r="S210" s="74"/>
    </row>
    <row r="211" spans="1:26" ht="25.5" customHeight="1" x14ac:dyDescent="0.5">
      <c r="A211" s="1"/>
      <c r="C211" s="114"/>
      <c r="D211" s="115"/>
      <c r="E211" s="24"/>
      <c r="F211" s="115"/>
      <c r="G211" s="24"/>
      <c r="H211" s="25"/>
      <c r="I211" s="25"/>
      <c r="J211" s="24"/>
      <c r="K211" s="178" t="s">
        <v>212</v>
      </c>
      <c r="L211" s="179"/>
      <c r="M211" s="30">
        <f>+O210</f>
        <v>0</v>
      </c>
      <c r="N211" s="27"/>
      <c r="O211" s="29"/>
    </row>
    <row r="212" spans="1:26" ht="25.5" x14ac:dyDescent="0.55000000000000004">
      <c r="A212" s="1"/>
      <c r="C212" s="114"/>
      <c r="D212" s="115"/>
      <c r="E212" s="24"/>
      <c r="F212" s="115"/>
      <c r="G212" s="31"/>
      <c r="J212" s="31"/>
      <c r="K212" s="32"/>
      <c r="L212" s="122" t="s">
        <v>202</v>
      </c>
      <c r="M212" s="122"/>
      <c r="N212" s="33">
        <f>SUM(M5:M211)</f>
        <v>5135</v>
      </c>
    </row>
    <row r="213" spans="1:26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203</v>
      </c>
      <c r="M213" s="121"/>
      <c r="N213" s="36"/>
    </row>
    <row r="214" spans="1:26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204</v>
      </c>
      <c r="M214" s="121"/>
      <c r="N214" s="36">
        <f>SUM(O214:AF214)</f>
        <v>1270</v>
      </c>
      <c r="O214" s="2">
        <v>100</v>
      </c>
      <c r="P214" s="2">
        <v>100</v>
      </c>
      <c r="Q214" s="2">
        <v>150</v>
      </c>
      <c r="R214" s="2">
        <v>50</v>
      </c>
      <c r="S214" s="2">
        <v>100</v>
      </c>
      <c r="T214" s="2">
        <v>155</v>
      </c>
      <c r="U214" s="2">
        <v>100</v>
      </c>
      <c r="V214" s="2">
        <v>60</v>
      </c>
      <c r="W214" s="2">
        <v>50</v>
      </c>
      <c r="X214" s="2">
        <v>205</v>
      </c>
      <c r="Y214" s="2">
        <v>100</v>
      </c>
      <c r="Z214" s="2">
        <v>100</v>
      </c>
    </row>
    <row r="215" spans="1:26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205</v>
      </c>
      <c r="M215" s="121"/>
      <c r="N215" s="36">
        <v>0</v>
      </c>
    </row>
    <row r="216" spans="1:26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206</v>
      </c>
      <c r="M216" s="121"/>
      <c r="N216" s="36"/>
    </row>
    <row r="217" spans="1:26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207</v>
      </c>
      <c r="M217" s="121"/>
      <c r="N217" s="37">
        <f>SUM(O5:O210)</f>
        <v>400</v>
      </c>
    </row>
    <row r="218" spans="1:26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208</v>
      </c>
      <c r="M218" s="121"/>
      <c r="N218" s="33">
        <f>N212-N213-N214-N216-N217</f>
        <v>3465</v>
      </c>
    </row>
    <row r="219" spans="1:26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209</v>
      </c>
      <c r="M219" s="121"/>
      <c r="N219" s="37">
        <v>3465</v>
      </c>
    </row>
    <row r="220" spans="1:26" ht="25.5" x14ac:dyDescent="0.55000000000000004">
      <c r="A220" s="1"/>
      <c r="C220" s="114"/>
      <c r="D220" s="115"/>
      <c r="E220" s="24"/>
      <c r="F220" s="115"/>
      <c r="G220" s="31"/>
      <c r="J220" s="31"/>
      <c r="L220" s="120" t="s">
        <v>210</v>
      </c>
      <c r="M220" s="121"/>
      <c r="N220" s="33">
        <f>+N219-N218</f>
        <v>0</v>
      </c>
    </row>
    <row r="221" spans="1:26" ht="25.5" x14ac:dyDescent="0.55000000000000004">
      <c r="C221" s="114"/>
      <c r="D221" s="115"/>
      <c r="E221" s="24"/>
      <c r="F221" s="115"/>
      <c r="G221" s="114"/>
      <c r="J221" s="2"/>
      <c r="L221" s="120" t="s">
        <v>211</v>
      </c>
      <c r="M221" s="121"/>
      <c r="N221" s="33">
        <f>+N219-N218</f>
        <v>0</v>
      </c>
    </row>
    <row r="222" spans="1:26" x14ac:dyDescent="0.5">
      <c r="C222" s="114"/>
      <c r="D222" s="115"/>
      <c r="E222" s="114"/>
      <c r="F222" s="114"/>
      <c r="G222" s="114"/>
      <c r="J222" s="2"/>
      <c r="L222" s="2"/>
    </row>
    <row r="223" spans="1:26" ht="25.5" x14ac:dyDescent="0.55000000000000004">
      <c r="J223" s="2"/>
      <c r="L223" s="72" t="s">
        <v>271</v>
      </c>
      <c r="M223" s="2" t="s">
        <v>306</v>
      </c>
    </row>
    <row r="224" spans="1:26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</sheetData>
  <autoFilter ref="A1:S262" xr:uid="{A8659A1D-7742-48A0-A8EC-0F2280F9B025}"/>
  <mergeCells count="16">
    <mergeCell ref="K211:L21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45</v>
      </c>
      <c r="F5" s="70"/>
      <c r="G5" s="46">
        <f t="shared" ref="G5:G68" si="0">E5+F5</f>
        <v>45</v>
      </c>
      <c r="H5" s="77">
        <v>0</v>
      </c>
      <c r="I5" s="75">
        <v>0</v>
      </c>
      <c r="J5" s="46">
        <f t="shared" ref="J5:J68" si="1">+G5-H5-K5-I5</f>
        <v>29</v>
      </c>
      <c r="K5" s="71">
        <v>16</v>
      </c>
      <c r="L5" s="20">
        <v>50</v>
      </c>
      <c r="M5" s="64">
        <f>+L5*K5</f>
        <v>800</v>
      </c>
      <c r="N5" s="17" t="s">
        <v>1429</v>
      </c>
      <c r="O5" s="18">
        <v>50</v>
      </c>
      <c r="P5" s="127">
        <f t="shared" ref="P5:P53" si="2">SUM(M5-O5)</f>
        <v>750</v>
      </c>
      <c r="Q5" s="89">
        <v>18.010000000000002</v>
      </c>
      <c r="R5" s="43">
        <f>+K5*Q5</f>
        <v>288.16000000000003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35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7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16</v>
      </c>
      <c r="K11" s="71">
        <v>3</v>
      </c>
      <c r="L11" s="20">
        <v>50</v>
      </c>
      <c r="M11" s="64">
        <f t="shared" si="3"/>
        <v>150</v>
      </c>
      <c r="N11" s="17" t="s">
        <v>1429</v>
      </c>
      <c r="O11" s="18">
        <v>50</v>
      </c>
      <c r="P11" s="127">
        <f t="shared" si="2"/>
        <v>100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5</v>
      </c>
      <c r="K18" s="71">
        <v>2</v>
      </c>
      <c r="L18" s="20">
        <v>50</v>
      </c>
      <c r="M18" s="64">
        <f t="shared" si="3"/>
        <v>100</v>
      </c>
      <c r="N18" s="17" t="s">
        <v>1429</v>
      </c>
      <c r="O18" s="18">
        <v>50</v>
      </c>
      <c r="P18" s="127">
        <f t="shared" si="2"/>
        <v>50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1</v>
      </c>
      <c r="K20" s="71">
        <v>7</v>
      </c>
      <c r="L20" s="20">
        <v>65</v>
      </c>
      <c r="M20" s="64">
        <f t="shared" si="3"/>
        <v>455</v>
      </c>
      <c r="N20" s="17" t="s">
        <v>16</v>
      </c>
      <c r="O20" s="18"/>
      <c r="P20" s="127">
        <f t="shared" si="2"/>
        <v>455</v>
      </c>
      <c r="Q20" s="89">
        <v>20.12</v>
      </c>
      <c r="R20" s="43">
        <f t="shared" si="4"/>
        <v>140.84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39</v>
      </c>
      <c r="F22" s="70"/>
      <c r="G22" s="46">
        <f t="shared" si="0"/>
        <v>39</v>
      </c>
      <c r="H22" s="77">
        <v>0</v>
      </c>
      <c r="I22" s="75">
        <v>0</v>
      </c>
      <c r="J22" s="46">
        <f t="shared" si="1"/>
        <v>31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>
        <v>200</v>
      </c>
      <c r="P22" s="127">
        <f t="shared" si="2"/>
        <v>600</v>
      </c>
      <c r="Q22" s="89">
        <v>27.89</v>
      </c>
      <c r="R22" s="43">
        <f t="shared" si="4"/>
        <v>223.12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50</v>
      </c>
      <c r="F28" s="70"/>
      <c r="G28" s="46">
        <f t="shared" si="0"/>
        <v>50</v>
      </c>
      <c r="H28" s="77">
        <v>0</v>
      </c>
      <c r="I28" s="75">
        <v>0</v>
      </c>
      <c r="J28" s="46">
        <f t="shared" si="1"/>
        <v>46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>
        <v>200</v>
      </c>
      <c r="P28" s="127">
        <f t="shared" si="2"/>
        <v>200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43</v>
      </c>
      <c r="F31" s="70"/>
      <c r="G31" s="46">
        <f t="shared" si="0"/>
        <v>43</v>
      </c>
      <c r="H31" s="77">
        <v>0</v>
      </c>
      <c r="I31" s="75">
        <v>0</v>
      </c>
      <c r="J31" s="46">
        <f t="shared" si="1"/>
        <v>41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7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7</v>
      </c>
      <c r="F35" s="70"/>
      <c r="G35" s="46">
        <f t="shared" si="0"/>
        <v>7</v>
      </c>
      <c r="H35" s="77">
        <v>0</v>
      </c>
      <c r="I35" s="75">
        <v>0</v>
      </c>
      <c r="J35" s="46">
        <f t="shared" si="1"/>
        <v>6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7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+'10'!J43</f>
        <v>16</v>
      </c>
      <c r="F43" s="70"/>
      <c r="G43" s="46">
        <f t="shared" si="0"/>
        <v>16</v>
      </c>
      <c r="H43" s="77">
        <v>0</v>
      </c>
      <c r="I43" s="75">
        <v>0</v>
      </c>
      <c r="J43" s="46">
        <f t="shared" si="1"/>
        <v>15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7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+'10'!J44</f>
        <v>24</v>
      </c>
      <c r="F44" s="70"/>
      <c r="G44" s="46">
        <f t="shared" si="0"/>
        <v>24</v>
      </c>
      <c r="H44" s="77">
        <v>0</v>
      </c>
      <c r="I44" s="75">
        <v>0</v>
      </c>
      <c r="J44" s="46">
        <f t="shared" si="1"/>
        <v>23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7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+'10'!J45</f>
        <v>17</v>
      </c>
      <c r="F45" s="70"/>
      <c r="G45" s="46">
        <f t="shared" si="0"/>
        <v>17</v>
      </c>
      <c r="H45" s="77">
        <v>0</v>
      </c>
      <c r="I45" s="75">
        <v>0</v>
      </c>
      <c r="J45" s="46">
        <f t="shared" si="1"/>
        <v>13</v>
      </c>
      <c r="K45" s="71">
        <v>4</v>
      </c>
      <c r="L45" s="20">
        <v>50</v>
      </c>
      <c r="M45" s="64">
        <f t="shared" si="3"/>
        <v>200</v>
      </c>
      <c r="N45" s="17" t="s">
        <v>16</v>
      </c>
      <c r="O45" s="18"/>
      <c r="P45" s="127">
        <f t="shared" si="2"/>
        <v>200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+'10'!J46</f>
        <v>11</v>
      </c>
      <c r="F46" s="70"/>
      <c r="G46" s="46">
        <f t="shared" si="0"/>
        <v>11</v>
      </c>
      <c r="H46" s="77">
        <v>0</v>
      </c>
      <c r="I46" s="75">
        <v>0</v>
      </c>
      <c r="J46" s="46">
        <f t="shared" si="1"/>
        <v>10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7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+'10'!J47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+'10'!J50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10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7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ref="P54:P69" si="5">SUM(M54-O54)</f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+'10'!J59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27">
        <f t="shared" si="5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+'10'!J60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1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27">
        <f t="shared" si="5"/>
        <v>50</v>
      </c>
      <c r="Q60" s="89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+'10'!J61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+'10'!J69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ref="P70:P72" si="8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ref="P73:P133" si="9">SUM(M73-O73)</f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9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6" si="12">+L83*K83</f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+'10'!J87</f>
        <v>34</v>
      </c>
      <c r="F87" s="70"/>
      <c r="G87" s="46">
        <f t="shared" si="6"/>
        <v>34</v>
      </c>
      <c r="H87" s="77">
        <v>0</v>
      </c>
      <c r="I87" s="75">
        <v>0</v>
      </c>
      <c r="J87" s="46">
        <f t="shared" si="7"/>
        <v>27</v>
      </c>
      <c r="K87" s="71">
        <v>7</v>
      </c>
      <c r="L87" s="20">
        <v>100</v>
      </c>
      <c r="M87" s="64">
        <f t="shared" si="12"/>
        <v>700</v>
      </c>
      <c r="N87" s="17" t="s">
        <v>16</v>
      </c>
      <c r="O87" s="18"/>
      <c r="P87" s="127">
        <f t="shared" si="9"/>
        <v>700</v>
      </c>
      <c r="Q87" s="89">
        <v>32.520000000000003</v>
      </c>
      <c r="R87" s="43">
        <f t="shared" si="13"/>
        <v>227.64000000000001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+'10'!J88</f>
        <v>18</v>
      </c>
      <c r="F88" s="70"/>
      <c r="G88" s="46">
        <f t="shared" si="6"/>
        <v>18</v>
      </c>
      <c r="H88" s="77">
        <v>0</v>
      </c>
      <c r="I88" s="75">
        <v>0</v>
      </c>
      <c r="J88" s="46">
        <f t="shared" si="7"/>
        <v>18</v>
      </c>
      <c r="K88" s="71"/>
      <c r="L88" s="20">
        <v>55</v>
      </c>
      <c r="M88" s="64">
        <f t="shared" si="12"/>
        <v>0</v>
      </c>
      <c r="N88" s="17" t="s">
        <v>16</v>
      </c>
      <c r="O88" s="18"/>
      <c r="P88" s="23">
        <f t="shared" si="9"/>
        <v>0</v>
      </c>
      <c r="Q88" s="89">
        <v>22.55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+'10'!J89</f>
        <v>15</v>
      </c>
      <c r="F89" s="70"/>
      <c r="G89" s="46">
        <f t="shared" si="6"/>
        <v>15</v>
      </c>
      <c r="H89" s="77">
        <v>0</v>
      </c>
      <c r="I89" s="75">
        <v>0</v>
      </c>
      <c r="J89" s="46">
        <f t="shared" si="7"/>
        <v>15</v>
      </c>
      <c r="K89" s="71"/>
      <c r="L89" s="20">
        <v>60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89">
        <v>23.61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+'10'!J90</f>
        <v>27</v>
      </c>
      <c r="F90" s="70"/>
      <c r="G90" s="46">
        <f t="shared" si="6"/>
        <v>27</v>
      </c>
      <c r="H90" s="77">
        <v>0</v>
      </c>
      <c r="I90" s="75">
        <v>0</v>
      </c>
      <c r="J90" s="46">
        <f t="shared" si="7"/>
        <v>24</v>
      </c>
      <c r="K90" s="71">
        <v>3</v>
      </c>
      <c r="L90" s="20">
        <v>100</v>
      </c>
      <c r="M90" s="64">
        <f t="shared" si="12"/>
        <v>300</v>
      </c>
      <c r="N90" s="17" t="s">
        <v>16</v>
      </c>
      <c r="O90" s="18"/>
      <c r="P90" s="127">
        <f t="shared" si="9"/>
        <v>300</v>
      </c>
      <c r="Q90" s="89">
        <v>11.91</v>
      </c>
      <c r="R90" s="43">
        <f t="shared" si="13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+'10'!J91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11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12"/>
        <v>0</v>
      </c>
      <c r="N92" s="17" t="s">
        <v>16</v>
      </c>
      <c r="O92" s="18"/>
      <c r="P92" s="23">
        <f t="shared" si="9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12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+'10'!J94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>
        <f t="shared" si="12"/>
        <v>0</v>
      </c>
      <c r="N94" s="17" t="s">
        <v>16</v>
      </c>
      <c r="O94" s="18"/>
      <c r="P94" s="23">
        <f t="shared" si="9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+'10'!J95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12"/>
        <v>0</v>
      </c>
      <c r="N95" s="17" t="s">
        <v>16</v>
      </c>
      <c r="O95" s="18"/>
      <c r="P95" s="23">
        <f t="shared" si="9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+'10'!J96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12"/>
        <v>0</v>
      </c>
      <c r="N96" s="17" t="s">
        <v>16</v>
      </c>
      <c r="O96" s="18"/>
      <c r="P96" s="23">
        <f t="shared" si="9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+'10'!J97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+'10'!J98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+'10'!J99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89">
        <v>11.12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+'10'!J100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89">
        <v>9.1199999999999992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+'10'!J101</f>
        <v>2</v>
      </c>
      <c r="F101" s="70"/>
      <c r="G101" s="46">
        <f t="shared" si="6"/>
        <v>2</v>
      </c>
      <c r="H101" s="77">
        <v>0</v>
      </c>
      <c r="I101" s="75">
        <v>0</v>
      </c>
      <c r="J101" s="46">
        <f t="shared" si="7"/>
        <v>0</v>
      </c>
      <c r="K101" s="71">
        <v>2</v>
      </c>
      <c r="L101" s="20">
        <v>60</v>
      </c>
      <c r="M101" s="64">
        <f t="shared" si="10"/>
        <v>120</v>
      </c>
      <c r="N101" s="17" t="s">
        <v>16</v>
      </c>
      <c r="O101" s="18"/>
      <c r="P101" s="127">
        <f t="shared" si="9"/>
        <v>120</v>
      </c>
      <c r="Q101" s="89">
        <v>16.96</v>
      </c>
      <c r="R101" s="43">
        <f t="shared" si="11"/>
        <v>33.92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+'10'!J102</f>
        <v>3</v>
      </c>
      <c r="F102" s="70"/>
      <c r="G102" s="46">
        <f t="shared" si="6"/>
        <v>3</v>
      </c>
      <c r="H102" s="77">
        <v>0</v>
      </c>
      <c r="I102" s="75">
        <v>0</v>
      </c>
      <c r="J102" s="46">
        <f t="shared" si="7"/>
        <v>3</v>
      </c>
      <c r="K102" s="71"/>
      <c r="L102" s="20">
        <v>50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89">
        <v>24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+'10'!J106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+'10'!J107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+'10'!J108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+'10'!J109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+'10'!J110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+'10'!J111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+'10'!J112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+'10'!J113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+'10'!J114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+'10'!J115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+'10'!J116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+'10'!J117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+'10'!J118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+'10'!J119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+'10'!J120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+'10'!J121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+'10'!J122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12.41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+'10'!J123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+'10'!J124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+'10'!J125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+'10'!J126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+'10'!J127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+'10'!J128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+'10'!J129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+'10'!J130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+'10'!J131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+'10'!J132</f>
        <v>11</v>
      </c>
      <c r="F132" s="70"/>
      <c r="G132" s="46">
        <f t="shared" si="6"/>
        <v>11</v>
      </c>
      <c r="H132" s="77">
        <v>0</v>
      </c>
      <c r="I132" s="75">
        <v>0</v>
      </c>
      <c r="J132" s="46">
        <f t="shared" si="7"/>
        <v>10</v>
      </c>
      <c r="K132" s="71">
        <v>1</v>
      </c>
      <c r="L132" s="20">
        <v>50</v>
      </c>
      <c r="M132" s="64">
        <f t="shared" si="10"/>
        <v>50</v>
      </c>
      <c r="N132" s="17" t="s">
        <v>1429</v>
      </c>
      <c r="O132" s="18">
        <v>50</v>
      </c>
      <c r="P132" s="23">
        <f t="shared" si="9"/>
        <v>0</v>
      </c>
      <c r="Q132" s="89">
        <v>23.06</v>
      </c>
      <c r="R132" s="43">
        <f t="shared" si="11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+'10'!J133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+'10'!J134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10"/>
        <v>0</v>
      </c>
      <c r="N134" s="17" t="s">
        <v>16</v>
      </c>
      <c r="O134" s="18"/>
      <c r="P134" s="23">
        <f t="shared" ref="P134:P160" si="14">SUM(M134-O134)</f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+'10'!J135</f>
        <v>6</v>
      </c>
      <c r="F135" s="70"/>
      <c r="G135" s="46">
        <f t="shared" si="6"/>
        <v>6</v>
      </c>
      <c r="H135" s="77">
        <v>0</v>
      </c>
      <c r="I135" s="75">
        <v>0</v>
      </c>
      <c r="J135" s="46">
        <f t="shared" si="7"/>
        <v>6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14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+'10'!J136</f>
        <v>0</v>
      </c>
      <c r="F136" s="70"/>
      <c r="G136" s="46">
        <f t="shared" ref="G136:G201" si="15">E136+F136</f>
        <v>0</v>
      </c>
      <c r="H136" s="77">
        <v>0</v>
      </c>
      <c r="I136" s="75">
        <v>0</v>
      </c>
      <c r="J136" s="46">
        <f t="shared" ref="J136:J201" si="16">+G136-H136-K136-I136</f>
        <v>0</v>
      </c>
      <c r="K136" s="71"/>
      <c r="L136" s="20">
        <v>10</v>
      </c>
      <c r="M136" s="64">
        <f t="shared" si="10"/>
        <v>0</v>
      </c>
      <c r="N136" s="17" t="s">
        <v>16</v>
      </c>
      <c r="O136" s="18"/>
      <c r="P136" s="23">
        <f t="shared" si="14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+'10'!J137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+'10'!J138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80</v>
      </c>
      <c r="M138" s="64">
        <f t="shared" si="10"/>
        <v>0</v>
      </c>
      <c r="N138" s="17" t="s">
        <v>16</v>
      </c>
      <c r="O138" s="18"/>
      <c r="P138" s="23">
        <f t="shared" si="14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+'10'!J139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15</v>
      </c>
      <c r="M139" s="64">
        <f t="shared" si="10"/>
        <v>0</v>
      </c>
      <c r="N139" s="17" t="s">
        <v>16</v>
      </c>
      <c r="O139" s="18"/>
      <c r="P139" s="23">
        <f t="shared" si="14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+'10'!J140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15</v>
      </c>
      <c r="M140" s="64">
        <f t="shared" si="10"/>
        <v>0</v>
      </c>
      <c r="N140" s="17" t="s">
        <v>16</v>
      </c>
      <c r="O140" s="18"/>
      <c r="P140" s="23">
        <f t="shared" si="14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+'10'!J141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15</v>
      </c>
      <c r="M141" s="64">
        <f t="shared" si="10"/>
        <v>0</v>
      </c>
      <c r="N141" s="17" t="s">
        <v>16</v>
      </c>
      <c r="O141" s="18"/>
      <c r="P141" s="23">
        <f t="shared" si="14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+'10'!J142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15</v>
      </c>
      <c r="M142" s="64">
        <f t="shared" si="10"/>
        <v>0</v>
      </c>
      <c r="N142" s="17" t="s">
        <v>16</v>
      </c>
      <c r="O142" s="18"/>
      <c r="P142" s="23">
        <f t="shared" si="14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+'10'!J143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80</v>
      </c>
      <c r="M143" s="64">
        <f t="shared" si="10"/>
        <v>0</v>
      </c>
      <c r="N143" s="17" t="s">
        <v>16</v>
      </c>
      <c r="O143" s="18"/>
      <c r="P143" s="23">
        <f t="shared" si="14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+'10'!J144</f>
        <v>43</v>
      </c>
      <c r="F144" s="70"/>
      <c r="G144" s="46">
        <f t="shared" si="15"/>
        <v>43</v>
      </c>
      <c r="H144" s="77">
        <v>0</v>
      </c>
      <c r="I144" s="75">
        <v>0</v>
      </c>
      <c r="J144" s="46">
        <f t="shared" si="16"/>
        <v>33</v>
      </c>
      <c r="K144" s="71">
        <v>10</v>
      </c>
      <c r="L144" s="20">
        <v>60</v>
      </c>
      <c r="M144" s="64">
        <f t="shared" si="10"/>
        <v>600</v>
      </c>
      <c r="N144" s="17" t="s">
        <v>16</v>
      </c>
      <c r="O144" s="18"/>
      <c r="P144" s="127">
        <f t="shared" si="14"/>
        <v>600</v>
      </c>
      <c r="Q144" s="89">
        <v>38</v>
      </c>
      <c r="R144" s="43">
        <f t="shared" si="11"/>
        <v>380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+'10'!J145</f>
        <v>50</v>
      </c>
      <c r="F145" s="70"/>
      <c r="G145" s="46">
        <f t="shared" si="15"/>
        <v>50</v>
      </c>
      <c r="H145" s="77">
        <v>0</v>
      </c>
      <c r="I145" s="75">
        <v>0</v>
      </c>
      <c r="J145" s="46">
        <f t="shared" si="16"/>
        <v>47</v>
      </c>
      <c r="K145" s="71">
        <v>3</v>
      </c>
      <c r="L145" s="20">
        <v>120</v>
      </c>
      <c r="M145" s="64">
        <f t="shared" si="10"/>
        <v>360</v>
      </c>
      <c r="N145" s="17" t="s">
        <v>16</v>
      </c>
      <c r="O145" s="18"/>
      <c r="P145" s="127">
        <f t="shared" si="14"/>
        <v>360</v>
      </c>
      <c r="Q145" s="89">
        <v>73</v>
      </c>
      <c r="R145" s="43">
        <f t="shared" si="11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+'10'!J146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60</v>
      </c>
      <c r="M146" s="64">
        <f t="shared" si="10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+'10'!J147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120</v>
      </c>
      <c r="M147" s="64">
        <f t="shared" si="10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+'10'!J148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50</v>
      </c>
      <c r="M148" s="64">
        <f t="shared" si="10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+'10'!J149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150</v>
      </c>
      <c r="M149" s="64">
        <f t="shared" si="10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+'10'!J150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135</v>
      </c>
      <c r="M150" s="64">
        <f t="shared" si="10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+'10'!J151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100</v>
      </c>
      <c r="M151" s="64">
        <f t="shared" si="10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+'10'!J152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90</v>
      </c>
      <c r="M152" s="64">
        <f t="shared" si="10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+'10'!J153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90</v>
      </c>
      <c r="M153" s="64">
        <f t="shared" si="10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+'10'!J154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+'10'!J155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90</v>
      </c>
      <c r="M155" s="64">
        <f t="shared" si="10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+'10'!J156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+'10'!J157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+'10'!J158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120</v>
      </c>
      <c r="M158" s="64">
        <f t="shared" si="10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+'10'!J159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35</v>
      </c>
      <c r="M159" s="64">
        <f t="shared" si="10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+'10'!J160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35</v>
      </c>
      <c r="M160" s="64">
        <f t="shared" si="10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+'10'!J161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35</v>
      </c>
      <c r="M161" s="64">
        <f t="shared" si="10"/>
        <v>0</v>
      </c>
      <c r="N161" s="17" t="s">
        <v>16</v>
      </c>
      <c r="O161" s="18"/>
      <c r="P161" s="23">
        <f t="shared" ref="P161:P197" si="17">SUM(M161-O161)</f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+'10'!J162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40</v>
      </c>
      <c r="M162" s="64">
        <f t="shared" si="10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+'10'!J163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49</v>
      </c>
      <c r="M163" s="64">
        <f t="shared" si="10"/>
        <v>0</v>
      </c>
      <c r="N163" s="17" t="s">
        <v>16</v>
      </c>
      <c r="O163" s="18"/>
      <c r="P163" s="23">
        <f t="shared" si="17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+'10'!J164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39</v>
      </c>
      <c r="M164" s="64">
        <f t="shared" si="10"/>
        <v>0</v>
      </c>
      <c r="N164" s="17" t="s">
        <v>16</v>
      </c>
      <c r="O164" s="18"/>
      <c r="P164" s="23">
        <f t="shared" si="17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+'10'!J165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50</v>
      </c>
      <c r="M165" s="64">
        <f t="shared" si="10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+'10'!J166</f>
        <v>2</v>
      </c>
      <c r="F166" s="70"/>
      <c r="G166" s="46">
        <f t="shared" si="15"/>
        <v>2</v>
      </c>
      <c r="H166" s="77">
        <v>0</v>
      </c>
      <c r="I166" s="75">
        <v>0</v>
      </c>
      <c r="J166" s="46">
        <f t="shared" si="16"/>
        <v>2</v>
      </c>
      <c r="K166" s="71"/>
      <c r="L166" s="20">
        <v>50</v>
      </c>
      <c r="M166" s="64">
        <f t="shared" si="10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+'10'!J167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+'10'!J168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+'10'!J169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35</v>
      </c>
      <c r="M169" s="64">
        <f t="shared" si="10"/>
        <v>0</v>
      </c>
      <c r="N169" s="17" t="s">
        <v>16</v>
      </c>
      <c r="O169" s="18"/>
      <c r="P169" s="23">
        <f t="shared" si="17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+'10'!J170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35</v>
      </c>
      <c r="M170" s="64">
        <f t="shared" si="10"/>
        <v>0</v>
      </c>
      <c r="N170" s="17" t="s">
        <v>16</v>
      </c>
      <c r="O170" s="18"/>
      <c r="P170" s="23">
        <f t="shared" si="17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+'10'!J171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35</v>
      </c>
      <c r="M171" s="64">
        <f t="shared" si="10"/>
        <v>0</v>
      </c>
      <c r="N171" s="17" t="s">
        <v>16</v>
      </c>
      <c r="O171" s="18"/>
      <c r="P171" s="23">
        <f t="shared" si="17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+'10'!J172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22</v>
      </c>
      <c r="M172" s="64">
        <f t="shared" si="10"/>
        <v>0</v>
      </c>
      <c r="N172" s="17" t="s">
        <v>16</v>
      </c>
      <c r="O172" s="18"/>
      <c r="P172" s="23">
        <f t="shared" si="17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+'10'!J174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+'10'!J175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+'10'!J176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+'10'!J177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20</v>
      </c>
      <c r="M177" s="64">
        <f t="shared" ref="M177:M207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+'10'!J178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+'10'!J179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35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+'10'!J180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+'10'!J181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+'10'!J182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/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+'10'!J183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+'10'!J184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+'10'!J185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+'10'!J186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+'10'!J190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17"/>
        <v>0</v>
      </c>
      <c r="Q190" s="89">
        <v>3</v>
      </c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+'10'!J191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17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+'10'!J192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+'10'!J193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+'10'!J194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+'10'!J195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+'10'!J196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+'10'!J197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+'10'!J198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ref="P198:P208" si="24">SUM(M198-O198)</f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+'10'!J199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4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+'10'!J200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4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+'10'!J201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4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+'10'!J202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7" si="26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4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+'10'!J203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4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+'10'!J204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15</v>
      </c>
      <c r="M204" s="64">
        <f t="shared" si="20"/>
        <v>0</v>
      </c>
      <c r="N204" s="17" t="s">
        <v>16</v>
      </c>
      <c r="O204" s="18"/>
      <c r="P204" s="23">
        <f t="shared" si="24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+'10'!J205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24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/>
      <c r="C206" s="19"/>
      <c r="D206" s="10"/>
      <c r="E206" s="63">
        <f>+'10'!J206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/>
      <c r="M206" s="64">
        <f t="shared" si="20"/>
        <v>0</v>
      </c>
      <c r="N206" s="17" t="s">
        <v>16</v>
      </c>
      <c r="O206" s="18"/>
      <c r="P206" s="23">
        <f t="shared" si="24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/>
      <c r="C207" s="19"/>
      <c r="D207" s="10"/>
      <c r="E207" s="63">
        <f>+'10'!J207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20"/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+'10'!J208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24"/>
        <v>0</v>
      </c>
      <c r="Q208" s="89"/>
      <c r="R208" s="43">
        <f t="shared" si="21"/>
        <v>0</v>
      </c>
    </row>
    <row r="209" spans="1:23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2204.15</v>
      </c>
      <c r="S209" s="74"/>
    </row>
    <row r="210" spans="1:23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6065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2245</v>
      </c>
      <c r="O213" s="2">
        <v>555</v>
      </c>
      <c r="P213" s="2">
        <v>520</v>
      </c>
      <c r="Q213" s="2">
        <v>100</v>
      </c>
      <c r="R213" s="2">
        <v>190</v>
      </c>
      <c r="S213" s="2">
        <v>60</v>
      </c>
      <c r="T213" s="2">
        <v>50</v>
      </c>
      <c r="U213" s="2">
        <v>100</v>
      </c>
      <c r="V213" s="2">
        <v>150</v>
      </c>
      <c r="W213" s="2">
        <v>520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600</v>
      </c>
    </row>
    <row r="217" spans="1:23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3220</v>
      </c>
    </row>
    <row r="218" spans="1:23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3220</v>
      </c>
    </row>
    <row r="219" spans="1:23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3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3" x14ac:dyDescent="0.5">
      <c r="C221" s="114"/>
      <c r="D221" s="115"/>
      <c r="E221" s="114"/>
      <c r="F221" s="114"/>
      <c r="G221" s="114"/>
      <c r="J221" s="2"/>
      <c r="L221" s="2"/>
    </row>
    <row r="222" spans="1:23" ht="25.5" x14ac:dyDescent="0.55000000000000004">
      <c r="J222" s="2"/>
      <c r="L222" s="72" t="s">
        <v>271</v>
      </c>
      <c r="M222" s="2" t="s">
        <v>306</v>
      </c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X295"/>
  <sheetViews>
    <sheetView zoomScale="80" zoomScaleNormal="80" workbookViewId="0">
      <pane xSplit="10" ySplit="4" topLeftCell="K81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29</v>
      </c>
      <c r="F5" s="70"/>
      <c r="G5" s="46">
        <f t="shared" ref="G5:G68" si="0">E5+F5</f>
        <v>29</v>
      </c>
      <c r="H5" s="77">
        <v>0</v>
      </c>
      <c r="I5" s="75">
        <v>0</v>
      </c>
      <c r="J5" s="46">
        <f t="shared" ref="J5:J68" si="1">+G5-H5-K5-I5</f>
        <v>27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7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33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7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16</v>
      </c>
      <c r="F11" s="70"/>
      <c r="G11" s="46">
        <f t="shared" si="0"/>
        <v>16</v>
      </c>
      <c r="H11" s="77">
        <v>0</v>
      </c>
      <c r="I11" s="75">
        <v>0</v>
      </c>
      <c r="J11" s="46">
        <f t="shared" si="1"/>
        <v>16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27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7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46</v>
      </c>
      <c r="F28" s="70"/>
      <c r="G28" s="46">
        <f t="shared" si="0"/>
        <v>46</v>
      </c>
      <c r="H28" s="77">
        <v>0</v>
      </c>
      <c r="I28" s="75">
        <v>0</v>
      </c>
      <c r="J28" s="46">
        <f t="shared" si="1"/>
        <v>43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7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41</v>
      </c>
      <c r="F31" s="70"/>
      <c r="G31" s="46">
        <f t="shared" si="0"/>
        <v>41</v>
      </c>
      <c r="H31" s="77">
        <v>0</v>
      </c>
      <c r="I31" s="75">
        <v>0</v>
      </c>
      <c r="J31" s="46">
        <f t="shared" si="1"/>
        <v>39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7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27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6</v>
      </c>
      <c r="F35" s="70"/>
      <c r="G35" s="46">
        <f t="shared" si="0"/>
        <v>6</v>
      </c>
      <c r="H35" s="77">
        <v>0</v>
      </c>
      <c r="I35" s="75">
        <v>0</v>
      </c>
      <c r="J35" s="46">
        <f t="shared" si="1"/>
        <v>3</v>
      </c>
      <c r="K35" s="71">
        <v>3</v>
      </c>
      <c r="L35" s="20">
        <v>130</v>
      </c>
      <c r="M35" s="64">
        <f t="shared" si="3"/>
        <v>390</v>
      </c>
      <c r="N35" s="17" t="s">
        <v>16</v>
      </c>
      <c r="O35" s="18"/>
      <c r="P35" s="127">
        <f t="shared" si="2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+'11'!J43</f>
        <v>15</v>
      </c>
      <c r="F43" s="70"/>
      <c r="G43" s="46">
        <f t="shared" si="0"/>
        <v>15</v>
      </c>
      <c r="H43" s="77">
        <v>0</v>
      </c>
      <c r="I43" s="75">
        <v>0</v>
      </c>
      <c r="J43" s="46">
        <f t="shared" si="1"/>
        <v>11</v>
      </c>
      <c r="K43" s="71">
        <v>4</v>
      </c>
      <c r="L43" s="20">
        <v>50</v>
      </c>
      <c r="M43" s="64">
        <f>+L43*K43</f>
        <v>200</v>
      </c>
      <c r="N43" s="17" t="s">
        <v>16</v>
      </c>
      <c r="O43" s="18"/>
      <c r="P43" s="127">
        <f t="shared" si="2"/>
        <v>200</v>
      </c>
      <c r="Q43" s="89">
        <v>17.78</v>
      </c>
      <c r="R43" s="43">
        <f>+K43*Q43</f>
        <v>71.12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+'11'!J44</f>
        <v>23</v>
      </c>
      <c r="F44" s="70"/>
      <c r="G44" s="46">
        <f t="shared" si="0"/>
        <v>23</v>
      </c>
      <c r="H44" s="77">
        <v>0</v>
      </c>
      <c r="I44" s="75">
        <v>0</v>
      </c>
      <c r="J44" s="46">
        <f t="shared" si="1"/>
        <v>22</v>
      </c>
      <c r="K44" s="71">
        <v>1</v>
      </c>
      <c r="L44" s="20">
        <v>50</v>
      </c>
      <c r="M44" s="64">
        <f t="shared" si="3"/>
        <v>50</v>
      </c>
      <c r="N44" s="17" t="s">
        <v>1429</v>
      </c>
      <c r="O44" s="18">
        <v>50</v>
      </c>
      <c r="P44" s="23">
        <f t="shared" si="2"/>
        <v>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+'11'!J45</f>
        <v>13</v>
      </c>
      <c r="F45" s="70"/>
      <c r="G45" s="46">
        <f t="shared" si="0"/>
        <v>13</v>
      </c>
      <c r="H45" s="77">
        <v>0</v>
      </c>
      <c r="I45" s="75">
        <v>0</v>
      </c>
      <c r="J45" s="46">
        <f t="shared" si="1"/>
        <v>13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+'11'!J46</f>
        <v>10</v>
      </c>
      <c r="F46" s="70"/>
      <c r="G46" s="46">
        <f t="shared" si="0"/>
        <v>10</v>
      </c>
      <c r="H46" s="77">
        <v>0</v>
      </c>
      <c r="I46" s="75">
        <v>0</v>
      </c>
      <c r="J46" s="46">
        <f t="shared" si="1"/>
        <v>8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/>
      <c r="P46" s="127">
        <f t="shared" si="2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+'11'!J47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+'11'!J50</f>
        <v>10</v>
      </c>
      <c r="F50" s="70"/>
      <c r="G50" s="46">
        <f t="shared" si="0"/>
        <v>10</v>
      </c>
      <c r="H50" s="77">
        <v>0</v>
      </c>
      <c r="I50" s="75">
        <v>0</v>
      </c>
      <c r="J50" s="46">
        <f t="shared" si="1"/>
        <v>9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7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+'11'!J59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27">
        <f t="shared" si="2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+'11'!J60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27">
        <f t="shared" si="2"/>
        <v>50</v>
      </c>
      <c r="Q60" s="89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+'11'!J61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50</v>
      </c>
      <c r="M61" s="64">
        <f t="shared" si="3"/>
        <v>50</v>
      </c>
      <c r="N61" s="17" t="s">
        <v>1429</v>
      </c>
      <c r="O61" s="18">
        <v>50</v>
      </c>
      <c r="P61" s="23">
        <f t="shared" si="2"/>
        <v>0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+'11'!J87</f>
        <v>27</v>
      </c>
      <c r="F87" s="70"/>
      <c r="G87" s="46">
        <f t="shared" si="5"/>
        <v>27</v>
      </c>
      <c r="H87" s="77">
        <v>0</v>
      </c>
      <c r="I87" s="75">
        <v>0</v>
      </c>
      <c r="J87" s="46">
        <f t="shared" si="6"/>
        <v>22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27">
        <f t="shared" si="11"/>
        <v>500</v>
      </c>
      <c r="Q87" s="89">
        <v>32.520000000000003</v>
      </c>
      <c r="R87" s="43">
        <f t="shared" si="12"/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+'11'!J88</f>
        <v>18</v>
      </c>
      <c r="F88" s="70"/>
      <c r="G88" s="46">
        <f t="shared" si="5"/>
        <v>18</v>
      </c>
      <c r="H88" s="77">
        <v>0</v>
      </c>
      <c r="I88" s="75">
        <v>0</v>
      </c>
      <c r="J88" s="46">
        <f t="shared" si="6"/>
        <v>16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27">
        <f t="shared" si="11"/>
        <v>110</v>
      </c>
      <c r="Q88" s="89">
        <v>22.55</v>
      </c>
      <c r="R88" s="43">
        <f t="shared" si="12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+'11'!J89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14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7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+'11'!J90</f>
        <v>24</v>
      </c>
      <c r="F90" s="70"/>
      <c r="G90" s="46">
        <f t="shared" si="5"/>
        <v>24</v>
      </c>
      <c r="H90" s="77">
        <v>0</v>
      </c>
      <c r="I90" s="75">
        <v>0</v>
      </c>
      <c r="J90" s="46">
        <f t="shared" si="6"/>
        <v>18</v>
      </c>
      <c r="K90" s="71">
        <v>6</v>
      </c>
      <c r="L90" s="20">
        <v>100</v>
      </c>
      <c r="M90" s="64">
        <f t="shared" si="10"/>
        <v>600</v>
      </c>
      <c r="N90" s="17" t="s">
        <v>16</v>
      </c>
      <c r="O90" s="18"/>
      <c r="P90" s="127">
        <f t="shared" si="11"/>
        <v>600</v>
      </c>
      <c r="Q90" s="89">
        <v>11.91</v>
      </c>
      <c r="R90" s="43">
        <f t="shared" si="12"/>
        <v>71.460000000000008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+'11'!J91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+'11'!J102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3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+'11'!J132</f>
        <v>10</v>
      </c>
      <c r="F132" s="70"/>
      <c r="G132" s="46">
        <f t="shared" si="5"/>
        <v>10</v>
      </c>
      <c r="H132" s="77">
        <v>0</v>
      </c>
      <c r="I132" s="75">
        <v>0</v>
      </c>
      <c r="J132" s="46">
        <f t="shared" si="6"/>
        <v>10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+'11'!J135</f>
        <v>6</v>
      </c>
      <c r="F135" s="70"/>
      <c r="G135" s="46">
        <f t="shared" si="5"/>
        <v>6</v>
      </c>
      <c r="H135" s="77">
        <v>0</v>
      </c>
      <c r="I135" s="75">
        <v>0</v>
      </c>
      <c r="J135" s="46">
        <f t="shared" si="6"/>
        <v>5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7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+'11'!J144</f>
        <v>33</v>
      </c>
      <c r="F144" s="70"/>
      <c r="G144" s="46">
        <f t="shared" si="13"/>
        <v>33</v>
      </c>
      <c r="H144" s="77">
        <v>0</v>
      </c>
      <c r="I144" s="75">
        <v>0</v>
      </c>
      <c r="J144" s="46">
        <f t="shared" si="14"/>
        <v>26</v>
      </c>
      <c r="K144" s="71">
        <v>7</v>
      </c>
      <c r="L144" s="20">
        <v>60</v>
      </c>
      <c r="M144" s="64">
        <f t="shared" si="7"/>
        <v>420</v>
      </c>
      <c r="N144" s="17" t="s">
        <v>16</v>
      </c>
      <c r="O144" s="18"/>
      <c r="P144" s="127">
        <f t="shared" si="8"/>
        <v>420</v>
      </c>
      <c r="Q144" s="89">
        <v>38</v>
      </c>
      <c r="R144" s="43">
        <f t="shared" si="9"/>
        <v>266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+'11'!J145</f>
        <v>47</v>
      </c>
      <c r="F145" s="70"/>
      <c r="G145" s="46">
        <f t="shared" si="13"/>
        <v>47</v>
      </c>
      <c r="H145" s="77">
        <v>0</v>
      </c>
      <c r="I145" s="75">
        <v>0</v>
      </c>
      <c r="J145" s="46">
        <f t="shared" si="14"/>
        <v>45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7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+'11'!J166</f>
        <v>2</v>
      </c>
      <c r="F166" s="70"/>
      <c r="G166" s="46">
        <f t="shared" si="13"/>
        <v>2</v>
      </c>
      <c r="H166" s="77">
        <v>0</v>
      </c>
      <c r="I166" s="75">
        <v>0</v>
      </c>
      <c r="J166" s="46">
        <f t="shared" si="14"/>
        <v>2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8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+'11'!J202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+'11'!J203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+'11'!J208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8"/>
        <v>0</v>
      </c>
      <c r="Q208" s="89"/>
      <c r="R208" s="43">
        <f t="shared" si="19"/>
        <v>0</v>
      </c>
    </row>
    <row r="209" spans="1:24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1590.55</v>
      </c>
      <c r="S209" s="74"/>
    </row>
    <row r="210" spans="1:24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4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4300</v>
      </c>
    </row>
    <row r="212" spans="1:24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4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2225</v>
      </c>
      <c r="O213" s="2">
        <v>100</v>
      </c>
      <c r="P213" s="2">
        <v>300</v>
      </c>
      <c r="Q213" s="2">
        <v>60</v>
      </c>
      <c r="R213" s="2">
        <v>60</v>
      </c>
      <c r="S213" s="2">
        <v>100</v>
      </c>
      <c r="T213" s="2">
        <v>500</v>
      </c>
      <c r="U213" s="2">
        <v>250</v>
      </c>
      <c r="V213" s="2">
        <v>215</v>
      </c>
      <c r="W213" s="2">
        <v>50</v>
      </c>
      <c r="X213" s="2">
        <v>590</v>
      </c>
    </row>
    <row r="214" spans="1:24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4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4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100</v>
      </c>
    </row>
    <row r="217" spans="1:24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1975</v>
      </c>
    </row>
    <row r="218" spans="1:24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1975</v>
      </c>
    </row>
    <row r="219" spans="1:24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4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4" x14ac:dyDescent="0.5">
      <c r="C221" s="114"/>
      <c r="D221" s="115"/>
      <c r="E221" s="114"/>
      <c r="F221" s="114"/>
      <c r="G221" s="114"/>
      <c r="J221" s="2"/>
      <c r="L221" s="2"/>
    </row>
    <row r="222" spans="1:24" ht="25.5" x14ac:dyDescent="0.55000000000000004">
      <c r="J222" s="2"/>
      <c r="L222" s="72" t="s">
        <v>271</v>
      </c>
      <c r="M222" s="2" t="s">
        <v>306</v>
      </c>
    </row>
    <row r="223" spans="1:24" x14ac:dyDescent="0.5">
      <c r="J223" s="2"/>
      <c r="L223" s="2"/>
    </row>
    <row r="224" spans="1:24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295"/>
  <sheetViews>
    <sheetView zoomScale="80" zoomScaleNormal="80" workbookViewId="0">
      <pane xSplit="10" ySplit="4" topLeftCell="K206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27</v>
      </c>
      <c r="F5" s="70"/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26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32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7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16</v>
      </c>
      <c r="F11" s="70"/>
      <c r="G11" s="46">
        <f t="shared" si="0"/>
        <v>16</v>
      </c>
      <c r="H11" s="77">
        <v>0</v>
      </c>
      <c r="I11" s="75">
        <v>0</v>
      </c>
      <c r="J11" s="46">
        <f t="shared" si="1"/>
        <v>11</v>
      </c>
      <c r="K11" s="71">
        <v>5</v>
      </c>
      <c r="L11" s="20">
        <v>50</v>
      </c>
      <c r="M11" s="64">
        <f t="shared" si="3"/>
        <v>250</v>
      </c>
      <c r="N11" s="17" t="s">
        <v>16</v>
      </c>
      <c r="O11" s="18"/>
      <c r="P11" s="127">
        <f t="shared" si="2"/>
        <v>250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20">
        <v>50</v>
      </c>
      <c r="M18" s="64">
        <f t="shared" si="3"/>
        <v>50</v>
      </c>
      <c r="N18" s="17" t="s">
        <v>1429</v>
      </c>
      <c r="O18" s="18">
        <v>50</v>
      </c>
      <c r="P18" s="23">
        <f t="shared" si="2"/>
        <v>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20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>
        <v>250</v>
      </c>
      <c r="P22" s="127">
        <f t="shared" si="2"/>
        <v>450</v>
      </c>
      <c r="Q22" s="89">
        <v>27.89</v>
      </c>
      <c r="R22" s="43">
        <f t="shared" si="4"/>
        <v>195.23000000000002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43</v>
      </c>
      <c r="F28" s="70"/>
      <c r="G28" s="46">
        <f t="shared" si="0"/>
        <v>43</v>
      </c>
      <c r="H28" s="77">
        <v>0</v>
      </c>
      <c r="I28" s="75">
        <v>0</v>
      </c>
      <c r="J28" s="46">
        <f t="shared" si="1"/>
        <v>39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>
        <v>150</v>
      </c>
      <c r="P28" s="127">
        <f t="shared" si="2"/>
        <v>250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39</v>
      </c>
      <c r="F31" s="70"/>
      <c r="G31" s="46">
        <f t="shared" si="0"/>
        <v>39</v>
      </c>
      <c r="H31" s="77">
        <v>0</v>
      </c>
      <c r="I31" s="75">
        <v>0</v>
      </c>
      <c r="J31" s="46">
        <f t="shared" si="1"/>
        <v>35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100</v>
      </c>
      <c r="P31" s="127">
        <f t="shared" si="2"/>
        <v>300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+'12'!J43</f>
        <v>11</v>
      </c>
      <c r="F43" s="70"/>
      <c r="G43" s="46">
        <f t="shared" si="0"/>
        <v>11</v>
      </c>
      <c r="H43" s="77">
        <v>0</v>
      </c>
      <c r="I43" s="75">
        <v>0</v>
      </c>
      <c r="J43" s="46">
        <f t="shared" si="1"/>
        <v>1</v>
      </c>
      <c r="K43" s="71">
        <v>10</v>
      </c>
      <c r="L43" s="20">
        <v>50</v>
      </c>
      <c r="M43" s="64">
        <f>+L43*K43</f>
        <v>500</v>
      </c>
      <c r="N43" s="17" t="s">
        <v>1429</v>
      </c>
      <c r="O43" s="18">
        <v>100</v>
      </c>
      <c r="P43" s="127">
        <f t="shared" si="2"/>
        <v>400</v>
      </c>
      <c r="Q43" s="89">
        <v>17.78</v>
      </c>
      <c r="R43" s="43">
        <f>+K43*Q43</f>
        <v>177.8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+'12'!J44</f>
        <v>22</v>
      </c>
      <c r="F44" s="70"/>
      <c r="G44" s="46">
        <f t="shared" si="0"/>
        <v>22</v>
      </c>
      <c r="H44" s="77">
        <v>0</v>
      </c>
      <c r="I44" s="75">
        <v>0</v>
      </c>
      <c r="J44" s="46">
        <f t="shared" si="1"/>
        <v>21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7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+'12'!J45</f>
        <v>13</v>
      </c>
      <c r="F45" s="70"/>
      <c r="G45" s="46">
        <f t="shared" si="0"/>
        <v>13</v>
      </c>
      <c r="H45" s="77">
        <v>0</v>
      </c>
      <c r="I45" s="75">
        <v>0</v>
      </c>
      <c r="J45" s="46">
        <f t="shared" si="1"/>
        <v>12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7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+'12'!J46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7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7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+'12'!J47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12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7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+'12'!J50</f>
        <v>9</v>
      </c>
      <c r="F50" s="70"/>
      <c r="G50" s="46">
        <f t="shared" si="0"/>
        <v>9</v>
      </c>
      <c r="H50" s="77">
        <v>0</v>
      </c>
      <c r="I50" s="75">
        <v>0</v>
      </c>
      <c r="J50" s="46">
        <f t="shared" si="1"/>
        <v>7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7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+'12'!J87</f>
        <v>22</v>
      </c>
      <c r="F87" s="70"/>
      <c r="G87" s="46">
        <f t="shared" si="5"/>
        <v>22</v>
      </c>
      <c r="H87" s="77">
        <v>0</v>
      </c>
      <c r="I87" s="75">
        <v>0</v>
      </c>
      <c r="J87" s="46">
        <f t="shared" si="6"/>
        <v>13</v>
      </c>
      <c r="K87" s="71">
        <v>9</v>
      </c>
      <c r="L87" s="20">
        <v>100</v>
      </c>
      <c r="M87" s="64">
        <f t="shared" si="10"/>
        <v>900</v>
      </c>
      <c r="N87" s="17" t="s">
        <v>16</v>
      </c>
      <c r="O87" s="18"/>
      <c r="P87" s="127">
        <f t="shared" si="8"/>
        <v>900</v>
      </c>
      <c r="Q87" s="89">
        <v>32.520000000000003</v>
      </c>
      <c r="R87" s="43">
        <f t="shared" si="11"/>
        <v>292.68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+'12'!J88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15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7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+'12'!J89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12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7">
        <f t="shared" si="8"/>
        <v>120</v>
      </c>
      <c r="Q89" s="89">
        <v>23.61</v>
      </c>
      <c r="R89" s="43">
        <f t="shared" si="11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+'12'!J90</f>
        <v>18</v>
      </c>
      <c r="F90" s="70"/>
      <c r="G90" s="46">
        <f t="shared" si="5"/>
        <v>18</v>
      </c>
      <c r="H90" s="77">
        <v>0</v>
      </c>
      <c r="I90" s="75">
        <v>0</v>
      </c>
      <c r="J90" s="46">
        <f t="shared" si="6"/>
        <v>16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7">
        <f t="shared" si="8"/>
        <v>200</v>
      </c>
      <c r="Q90" s="89">
        <v>11.91</v>
      </c>
      <c r="R90" s="43">
        <f t="shared" si="11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+'12'!J91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+'12'!J102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3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+'12'!J132</f>
        <v>10</v>
      </c>
      <c r="F132" s="70"/>
      <c r="G132" s="46">
        <f t="shared" si="5"/>
        <v>10</v>
      </c>
      <c r="H132" s="77">
        <v>0</v>
      </c>
      <c r="I132" s="75">
        <v>0</v>
      </c>
      <c r="J132" s="46">
        <f t="shared" si="6"/>
        <v>10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+'12'!J135</f>
        <v>5</v>
      </c>
      <c r="F135" s="70"/>
      <c r="G135" s="46">
        <f t="shared" si="5"/>
        <v>5</v>
      </c>
      <c r="H135" s="77">
        <v>0</v>
      </c>
      <c r="I135" s="75">
        <v>0</v>
      </c>
      <c r="J135" s="46">
        <f t="shared" si="6"/>
        <v>5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+'12'!J136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+'12'!J142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+'12'!J144</f>
        <v>26</v>
      </c>
      <c r="F144" s="70"/>
      <c r="G144" s="46">
        <f t="shared" si="12"/>
        <v>26</v>
      </c>
      <c r="H144" s="77">
        <v>0</v>
      </c>
      <c r="I144" s="75">
        <v>0</v>
      </c>
      <c r="J144" s="46">
        <f t="shared" si="13"/>
        <v>26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+'12'!J145</f>
        <v>45</v>
      </c>
      <c r="F145" s="70"/>
      <c r="G145" s="46">
        <f t="shared" si="12"/>
        <v>45</v>
      </c>
      <c r="H145" s="77">
        <v>0</v>
      </c>
      <c r="I145" s="75">
        <v>0</v>
      </c>
      <c r="J145" s="46">
        <f t="shared" si="13"/>
        <v>45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59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+'12'!J149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+'12'!J150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+'12'!J152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+'12'!J154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08" si="15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+'12'!J166</f>
        <v>2</v>
      </c>
      <c r="F166" s="70"/>
      <c r="G166" s="46">
        <f t="shared" si="12"/>
        <v>2</v>
      </c>
      <c r="H166" s="77">
        <v>0</v>
      </c>
      <c r="I166" s="75">
        <v>0</v>
      </c>
      <c r="J166" s="46">
        <f t="shared" si="13"/>
        <v>2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+'12'!J190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+'12'!J191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+'12'!J197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+'12'!J202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+'12'!J203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+'12'!J204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+'12'!J205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+'12'!J207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+'12'!J208</f>
        <v>0</v>
      </c>
      <c r="F208" s="70"/>
      <c r="G208" s="46"/>
      <c r="H208" s="77">
        <v>0</v>
      </c>
      <c r="I208" s="75">
        <v>0</v>
      </c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2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1301.9299999999998</v>
      </c>
      <c r="S209" s="74"/>
    </row>
    <row r="210" spans="1:22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4025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2355</v>
      </c>
      <c r="O213" s="2">
        <v>100</v>
      </c>
      <c r="P213" s="2">
        <v>100</v>
      </c>
      <c r="Q213" s="2">
        <v>500</v>
      </c>
      <c r="R213" s="2">
        <v>155</v>
      </c>
      <c r="S213" s="2">
        <v>150</v>
      </c>
      <c r="T213" s="2">
        <v>1150</v>
      </c>
      <c r="U213" s="2">
        <v>100</v>
      </c>
      <c r="V213" s="2">
        <v>100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650</v>
      </c>
    </row>
    <row r="217" spans="1:22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1020</v>
      </c>
    </row>
    <row r="218" spans="1:22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1020</v>
      </c>
    </row>
    <row r="219" spans="1:22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2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2" x14ac:dyDescent="0.5">
      <c r="C221" s="114"/>
      <c r="D221" s="115"/>
      <c r="E221" s="114"/>
      <c r="F221" s="114"/>
      <c r="G221" s="114"/>
      <c r="J221" s="2"/>
      <c r="L221" s="2"/>
    </row>
    <row r="222" spans="1:22" ht="25.5" x14ac:dyDescent="0.55000000000000004">
      <c r="J222" s="2"/>
      <c r="L222" s="72" t="s">
        <v>271</v>
      </c>
      <c r="M222" s="2" t="s">
        <v>306</v>
      </c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26</v>
      </c>
      <c r="F5" s="70"/>
      <c r="G5" s="46">
        <f t="shared" ref="G5:G68" si="0">E5+F5</f>
        <v>26</v>
      </c>
      <c r="H5" s="77">
        <v>1</v>
      </c>
      <c r="I5" s="75">
        <v>0</v>
      </c>
      <c r="J5" s="46">
        <f t="shared" ref="J5:J68" si="1">+G5-H5-K5-I5</f>
        <v>22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27">
        <f t="shared" ref="P5:P80" si="2"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30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7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7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7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17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150</v>
      </c>
      <c r="P22" s="127">
        <f t="shared" si="2"/>
        <v>150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39</v>
      </c>
      <c r="F28" s="70"/>
      <c r="G28" s="46">
        <f t="shared" si="0"/>
        <v>39</v>
      </c>
      <c r="H28" s="77">
        <v>5</v>
      </c>
      <c r="I28" s="75">
        <v>0</v>
      </c>
      <c r="J28" s="46">
        <f t="shared" si="1"/>
        <v>27</v>
      </c>
      <c r="K28" s="71">
        <v>7</v>
      </c>
      <c r="L28" s="20">
        <v>100</v>
      </c>
      <c r="M28" s="64">
        <f t="shared" si="3"/>
        <v>700</v>
      </c>
      <c r="N28" s="17" t="s">
        <v>16</v>
      </c>
      <c r="O28" s="18">
        <v>350</v>
      </c>
      <c r="P28" s="127">
        <f t="shared" si="2"/>
        <v>350</v>
      </c>
      <c r="Q28" s="89">
        <v>30.84</v>
      </c>
      <c r="R28" s="43">
        <f t="shared" si="4"/>
        <v>215.88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35</v>
      </c>
      <c r="F31" s="70"/>
      <c r="G31" s="46">
        <f t="shared" si="0"/>
        <v>35</v>
      </c>
      <c r="H31" s="77">
        <v>5</v>
      </c>
      <c r="I31" s="75">
        <v>0</v>
      </c>
      <c r="J31" s="46">
        <f t="shared" si="1"/>
        <v>21</v>
      </c>
      <c r="K31" s="71">
        <v>9</v>
      </c>
      <c r="L31" s="20">
        <v>100</v>
      </c>
      <c r="M31" s="64">
        <f t="shared" si="3"/>
        <v>900</v>
      </c>
      <c r="N31" s="17" t="s">
        <v>16</v>
      </c>
      <c r="O31" s="18">
        <v>450</v>
      </c>
      <c r="P31" s="127">
        <f t="shared" si="2"/>
        <v>450</v>
      </c>
      <c r="Q31" s="8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2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/>
      <c r="P33" s="127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+'13'!J43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+'13'!J44</f>
        <v>21</v>
      </c>
      <c r="F44" s="70"/>
      <c r="G44" s="46">
        <f t="shared" si="0"/>
        <v>21</v>
      </c>
      <c r="H44" s="77">
        <v>1</v>
      </c>
      <c r="I44" s="75">
        <v>0</v>
      </c>
      <c r="J44" s="46">
        <f t="shared" si="1"/>
        <v>20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+'13'!J45</f>
        <v>12</v>
      </c>
      <c r="F45" s="70"/>
      <c r="G45" s="46">
        <f t="shared" si="0"/>
        <v>12</v>
      </c>
      <c r="H45" s="77">
        <v>0</v>
      </c>
      <c r="I45" s="75">
        <v>0</v>
      </c>
      <c r="J45" s="46">
        <f t="shared" si="1"/>
        <v>11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7">
        <f t="shared" si="2"/>
        <v>50</v>
      </c>
      <c r="Q45" s="89">
        <v>18.32</v>
      </c>
      <c r="R45" s="43">
        <f t="shared" si="4"/>
        <v>18.32</v>
      </c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+'13'!J46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7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+'13'!J47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+'13'!J50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6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7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+'13'!J87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12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7">
        <f t="shared" si="8"/>
        <v>100</v>
      </c>
      <c r="Q87" s="89">
        <v>32.520000000000003</v>
      </c>
      <c r="R87" s="43">
        <f t="shared" si="11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+'13'!J88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12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7">
        <f t="shared" si="8"/>
        <v>165</v>
      </c>
      <c r="Q88" s="89">
        <v>22.55</v>
      </c>
      <c r="R88" s="43">
        <f t="shared" si="11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+'13'!J89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11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7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+'13'!J90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11</v>
      </c>
      <c r="K90" s="71">
        <v>5</v>
      </c>
      <c r="L90" s="20">
        <v>100</v>
      </c>
      <c r="M90" s="64">
        <f t="shared" si="10"/>
        <v>500</v>
      </c>
      <c r="N90" s="17" t="s">
        <v>16</v>
      </c>
      <c r="O90" s="18">
        <v>150</v>
      </c>
      <c r="P90" s="127">
        <f t="shared" si="8"/>
        <v>350</v>
      </c>
      <c r="Q90" s="89">
        <v>11.91</v>
      </c>
      <c r="R90" s="43">
        <f t="shared" si="11"/>
        <v>59.55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+'13'!J91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+'13'!J102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3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+'13'!J132</f>
        <v>10</v>
      </c>
      <c r="F132" s="70"/>
      <c r="G132" s="46">
        <f t="shared" si="5"/>
        <v>10</v>
      </c>
      <c r="H132" s="77">
        <v>0</v>
      </c>
      <c r="I132" s="75">
        <v>0</v>
      </c>
      <c r="J132" s="46">
        <f t="shared" si="6"/>
        <v>10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+'13'!J135</f>
        <v>5</v>
      </c>
      <c r="F135" s="70"/>
      <c r="G135" s="46">
        <f t="shared" si="5"/>
        <v>5</v>
      </c>
      <c r="H135" s="77">
        <v>0</v>
      </c>
      <c r="I135" s="75">
        <v>0</v>
      </c>
      <c r="J135" s="46">
        <f t="shared" si="6"/>
        <v>5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+'13'!J136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+'13'!J139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+'13'!J142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+'13'!J144</f>
        <v>26</v>
      </c>
      <c r="F144" s="70"/>
      <c r="G144" s="46">
        <f t="shared" si="12"/>
        <v>26</v>
      </c>
      <c r="H144" s="77">
        <v>1</v>
      </c>
      <c r="I144" s="75">
        <v>0</v>
      </c>
      <c r="J144" s="46">
        <f t="shared" si="13"/>
        <v>23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7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+'13'!J145</f>
        <v>45</v>
      </c>
      <c r="F145" s="70"/>
      <c r="G145" s="46">
        <f t="shared" si="12"/>
        <v>45</v>
      </c>
      <c r="H145" s="77">
        <v>0</v>
      </c>
      <c r="I145" s="75">
        <v>0</v>
      </c>
      <c r="J145" s="46">
        <f t="shared" si="13"/>
        <v>43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7">
        <f t="shared" ref="P145:P157" si="14">SUM(M145-O145)</f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+'13'!J150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+'13'!J151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+'13'!J152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ref="P158" si="15">SUM(M158-O158)</f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ref="P159:P208" si="16">SUM(M159-O159)</f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+'13'!J166</f>
        <v>2</v>
      </c>
      <c r="F166" s="70"/>
      <c r="G166" s="46">
        <f t="shared" si="12"/>
        <v>2</v>
      </c>
      <c r="H166" s="77">
        <v>0</v>
      </c>
      <c r="I166" s="75">
        <v>0</v>
      </c>
      <c r="J166" s="46">
        <f t="shared" si="13"/>
        <v>2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+'13'!J174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+'13'!J197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+'13'!J202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+'13'!J203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+'13'!J204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+'13'!J205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/>
      <c r="C206" s="19"/>
      <c r="D206" s="10"/>
      <c r="E206" s="63">
        <f>+'13'!J206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/>
      <c r="C207" s="19"/>
      <c r="D207" s="10"/>
      <c r="E207" s="63">
        <f>+'13'!J207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+'13'!J208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6"/>
        <v>0</v>
      </c>
      <c r="Q208" s="89"/>
      <c r="R208" s="43">
        <f t="shared" si="20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1304.1200000000001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3895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940</v>
      </c>
      <c r="O213" s="2">
        <v>100</v>
      </c>
      <c r="P213" s="2">
        <v>100</v>
      </c>
      <c r="Q213" s="2">
        <v>220</v>
      </c>
      <c r="R213" s="2">
        <v>100</v>
      </c>
      <c r="S213" s="2">
        <v>100</v>
      </c>
      <c r="T213" s="2">
        <v>100</v>
      </c>
      <c r="U213" s="2">
        <v>220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1100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1855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1855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295"/>
  <sheetViews>
    <sheetView zoomScale="80" zoomScaleNormal="80" workbookViewId="0">
      <pane xSplit="10" ySplit="4" topLeftCell="L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14</v>
      </c>
      <c r="K5" s="71">
        <v>8</v>
      </c>
      <c r="L5" s="20">
        <v>50</v>
      </c>
      <c r="M5" s="64">
        <f>+L5*K5</f>
        <v>400</v>
      </c>
      <c r="N5" s="17" t="s">
        <v>1429</v>
      </c>
      <c r="O5" s="18">
        <v>50</v>
      </c>
      <c r="P5" s="127">
        <f t="shared" ref="P5:P80" si="2">SUM(M5-O5)</f>
        <v>350</v>
      </c>
      <c r="Q5" s="89">
        <v>18.010000000000002</v>
      </c>
      <c r="R5" s="43">
        <f>+K5*Q5</f>
        <v>144.08000000000001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18</v>
      </c>
      <c r="K6" s="71">
        <v>12</v>
      </c>
      <c r="L6" s="20">
        <v>100</v>
      </c>
      <c r="M6" s="64">
        <f t="shared" ref="M6:M80" si="3">+L6*K6</f>
        <v>1200</v>
      </c>
      <c r="N6" s="17" t="s">
        <v>16</v>
      </c>
      <c r="O6" s="18"/>
      <c r="P6" s="127">
        <f t="shared" si="2"/>
        <v>1200</v>
      </c>
      <c r="Q6" s="89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</v>
      </c>
      <c r="K11" s="71">
        <v>9</v>
      </c>
      <c r="L11" s="20">
        <v>50</v>
      </c>
      <c r="M11" s="64">
        <f t="shared" si="3"/>
        <v>450</v>
      </c>
      <c r="N11" s="17" t="s">
        <v>16</v>
      </c>
      <c r="O11" s="18"/>
      <c r="P11" s="127">
        <f t="shared" si="2"/>
        <v>450</v>
      </c>
      <c r="Q11" s="89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7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5</v>
      </c>
      <c r="K22" s="71">
        <v>12</v>
      </c>
      <c r="L22" s="20">
        <v>100</v>
      </c>
      <c r="M22" s="64">
        <f t="shared" si="3"/>
        <v>1200</v>
      </c>
      <c r="N22" s="17" t="s">
        <v>16</v>
      </c>
      <c r="O22" s="18"/>
      <c r="P22" s="127">
        <f t="shared" si="2"/>
        <v>1200</v>
      </c>
      <c r="Q22" s="89">
        <v>27.89</v>
      </c>
      <c r="R22" s="43">
        <f t="shared" si="4"/>
        <v>334.68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27</v>
      </c>
      <c r="F28" s="70"/>
      <c r="G28" s="46">
        <f t="shared" si="0"/>
        <v>27</v>
      </c>
      <c r="H28" s="77">
        <v>3</v>
      </c>
      <c r="I28" s="75">
        <v>0</v>
      </c>
      <c r="J28" s="46">
        <f t="shared" si="1"/>
        <v>19</v>
      </c>
      <c r="K28" s="71">
        <v>5</v>
      </c>
      <c r="L28" s="20">
        <v>100</v>
      </c>
      <c r="M28" s="64">
        <f t="shared" si="3"/>
        <v>500</v>
      </c>
      <c r="N28" s="17" t="s">
        <v>16</v>
      </c>
      <c r="O28" s="18"/>
      <c r="P28" s="127">
        <f t="shared" si="2"/>
        <v>500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21</v>
      </c>
      <c r="F31" s="70"/>
      <c r="G31" s="46">
        <f t="shared" si="0"/>
        <v>21</v>
      </c>
      <c r="H31" s="77">
        <v>0</v>
      </c>
      <c r="I31" s="75">
        <v>0</v>
      </c>
      <c r="J31" s="46">
        <f t="shared" si="1"/>
        <v>6</v>
      </c>
      <c r="K31" s="71">
        <v>15</v>
      </c>
      <c r="L31" s="20">
        <v>100</v>
      </c>
      <c r="M31" s="64">
        <f t="shared" si="3"/>
        <v>1500</v>
      </c>
      <c r="N31" s="17" t="s">
        <v>16</v>
      </c>
      <c r="O31" s="18">
        <v>50</v>
      </c>
      <c r="P31" s="127">
        <f t="shared" si="2"/>
        <v>1450</v>
      </c>
      <c r="Q31" s="89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2</v>
      </c>
      <c r="F33" s="70">
        <v>5</v>
      </c>
      <c r="G33" s="46">
        <f t="shared" si="0"/>
        <v>7</v>
      </c>
      <c r="H33" s="77">
        <v>2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3</v>
      </c>
      <c r="F35" s="70">
        <v>5</v>
      </c>
      <c r="G35" s="46">
        <f t="shared" si="0"/>
        <v>8</v>
      </c>
      <c r="H35" s="77">
        <v>0</v>
      </c>
      <c r="I35" s="75">
        <v>0</v>
      </c>
      <c r="J35" s="46">
        <f t="shared" si="1"/>
        <v>5</v>
      </c>
      <c r="K35" s="71">
        <v>3</v>
      </c>
      <c r="L35" s="20">
        <v>130</v>
      </c>
      <c r="M35" s="64">
        <f t="shared" si="3"/>
        <v>390</v>
      </c>
      <c r="N35" s="17" t="s">
        <v>16</v>
      </c>
      <c r="O35" s="18">
        <v>195</v>
      </c>
      <c r="P35" s="127">
        <f t="shared" si="2"/>
        <v>195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+'14'!J43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7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+'14'!J44</f>
        <v>20</v>
      </c>
      <c r="F44" s="70"/>
      <c r="G44" s="46">
        <f t="shared" si="0"/>
        <v>20</v>
      </c>
      <c r="H44" s="77">
        <v>0</v>
      </c>
      <c r="I44" s="75">
        <v>0</v>
      </c>
      <c r="J44" s="46">
        <f t="shared" si="1"/>
        <v>19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7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+'14'!J45</f>
        <v>11</v>
      </c>
      <c r="F45" s="70"/>
      <c r="G45" s="46">
        <f t="shared" si="0"/>
        <v>11</v>
      </c>
      <c r="H45" s="77">
        <v>0</v>
      </c>
      <c r="I45" s="75">
        <v>0</v>
      </c>
      <c r="J45" s="46">
        <f t="shared" si="1"/>
        <v>9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27">
        <f t="shared" si="2"/>
        <v>100</v>
      </c>
      <c r="Q45" s="89">
        <v>18.32</v>
      </c>
      <c r="R45" s="43">
        <f t="shared" si="4"/>
        <v>36.64</v>
      </c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+'14'!J46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7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+'14'!J47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11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7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+'14'!J50</f>
        <v>6</v>
      </c>
      <c r="F50" s="70"/>
      <c r="G50" s="46">
        <f t="shared" si="0"/>
        <v>6</v>
      </c>
      <c r="H50" s="77">
        <v>0</v>
      </c>
      <c r="I50" s="75">
        <v>0</v>
      </c>
      <c r="J50" s="46">
        <f t="shared" si="1"/>
        <v>4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7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+'14'!J67</f>
        <v>0</v>
      </c>
      <c r="F67" s="70">
        <v>5</v>
      </c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+'14'!J87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>
        <v>32.520000000000003</v>
      </c>
      <c r="R87" s="43">
        <f t="shared" si="11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+'14'!J88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11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7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+'14'!J89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10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7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+'14'!J90</f>
        <v>11</v>
      </c>
      <c r="F90" s="70"/>
      <c r="G90" s="46">
        <f t="shared" si="5"/>
        <v>11</v>
      </c>
      <c r="H90" s="77">
        <v>0</v>
      </c>
      <c r="I90" s="75">
        <v>0</v>
      </c>
      <c r="J90" s="46">
        <f t="shared" si="6"/>
        <v>10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7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+'14'!J91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+'14'!J102</f>
        <v>3</v>
      </c>
      <c r="F102" s="70">
        <v>5</v>
      </c>
      <c r="G102" s="46">
        <f t="shared" si="5"/>
        <v>8</v>
      </c>
      <c r="H102" s="77">
        <v>0</v>
      </c>
      <c r="I102" s="75">
        <v>0</v>
      </c>
      <c r="J102" s="46">
        <f t="shared" si="6"/>
        <v>5</v>
      </c>
      <c r="K102" s="71">
        <v>3</v>
      </c>
      <c r="L102" s="20">
        <v>50</v>
      </c>
      <c r="M102" s="64">
        <f t="shared" si="7"/>
        <v>150</v>
      </c>
      <c r="N102" s="17" t="s">
        <v>1429</v>
      </c>
      <c r="O102" s="18">
        <v>50</v>
      </c>
      <c r="P102" s="127">
        <f t="shared" si="8"/>
        <v>100</v>
      </c>
      <c r="Q102" s="89">
        <v>24</v>
      </c>
      <c r="R102" s="43">
        <f t="shared" si="9"/>
        <v>72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+'14'!J132</f>
        <v>10</v>
      </c>
      <c r="F132" s="70"/>
      <c r="G132" s="46">
        <f t="shared" si="5"/>
        <v>10</v>
      </c>
      <c r="H132" s="77">
        <v>0</v>
      </c>
      <c r="I132" s="75">
        <v>0</v>
      </c>
      <c r="J132" s="46">
        <f t="shared" si="6"/>
        <v>8</v>
      </c>
      <c r="K132" s="71">
        <v>2</v>
      </c>
      <c r="L132" s="20">
        <v>50</v>
      </c>
      <c r="M132" s="64">
        <f t="shared" si="7"/>
        <v>100</v>
      </c>
      <c r="N132" s="17" t="s">
        <v>1429</v>
      </c>
      <c r="O132" s="18">
        <v>50</v>
      </c>
      <c r="P132" s="127">
        <f t="shared" si="8"/>
        <v>50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+'14'!J135</f>
        <v>5</v>
      </c>
      <c r="F135" s="70"/>
      <c r="G135" s="46">
        <f t="shared" si="5"/>
        <v>5</v>
      </c>
      <c r="H135" s="77">
        <v>0</v>
      </c>
      <c r="I135" s="75">
        <v>0</v>
      </c>
      <c r="J135" s="46">
        <f t="shared" si="6"/>
        <v>5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+'14'!J136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+'14'!J144</f>
        <v>23</v>
      </c>
      <c r="F144" s="70"/>
      <c r="G144" s="46">
        <f t="shared" si="12"/>
        <v>23</v>
      </c>
      <c r="H144" s="77">
        <v>0</v>
      </c>
      <c r="I144" s="75">
        <v>0</v>
      </c>
      <c r="J144" s="46">
        <f t="shared" si="13"/>
        <v>21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7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+'14'!J145</f>
        <v>43</v>
      </c>
      <c r="F145" s="70"/>
      <c r="G145" s="46">
        <f t="shared" si="12"/>
        <v>43</v>
      </c>
      <c r="H145" s="77">
        <v>0</v>
      </c>
      <c r="I145" s="75">
        <v>0</v>
      </c>
      <c r="J145" s="46">
        <f t="shared" si="13"/>
        <v>41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7">
        <f t="shared" ref="P145:P149" si="14">SUM(M145-O145)</f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ref="P150:P207" si="15">SUM(M150-O150)</f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+'14'!J166</f>
        <v>2</v>
      </c>
      <c r="F166" s="70">
        <v>5</v>
      </c>
      <c r="G166" s="46">
        <f t="shared" si="12"/>
        <v>7</v>
      </c>
      <c r="H166" s="77">
        <v>0</v>
      </c>
      <c r="I166" s="75">
        <v>0</v>
      </c>
      <c r="J166" s="46">
        <f t="shared" si="13"/>
        <v>4</v>
      </c>
      <c r="K166" s="71">
        <v>3</v>
      </c>
      <c r="L166" s="20">
        <v>50</v>
      </c>
      <c r="M166" s="64">
        <f t="shared" si="7"/>
        <v>150</v>
      </c>
      <c r="N166" s="17" t="s">
        <v>16</v>
      </c>
      <c r="O166" s="18"/>
      <c r="P166" s="127">
        <f t="shared" si="15"/>
        <v>150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+'14'!J202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+'14'!J203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+'14'!J204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+'14'!J205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+'14'!J206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+'14'!J207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+'14'!J208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ref="P208" si="24">SUM(M208-O208)</f>
        <v>0</v>
      </c>
      <c r="Q208" s="89"/>
      <c r="R208" s="43">
        <f t="shared" si="19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2594.34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7180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2475</v>
      </c>
      <c r="O213" s="2">
        <v>500</v>
      </c>
      <c r="P213" s="2">
        <v>100</v>
      </c>
      <c r="Q213" s="2">
        <v>700</v>
      </c>
      <c r="R213" s="2">
        <v>200</v>
      </c>
      <c r="S213" s="2">
        <v>180</v>
      </c>
      <c r="T213" s="2">
        <v>645</v>
      </c>
      <c r="U213" s="2">
        <v>150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395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4310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4310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14</v>
      </c>
      <c r="F5" s="70">
        <v>30</v>
      </c>
      <c r="G5" s="46">
        <f t="shared" ref="G5:G68" si="0">E5+F5</f>
        <v>44</v>
      </c>
      <c r="H5" s="77">
        <v>0</v>
      </c>
      <c r="I5" s="75">
        <v>0</v>
      </c>
      <c r="J5" s="46">
        <f t="shared" ref="J5:J68" si="1">+G5-H5-K5-I5</f>
        <v>35</v>
      </c>
      <c r="K5" s="71">
        <v>9</v>
      </c>
      <c r="L5" s="20">
        <v>50</v>
      </c>
      <c r="M5" s="64">
        <f>+L5*K5</f>
        <v>450</v>
      </c>
      <c r="N5" s="17" t="s">
        <v>16</v>
      </c>
      <c r="O5" s="18"/>
      <c r="P5" s="127">
        <f t="shared" ref="P5:P80" si="2">SUM(M5-O5)</f>
        <v>450</v>
      </c>
      <c r="Q5" s="89">
        <v>18.010000000000002</v>
      </c>
      <c r="R5" s="43">
        <f>+K5*Q5</f>
        <v>162.09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18</v>
      </c>
      <c r="F6" s="70">
        <v>30</v>
      </c>
      <c r="G6" s="46">
        <f t="shared" si="0"/>
        <v>48</v>
      </c>
      <c r="H6" s="77">
        <v>0</v>
      </c>
      <c r="I6" s="75">
        <v>0</v>
      </c>
      <c r="J6" s="46">
        <f t="shared" si="1"/>
        <v>41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/>
      <c r="P6" s="127">
        <f t="shared" si="2"/>
        <v>700</v>
      </c>
      <c r="Q6" s="8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7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7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19</v>
      </c>
      <c r="F28" s="70"/>
      <c r="G28" s="46">
        <f t="shared" si="0"/>
        <v>19</v>
      </c>
      <c r="H28" s="77">
        <v>0</v>
      </c>
      <c r="I28" s="75">
        <v>0</v>
      </c>
      <c r="J28" s="46">
        <f t="shared" si="1"/>
        <v>17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27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6</v>
      </c>
      <c r="F31" s="70">
        <v>30</v>
      </c>
      <c r="G31" s="46">
        <f t="shared" si="0"/>
        <v>36</v>
      </c>
      <c r="H31" s="77">
        <v>0</v>
      </c>
      <c r="I31" s="75">
        <v>0</v>
      </c>
      <c r="J31" s="46">
        <f t="shared" si="1"/>
        <v>33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27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5</v>
      </c>
      <c r="F35" s="70"/>
      <c r="G35" s="46">
        <f t="shared" si="0"/>
        <v>5</v>
      </c>
      <c r="H35" s="77">
        <v>0</v>
      </c>
      <c r="I35" s="75">
        <v>0</v>
      </c>
      <c r="J35" s="46">
        <f t="shared" si="1"/>
        <v>4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>
        <v>65</v>
      </c>
      <c r="P35" s="127">
        <f t="shared" si="2"/>
        <v>65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+'15'!J44</f>
        <v>19</v>
      </c>
      <c r="F44" s="70"/>
      <c r="G44" s="46">
        <f t="shared" si="0"/>
        <v>19</v>
      </c>
      <c r="H44" s="77">
        <v>0</v>
      </c>
      <c r="I44" s="75">
        <v>0</v>
      </c>
      <c r="J44" s="46">
        <f t="shared" si="1"/>
        <v>16</v>
      </c>
      <c r="K44" s="71">
        <v>3</v>
      </c>
      <c r="L44" s="20">
        <v>50</v>
      </c>
      <c r="M44" s="64">
        <f t="shared" si="3"/>
        <v>150</v>
      </c>
      <c r="N44" s="17" t="s">
        <v>16</v>
      </c>
      <c r="O44" s="18"/>
      <c r="P44" s="127">
        <f t="shared" si="2"/>
        <v>150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+'15'!J45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4</v>
      </c>
      <c r="K45" s="71">
        <v>5</v>
      </c>
      <c r="L45" s="20">
        <v>50</v>
      </c>
      <c r="M45" s="64">
        <f t="shared" si="3"/>
        <v>250</v>
      </c>
      <c r="N45" s="17" t="s">
        <v>16</v>
      </c>
      <c r="O45" s="18"/>
      <c r="P45" s="127">
        <f t="shared" si="2"/>
        <v>250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+'15'!J46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2</v>
      </c>
      <c r="K46" s="71">
        <v>5</v>
      </c>
      <c r="L46" s="20">
        <v>50</v>
      </c>
      <c r="M46" s="64">
        <f t="shared" si="3"/>
        <v>250</v>
      </c>
      <c r="N46" s="17" t="s">
        <v>1429</v>
      </c>
      <c r="O46" s="18">
        <v>50</v>
      </c>
      <c r="P46" s="127">
        <f t="shared" si="2"/>
        <v>200</v>
      </c>
      <c r="Q46" s="89">
        <v>20.059999999999999</v>
      </c>
      <c r="R46" s="43">
        <f t="shared" si="4"/>
        <v>100.3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+'15'!J47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6</v>
      </c>
      <c r="K47" s="71">
        <v>5</v>
      </c>
      <c r="L47" s="20">
        <v>50</v>
      </c>
      <c r="M47" s="64">
        <f t="shared" si="3"/>
        <v>250</v>
      </c>
      <c r="N47" s="17" t="s">
        <v>1429</v>
      </c>
      <c r="O47" s="18"/>
      <c r="P47" s="127">
        <f t="shared" si="2"/>
        <v>250</v>
      </c>
      <c r="Q47" s="89">
        <v>20.32</v>
      </c>
      <c r="R47" s="43">
        <f t="shared" si="4"/>
        <v>101.6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+'15'!J50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0</v>
      </c>
      <c r="K50" s="71">
        <v>4</v>
      </c>
      <c r="L50" s="20">
        <v>50</v>
      </c>
      <c r="M50" s="64">
        <f t="shared" si="3"/>
        <v>200</v>
      </c>
      <c r="N50" s="17" t="s">
        <v>16</v>
      </c>
      <c r="O50" s="18"/>
      <c r="P50" s="127">
        <f t="shared" si="2"/>
        <v>200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+'15'!J67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4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27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7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+'15'!J87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9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7">
        <f t="shared" si="8"/>
        <v>300</v>
      </c>
      <c r="Q87" s="89">
        <v>32.520000000000003</v>
      </c>
      <c r="R87" s="43">
        <f t="shared" si="11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+'15'!J88</f>
        <v>11</v>
      </c>
      <c r="F88" s="70"/>
      <c r="G88" s="46">
        <f t="shared" si="5"/>
        <v>11</v>
      </c>
      <c r="H88" s="77">
        <v>0</v>
      </c>
      <c r="I88" s="75">
        <v>0</v>
      </c>
      <c r="J88" s="46">
        <f t="shared" si="6"/>
        <v>9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27">
        <f t="shared" si="8"/>
        <v>110</v>
      </c>
      <c r="Q88" s="89">
        <v>22.55</v>
      </c>
      <c r="R88" s="43">
        <f t="shared" si="11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+'15'!J89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8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7">
        <f t="shared" si="8"/>
        <v>120</v>
      </c>
      <c r="Q89" s="89">
        <v>23.61</v>
      </c>
      <c r="R89" s="43">
        <f t="shared" si="11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+'15'!J90</f>
        <v>10</v>
      </c>
      <c r="F90" s="70"/>
      <c r="G90" s="46">
        <f t="shared" si="5"/>
        <v>10</v>
      </c>
      <c r="H90" s="77">
        <v>0</v>
      </c>
      <c r="I90" s="75">
        <v>0</v>
      </c>
      <c r="J90" s="46">
        <f t="shared" si="6"/>
        <v>9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7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+'15'!J91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+'15'!J102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4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27">
        <f t="shared" si="8"/>
        <v>50</v>
      </c>
      <c r="Q102" s="89">
        <v>24</v>
      </c>
      <c r="R102" s="43">
        <f t="shared" si="9"/>
        <v>24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+'15'!J132</f>
        <v>8</v>
      </c>
      <c r="F132" s="70"/>
      <c r="G132" s="46">
        <f t="shared" si="5"/>
        <v>8</v>
      </c>
      <c r="H132" s="77">
        <v>0</v>
      </c>
      <c r="I132" s="75">
        <v>0</v>
      </c>
      <c r="J132" s="46">
        <f t="shared" si="6"/>
        <v>8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+'15'!J135</f>
        <v>5</v>
      </c>
      <c r="F135" s="70"/>
      <c r="G135" s="46">
        <f t="shared" si="5"/>
        <v>5</v>
      </c>
      <c r="H135" s="77">
        <v>0</v>
      </c>
      <c r="I135" s="75">
        <v>0</v>
      </c>
      <c r="J135" s="46">
        <f t="shared" si="6"/>
        <v>5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+'15'!J136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+'15'!J139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+'15'!J144</f>
        <v>21</v>
      </c>
      <c r="F144" s="70"/>
      <c r="G144" s="46">
        <f t="shared" si="12"/>
        <v>21</v>
      </c>
      <c r="H144" s="77">
        <v>0</v>
      </c>
      <c r="I144" s="75">
        <v>0</v>
      </c>
      <c r="J144" s="46">
        <f t="shared" si="13"/>
        <v>20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7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+'15'!J145</f>
        <v>41</v>
      </c>
      <c r="F145" s="70"/>
      <c r="G145" s="46">
        <f t="shared" si="12"/>
        <v>41</v>
      </c>
      <c r="H145" s="77">
        <v>0</v>
      </c>
      <c r="I145" s="75">
        <v>0</v>
      </c>
      <c r="J145" s="46">
        <f t="shared" si="13"/>
        <v>35</v>
      </c>
      <c r="K145" s="71">
        <v>6</v>
      </c>
      <c r="L145" s="20">
        <v>120</v>
      </c>
      <c r="M145" s="64">
        <f t="shared" si="7"/>
        <v>720</v>
      </c>
      <c r="N145" s="17" t="s">
        <v>16</v>
      </c>
      <c r="O145" s="18"/>
      <c r="P145" s="127">
        <f t="shared" ref="P145:P157" si="14">SUM(M145-O145)</f>
        <v>720</v>
      </c>
      <c r="Q145" s="89">
        <v>73</v>
      </c>
      <c r="R145" s="43">
        <f t="shared" si="9"/>
        <v>438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+'15'!J150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ref="P158:P159" si="15">SUM(M158-O158)</f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08" si="16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+'15'!J166</f>
        <v>4</v>
      </c>
      <c r="F166" s="70"/>
      <c r="G166" s="46">
        <f t="shared" si="12"/>
        <v>4</v>
      </c>
      <c r="H166" s="77">
        <v>0</v>
      </c>
      <c r="I166" s="75">
        <v>0</v>
      </c>
      <c r="J166" s="46">
        <f t="shared" si="13"/>
        <v>4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+'15'!J202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+'15'!J203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+'15'!J204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+'15'!J205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/>
      <c r="C206" s="19"/>
      <c r="D206" s="10"/>
      <c r="E206" s="63">
        <f>+'15'!J206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/>
      <c r="C207" s="19"/>
      <c r="D207" s="10"/>
      <c r="E207" s="63">
        <f>+'15'!J207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+'15'!J208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6"/>
        <v>0</v>
      </c>
      <c r="Q208" s="89"/>
      <c r="R208" s="43">
        <f t="shared" si="20"/>
        <v>0</v>
      </c>
    </row>
    <row r="209" spans="1:23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1826.6699999999998</v>
      </c>
      <c r="S209" s="74"/>
    </row>
    <row r="210" spans="1:23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4705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1480</v>
      </c>
      <c r="O213" s="2">
        <v>315</v>
      </c>
      <c r="P213" s="2">
        <v>210</v>
      </c>
      <c r="Q213" s="2">
        <v>150</v>
      </c>
      <c r="R213" s="2">
        <v>200</v>
      </c>
      <c r="S213" s="2">
        <v>235</v>
      </c>
      <c r="T213" s="2">
        <v>320</v>
      </c>
      <c r="W213" s="2">
        <v>50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115</v>
      </c>
    </row>
    <row r="217" spans="1:23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3110</v>
      </c>
    </row>
    <row r="218" spans="1:23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3110</v>
      </c>
    </row>
    <row r="219" spans="1:23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3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3" x14ac:dyDescent="0.5">
      <c r="C221" s="114"/>
      <c r="D221" s="115"/>
      <c r="E221" s="114"/>
      <c r="F221" s="114"/>
      <c r="G221" s="114"/>
      <c r="J221" s="2"/>
      <c r="L221" s="2"/>
    </row>
    <row r="222" spans="1:23" ht="25.5" x14ac:dyDescent="0.55000000000000004">
      <c r="J222" s="2"/>
      <c r="L222" s="72" t="s">
        <v>271</v>
      </c>
      <c r="M222" s="2" t="s">
        <v>306</v>
      </c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35</v>
      </c>
      <c r="F5" s="70"/>
      <c r="G5" s="46">
        <f t="shared" ref="G5:G68" si="0">E5+F5</f>
        <v>35</v>
      </c>
      <c r="H5" s="77">
        <v>0</v>
      </c>
      <c r="I5" s="75">
        <v>0</v>
      </c>
      <c r="J5" s="46">
        <f t="shared" ref="J5:J68" si="1">+G5-H5-K5-I5</f>
        <v>13</v>
      </c>
      <c r="K5" s="71">
        <v>22</v>
      </c>
      <c r="L5" s="20">
        <v>50</v>
      </c>
      <c r="M5" s="64">
        <f>+L5*K5</f>
        <v>1100</v>
      </c>
      <c r="N5" s="17" t="s">
        <v>16</v>
      </c>
      <c r="O5" s="18">
        <v>50</v>
      </c>
      <c r="P5" s="127">
        <f t="shared" ref="P5:P80" si="2">SUM(M5-O5)</f>
        <v>1050</v>
      </c>
      <c r="Q5" s="89">
        <v>18.010000000000002</v>
      </c>
      <c r="R5" s="43">
        <f>+K5*Q5</f>
        <v>396.22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41</v>
      </c>
      <c r="F6" s="70"/>
      <c r="G6" s="46">
        <f t="shared" si="0"/>
        <v>41</v>
      </c>
      <c r="H6" s="77">
        <v>0</v>
      </c>
      <c r="I6" s="75">
        <v>0</v>
      </c>
      <c r="J6" s="46">
        <f t="shared" si="1"/>
        <v>25</v>
      </c>
      <c r="K6" s="71">
        <v>16</v>
      </c>
      <c r="L6" s="20">
        <v>100</v>
      </c>
      <c r="M6" s="64">
        <f t="shared" ref="M6:M80" si="3">+L6*K6</f>
        <v>1600</v>
      </c>
      <c r="N6" s="17" t="s">
        <v>16</v>
      </c>
      <c r="O6" s="18"/>
      <c r="P6" s="127">
        <f t="shared" si="2"/>
        <v>1600</v>
      </c>
      <c r="Q6" s="89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0</v>
      </c>
      <c r="F11" s="70">
        <v>1</v>
      </c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7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7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7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17</v>
      </c>
      <c r="F28" s="70"/>
      <c r="G28" s="46">
        <f t="shared" si="0"/>
        <v>17</v>
      </c>
      <c r="H28" s="77">
        <v>0</v>
      </c>
      <c r="I28" s="75">
        <v>0</v>
      </c>
      <c r="J28" s="46">
        <f t="shared" si="1"/>
        <v>14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7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28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27">
        <f t="shared" si="2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3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/>
      <c r="P33" s="127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3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7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+'16'!J44</f>
        <v>16</v>
      </c>
      <c r="F44" s="70"/>
      <c r="G44" s="46">
        <f t="shared" si="0"/>
        <v>16</v>
      </c>
      <c r="H44" s="77">
        <v>0</v>
      </c>
      <c r="I44" s="75">
        <v>0</v>
      </c>
      <c r="J44" s="46">
        <f t="shared" si="1"/>
        <v>13</v>
      </c>
      <c r="K44" s="71">
        <v>3</v>
      </c>
      <c r="L44" s="20">
        <v>50</v>
      </c>
      <c r="M44" s="64">
        <f t="shared" si="3"/>
        <v>150</v>
      </c>
      <c r="N44" s="17" t="s">
        <v>16</v>
      </c>
      <c r="O44" s="18"/>
      <c r="P44" s="127">
        <f t="shared" si="2"/>
        <v>150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+'16'!J45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1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/>
      <c r="P45" s="127">
        <f t="shared" si="2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7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+'16'!J47</f>
        <v>6</v>
      </c>
      <c r="F47" s="70"/>
      <c r="G47" s="46">
        <f t="shared" si="0"/>
        <v>6</v>
      </c>
      <c r="H47" s="77">
        <v>0</v>
      </c>
      <c r="I47" s="75">
        <v>0</v>
      </c>
      <c r="J47" s="46">
        <f t="shared" si="1"/>
        <v>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+'16'!J50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+'16'!J67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1</v>
      </c>
      <c r="K67" s="71">
        <v>3</v>
      </c>
      <c r="L67" s="20">
        <v>50</v>
      </c>
      <c r="M67" s="64">
        <f t="shared" si="3"/>
        <v>150</v>
      </c>
      <c r="N67" s="17" t="s">
        <v>16</v>
      </c>
      <c r="O67" s="18"/>
      <c r="P67" s="127">
        <f t="shared" si="2"/>
        <v>150</v>
      </c>
      <c r="Q67" s="89">
        <v>17.09</v>
      </c>
      <c r="R67" s="43">
        <f t="shared" si="4"/>
        <v>51.269999999999996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8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+'16'!J87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3</v>
      </c>
      <c r="K87" s="71">
        <v>6</v>
      </c>
      <c r="L87" s="20">
        <v>100</v>
      </c>
      <c r="M87" s="64">
        <f t="shared" si="10"/>
        <v>600</v>
      </c>
      <c r="N87" s="17" t="s">
        <v>16</v>
      </c>
      <c r="O87" s="18"/>
      <c r="P87" s="127">
        <f t="shared" si="8"/>
        <v>600</v>
      </c>
      <c r="Q87" s="89">
        <v>32.520000000000003</v>
      </c>
      <c r="R87" s="43">
        <f t="shared" si="11"/>
        <v>195.12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+'16'!J88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8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7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+'16'!J89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6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7">
        <f t="shared" si="8"/>
        <v>120</v>
      </c>
      <c r="Q89" s="89">
        <v>23.61</v>
      </c>
      <c r="R89" s="43">
        <f t="shared" si="11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+'16'!J90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6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7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+'16'!J91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+'16'!J102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1</v>
      </c>
      <c r="K102" s="71">
        <v>3</v>
      </c>
      <c r="L102" s="20">
        <v>50</v>
      </c>
      <c r="M102" s="64">
        <f t="shared" si="7"/>
        <v>150</v>
      </c>
      <c r="N102" s="17" t="s">
        <v>16</v>
      </c>
      <c r="O102" s="18"/>
      <c r="P102" s="127">
        <f t="shared" si="8"/>
        <v>150</v>
      </c>
      <c r="Q102" s="89">
        <v>24</v>
      </c>
      <c r="R102" s="43">
        <f t="shared" si="9"/>
        <v>72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+'16'!J132</f>
        <v>8</v>
      </c>
      <c r="F132" s="70"/>
      <c r="G132" s="46">
        <f t="shared" si="5"/>
        <v>8</v>
      </c>
      <c r="H132" s="77">
        <v>0</v>
      </c>
      <c r="I132" s="75">
        <v>0</v>
      </c>
      <c r="J132" s="46">
        <f t="shared" si="6"/>
        <v>5</v>
      </c>
      <c r="K132" s="71">
        <v>3</v>
      </c>
      <c r="L132" s="20">
        <v>50</v>
      </c>
      <c r="M132" s="64">
        <f t="shared" si="7"/>
        <v>150</v>
      </c>
      <c r="N132" s="17" t="s">
        <v>1429</v>
      </c>
      <c r="O132" s="18"/>
      <c r="P132" s="127">
        <f t="shared" si="8"/>
        <v>150</v>
      </c>
      <c r="Q132" s="89">
        <v>23.06</v>
      </c>
      <c r="R132" s="43">
        <f t="shared" si="9"/>
        <v>69.179999999999993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+'16'!J135</f>
        <v>5</v>
      </c>
      <c r="F135" s="70"/>
      <c r="G135" s="46">
        <f t="shared" si="5"/>
        <v>5</v>
      </c>
      <c r="H135" s="77">
        <v>0</v>
      </c>
      <c r="I135" s="75">
        <v>0</v>
      </c>
      <c r="J135" s="46">
        <f t="shared" si="6"/>
        <v>5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+'16'!J136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+'16'!J139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+'16'!J144</f>
        <v>20</v>
      </c>
      <c r="F144" s="70"/>
      <c r="G144" s="46">
        <f t="shared" si="12"/>
        <v>20</v>
      </c>
      <c r="H144" s="77">
        <v>0</v>
      </c>
      <c r="I144" s="75">
        <v>0</v>
      </c>
      <c r="J144" s="46">
        <f t="shared" si="13"/>
        <v>15</v>
      </c>
      <c r="K144" s="71">
        <v>5</v>
      </c>
      <c r="L144" s="20">
        <v>60</v>
      </c>
      <c r="M144" s="64">
        <f t="shared" si="7"/>
        <v>300</v>
      </c>
      <c r="N144" s="17" t="s">
        <v>16</v>
      </c>
      <c r="O144" s="18"/>
      <c r="P144" s="127">
        <f t="shared" si="8"/>
        <v>300</v>
      </c>
      <c r="Q144" s="89">
        <v>38</v>
      </c>
      <c r="R144" s="43">
        <f t="shared" si="9"/>
        <v>190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+'16'!J145</f>
        <v>35</v>
      </c>
      <c r="F145" s="70"/>
      <c r="G145" s="46">
        <f t="shared" si="12"/>
        <v>35</v>
      </c>
      <c r="H145" s="77">
        <v>0</v>
      </c>
      <c r="I145" s="75">
        <v>0</v>
      </c>
      <c r="J145" s="46">
        <f t="shared" si="13"/>
        <v>32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7">
        <f t="shared" ref="P145:P149" si="14">SUM(M145-O145)</f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+'16'!J150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ref="P150:P162" si="15">SUM(M150-O150)</f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+'16'!J151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ref="P163:P208" si="16">SUM(M163-O163)</f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+'16'!J166</f>
        <v>4</v>
      </c>
      <c r="F166" s="70"/>
      <c r="G166" s="46">
        <f t="shared" si="12"/>
        <v>4</v>
      </c>
      <c r="H166" s="77">
        <v>0</v>
      </c>
      <c r="I166" s="75">
        <v>0</v>
      </c>
      <c r="J166" s="46">
        <f t="shared" si="13"/>
        <v>2</v>
      </c>
      <c r="K166" s="71">
        <v>2</v>
      </c>
      <c r="L166" s="20">
        <v>50</v>
      </c>
      <c r="M166" s="64">
        <f t="shared" si="7"/>
        <v>100</v>
      </c>
      <c r="N166" s="17" t="s">
        <v>16</v>
      </c>
      <c r="O166" s="18"/>
      <c r="P166" s="127">
        <f t="shared" si="16"/>
        <v>100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+'16'!J202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+'16'!J203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/>
      <c r="C206" s="19"/>
      <c r="D206" s="10"/>
      <c r="E206" s="63">
        <f>+'16'!J206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/>
      <c r="C207" s="19"/>
      <c r="D207" s="10"/>
      <c r="E207" s="63">
        <f>+'16'!J207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+'16'!J208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6"/>
        <v>0</v>
      </c>
      <c r="Q208" s="89"/>
      <c r="R208" s="43">
        <f t="shared" si="20"/>
        <v>0</v>
      </c>
    </row>
    <row r="209" spans="1:23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2484.1</v>
      </c>
      <c r="S209" s="74"/>
    </row>
    <row r="210" spans="1:23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6905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2385</v>
      </c>
      <c r="O213" s="2">
        <v>130</v>
      </c>
      <c r="P213" s="2">
        <v>65</v>
      </c>
      <c r="Q213" s="2">
        <v>100</v>
      </c>
      <c r="R213" s="2">
        <v>250</v>
      </c>
      <c r="S213" s="2">
        <v>520</v>
      </c>
      <c r="T213" s="2">
        <v>650</v>
      </c>
      <c r="U213" s="2">
        <v>220</v>
      </c>
      <c r="V213" s="2">
        <v>350</v>
      </c>
      <c r="W213" s="2">
        <v>100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50</v>
      </c>
    </row>
    <row r="217" spans="1:23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4470</v>
      </c>
    </row>
    <row r="218" spans="1:23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4470</v>
      </c>
    </row>
    <row r="219" spans="1:23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3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3" x14ac:dyDescent="0.5">
      <c r="C221" s="114"/>
      <c r="D221" s="115"/>
      <c r="E221" s="114"/>
      <c r="F221" s="114"/>
      <c r="G221" s="114"/>
      <c r="J221" s="2"/>
      <c r="L221" s="2"/>
    </row>
    <row r="222" spans="1:23" ht="25.5" x14ac:dyDescent="0.55000000000000004">
      <c r="J222" s="2"/>
      <c r="L222" s="72" t="s">
        <v>271</v>
      </c>
      <c r="M222" s="2" t="s">
        <v>306</v>
      </c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T295"/>
  <sheetViews>
    <sheetView zoomScale="80" zoomScaleNormal="80" workbookViewId="0">
      <pane xSplit="10" ySplit="4" topLeftCell="M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12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21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7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7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14</v>
      </c>
      <c r="F28" s="70"/>
      <c r="G28" s="46">
        <f t="shared" si="0"/>
        <v>14</v>
      </c>
      <c r="H28" s="77">
        <v>0</v>
      </c>
      <c r="I28" s="75">
        <v>0</v>
      </c>
      <c r="J28" s="46">
        <f t="shared" si="1"/>
        <v>9</v>
      </c>
      <c r="K28" s="71">
        <v>5</v>
      </c>
      <c r="L28" s="20">
        <v>100</v>
      </c>
      <c r="M28" s="64">
        <f t="shared" si="3"/>
        <v>500</v>
      </c>
      <c r="N28" s="17" t="s">
        <v>16</v>
      </c>
      <c r="O28" s="18">
        <v>100</v>
      </c>
      <c r="P28" s="127">
        <f t="shared" si="2"/>
        <v>400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23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150</v>
      </c>
      <c r="P31" s="127">
        <f t="shared" si="2"/>
        <v>350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27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+'17'!J44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12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7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+'17'!J45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0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7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+'17'!J46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+'17'!J47</f>
        <v>6</v>
      </c>
      <c r="F47" s="70"/>
      <c r="G47" s="46">
        <f t="shared" si="0"/>
        <v>6</v>
      </c>
      <c r="H47" s="77">
        <v>0</v>
      </c>
      <c r="I47" s="75">
        <v>0</v>
      </c>
      <c r="J47" s="46">
        <f t="shared" si="1"/>
        <v>5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7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+'17'!J50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+'17'!J67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6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+'17'!J87</f>
        <v>3</v>
      </c>
      <c r="F87" s="70"/>
      <c r="G87" s="46">
        <f t="shared" si="5"/>
        <v>3</v>
      </c>
      <c r="H87" s="77">
        <v>0</v>
      </c>
      <c r="I87" s="75">
        <v>0</v>
      </c>
      <c r="J87" s="46">
        <f t="shared" si="6"/>
        <v>0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7">
        <f t="shared" si="8"/>
        <v>300</v>
      </c>
      <c r="Q87" s="89">
        <v>32.520000000000003</v>
      </c>
      <c r="R87" s="43">
        <f t="shared" si="11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+'17'!J88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+'17'!J89</f>
        <v>6</v>
      </c>
      <c r="F89" s="70"/>
      <c r="G89" s="46">
        <f t="shared" si="5"/>
        <v>6</v>
      </c>
      <c r="H89" s="77">
        <v>0</v>
      </c>
      <c r="I89" s="75">
        <v>0</v>
      </c>
      <c r="J89" s="46">
        <f t="shared" si="6"/>
        <v>6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+'17'!J90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+'17'!J91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+'17'!J102</f>
        <v>1</v>
      </c>
      <c r="F102" s="70"/>
      <c r="G102" s="46">
        <f t="shared" si="5"/>
        <v>1</v>
      </c>
      <c r="H102" s="77">
        <v>0</v>
      </c>
      <c r="I102" s="75">
        <v>0</v>
      </c>
      <c r="J102" s="46">
        <f t="shared" si="6"/>
        <v>0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27">
        <f t="shared" si="8"/>
        <v>50</v>
      </c>
      <c r="Q102" s="89">
        <v>24</v>
      </c>
      <c r="R102" s="43">
        <f t="shared" si="9"/>
        <v>24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+'17'!J132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1</v>
      </c>
      <c r="K132" s="71">
        <v>4</v>
      </c>
      <c r="L132" s="20">
        <v>50</v>
      </c>
      <c r="M132" s="64">
        <f t="shared" si="7"/>
        <v>200</v>
      </c>
      <c r="N132" s="17" t="s">
        <v>16</v>
      </c>
      <c r="O132" s="18"/>
      <c r="P132" s="127">
        <f t="shared" si="8"/>
        <v>200</v>
      </c>
      <c r="Q132" s="89">
        <v>23.06</v>
      </c>
      <c r="R132" s="43">
        <f t="shared" si="9"/>
        <v>92.24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+'17'!J135</f>
        <v>5</v>
      </c>
      <c r="F135" s="70"/>
      <c r="G135" s="46">
        <f t="shared" si="5"/>
        <v>5</v>
      </c>
      <c r="H135" s="77">
        <v>0</v>
      </c>
      <c r="I135" s="75">
        <v>0</v>
      </c>
      <c r="J135" s="46">
        <f t="shared" si="6"/>
        <v>5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+'17'!J136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+'17'!J138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+'17'!J139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+'17'!J142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+'17'!J144</f>
        <v>15</v>
      </c>
      <c r="F144" s="70"/>
      <c r="G144" s="46">
        <f t="shared" si="12"/>
        <v>15</v>
      </c>
      <c r="H144" s="77">
        <v>0</v>
      </c>
      <c r="I144" s="75">
        <v>0</v>
      </c>
      <c r="J144" s="46">
        <f t="shared" si="13"/>
        <v>14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7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+'17'!J145</f>
        <v>32</v>
      </c>
      <c r="F145" s="70"/>
      <c r="G145" s="46">
        <f t="shared" si="12"/>
        <v>32</v>
      </c>
      <c r="H145" s="77">
        <v>0</v>
      </c>
      <c r="I145" s="75">
        <v>0</v>
      </c>
      <c r="J145" s="46">
        <f t="shared" si="13"/>
        <v>30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7">
        <f t="shared" ref="P145:P159" si="14">SUM(M145-O145)</f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+'17'!J149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+'17'!J150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+'17'!J151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+'17'!J152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+'17'!J153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+'17'!J154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+'17'!J155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+'17'!J156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08" si="15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+'17'!J161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+'17'!J166</f>
        <v>2</v>
      </c>
      <c r="F166" s="70"/>
      <c r="G166" s="46">
        <f t="shared" si="12"/>
        <v>2</v>
      </c>
      <c r="H166" s="77">
        <v>0</v>
      </c>
      <c r="I166" s="75">
        <v>0</v>
      </c>
      <c r="J166" s="46">
        <f t="shared" si="13"/>
        <v>1</v>
      </c>
      <c r="K166" s="71">
        <v>1</v>
      </c>
      <c r="L166" s="20">
        <v>50</v>
      </c>
      <c r="M166" s="64">
        <f t="shared" si="7"/>
        <v>50</v>
      </c>
      <c r="N166" s="17" t="s">
        <v>16</v>
      </c>
      <c r="O166" s="18"/>
      <c r="P166" s="127">
        <f t="shared" si="15"/>
        <v>50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+'17'!J174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+'17'!J179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+'17'!J185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+'17'!J190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+'17'!J191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+'17'!J197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+'17'!J202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+'17'!J203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+'17'!J204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+'17'!J205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+'17'!J206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+'17'!J207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+'17'!J208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1014.1500000000001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2795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1050</v>
      </c>
      <c r="O213" s="2">
        <v>60</v>
      </c>
      <c r="P213" s="2">
        <v>250</v>
      </c>
      <c r="Q213" s="2">
        <v>200</v>
      </c>
      <c r="R213" s="2">
        <v>100</v>
      </c>
      <c r="S213" s="2">
        <v>220</v>
      </c>
      <c r="T213" s="2">
        <v>220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250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1495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1495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295"/>
  <sheetViews>
    <sheetView zoomScale="80" zoomScaleNormal="80" workbookViewId="0">
      <pane xSplit="10" ySplit="4" topLeftCell="K26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11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36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20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7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9</v>
      </c>
      <c r="F28" s="70"/>
      <c r="G28" s="46">
        <f t="shared" si="0"/>
        <v>9</v>
      </c>
      <c r="H28" s="77">
        <v>0</v>
      </c>
      <c r="I28" s="75">
        <v>0</v>
      </c>
      <c r="J28" s="46">
        <f t="shared" si="1"/>
        <v>9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23</v>
      </c>
      <c r="F31" s="70"/>
      <c r="G31" s="46">
        <f t="shared" si="0"/>
        <v>23</v>
      </c>
      <c r="H31" s="77">
        <v>0</v>
      </c>
      <c r="I31" s="75">
        <v>0</v>
      </c>
      <c r="J31" s="46">
        <f t="shared" si="1"/>
        <v>21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7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ref="P37:P80" si="5">SUM(M37-O37)</f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+'18'!J44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12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+'18'!J46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+'18'!J47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4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7">
        <f t="shared" si="5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+'18'!J50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ref="P52" si="6"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+'18'!J67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+'18'!J69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+'18'!J70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+'18'!J71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+'18'!J72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+'18'!J73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+'18'!J74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+'18'!J75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+'18'!J77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+'18'!J78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+'18'!J79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+'18'!J80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+'18'!J81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+'18'!J83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24</v>
      </c>
      <c r="M83" s="64">
        <f t="shared" ref="M83:M91" si="12">+L83*K83</f>
        <v>0</v>
      </c>
      <c r="N83" s="17" t="s">
        <v>16</v>
      </c>
      <c r="O83" s="18"/>
      <c r="P83" s="23">
        <f t="shared" ref="P83:P104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+'18'!J84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+'18'!J85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+'18'!J86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+'18'!J87</f>
        <v>0</v>
      </c>
      <c r="F87" s="70">
        <v>31</v>
      </c>
      <c r="G87" s="46">
        <f t="shared" si="7"/>
        <v>31</v>
      </c>
      <c r="H87" s="77">
        <v>0</v>
      </c>
      <c r="I87" s="75">
        <v>0</v>
      </c>
      <c r="J87" s="46">
        <f t="shared" si="8"/>
        <v>30</v>
      </c>
      <c r="K87" s="71">
        <v>1</v>
      </c>
      <c r="L87" s="20">
        <v>100</v>
      </c>
      <c r="M87" s="64">
        <f t="shared" si="12"/>
        <v>100</v>
      </c>
      <c r="N87" s="17" t="s">
        <v>16</v>
      </c>
      <c r="O87" s="18"/>
      <c r="P87" s="127">
        <f t="shared" si="13"/>
        <v>100</v>
      </c>
      <c r="Q87" s="89">
        <v>32.520000000000003</v>
      </c>
      <c r="R87" s="43">
        <f t="shared" si="14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+'18'!J88</f>
        <v>8</v>
      </c>
      <c r="F88" s="70"/>
      <c r="G88" s="46">
        <f t="shared" si="7"/>
        <v>8</v>
      </c>
      <c r="H88" s="77">
        <v>0</v>
      </c>
      <c r="I88" s="75">
        <v>0</v>
      </c>
      <c r="J88" s="46">
        <f t="shared" si="8"/>
        <v>8</v>
      </c>
      <c r="K88" s="71"/>
      <c r="L88" s="20">
        <v>55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>
        <v>22.55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+'18'!J89</f>
        <v>6</v>
      </c>
      <c r="F89" s="70"/>
      <c r="G89" s="46">
        <f t="shared" si="7"/>
        <v>6</v>
      </c>
      <c r="H89" s="77">
        <v>0</v>
      </c>
      <c r="I89" s="75">
        <v>0</v>
      </c>
      <c r="J89" s="46">
        <f t="shared" si="8"/>
        <v>5</v>
      </c>
      <c r="K89" s="71">
        <v>1</v>
      </c>
      <c r="L89" s="20">
        <v>60</v>
      </c>
      <c r="M89" s="64">
        <f t="shared" si="12"/>
        <v>60</v>
      </c>
      <c r="N89" s="17" t="s">
        <v>16</v>
      </c>
      <c r="O89" s="18"/>
      <c r="P89" s="127">
        <f t="shared" si="13"/>
        <v>60</v>
      </c>
      <c r="Q89" s="89">
        <v>23.61</v>
      </c>
      <c r="R89" s="43">
        <f t="shared" si="14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+'18'!J90</f>
        <v>6</v>
      </c>
      <c r="F90" s="70"/>
      <c r="G90" s="46">
        <f t="shared" si="7"/>
        <v>6</v>
      </c>
      <c r="H90" s="77">
        <v>0</v>
      </c>
      <c r="I90" s="75">
        <v>0</v>
      </c>
      <c r="J90" s="46">
        <f t="shared" si="8"/>
        <v>6</v>
      </c>
      <c r="K90" s="71"/>
      <c r="L90" s="20">
        <v>100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89">
        <v>11.91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+'18'!J91</f>
        <v>11</v>
      </c>
      <c r="F91" s="70"/>
      <c r="G91" s="46">
        <f t="shared" si="7"/>
        <v>11</v>
      </c>
      <c r="H91" s="77">
        <v>0</v>
      </c>
      <c r="I91" s="75">
        <v>0</v>
      </c>
      <c r="J91" s="46">
        <f t="shared" si="8"/>
        <v>11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+'18'!J92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+'18'!J93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+'18'!J94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50</v>
      </c>
      <c r="M94" s="64"/>
      <c r="N94" s="17" t="s">
        <v>16</v>
      </c>
      <c r="O94" s="18"/>
      <c r="P94" s="23">
        <f t="shared" si="13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+'18'!J95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+'18'!J96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13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+'18'!J97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3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+'18'!J98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13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+'18'!J99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40</v>
      </c>
      <c r="M99" s="64">
        <f t="shared" si="9"/>
        <v>0</v>
      </c>
      <c r="N99" s="17" t="s">
        <v>16</v>
      </c>
      <c r="O99" s="18"/>
      <c r="P99" s="23">
        <f t="shared" si="13"/>
        <v>0</v>
      </c>
      <c r="Q99" s="89">
        <v>11.12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+'18'!J100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13"/>
        <v>0</v>
      </c>
      <c r="Q100" s="89">
        <v>9.1199999999999992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+'18'!J101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13"/>
        <v>0</v>
      </c>
      <c r="Q101" s="89">
        <v>16.96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+'18'!J102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3"/>
        <v>0</v>
      </c>
      <c r="Q102" s="89">
        <v>24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9"/>
        <v>0</v>
      </c>
      <c r="N103" s="17" t="s">
        <v>16</v>
      </c>
      <c r="O103" s="18"/>
      <c r="P103" s="23">
        <f t="shared" si="13"/>
        <v>0</v>
      </c>
      <c r="Q103" s="89">
        <v>21</v>
      </c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9"/>
        <v>0</v>
      </c>
      <c r="N104" s="17" t="s">
        <v>16</v>
      </c>
      <c r="O104" s="18"/>
      <c r="P104" s="23">
        <f t="shared" si="13"/>
        <v>0</v>
      </c>
      <c r="Q104" s="89">
        <v>3.8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2.2200000000000002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+'18'!J106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+'18'!J107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+'18'!J108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+'18'!J109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+'18'!J110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+'18'!J111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+'18'!J112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+'18'!J113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+'18'!J114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+'18'!J115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+'18'!J116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+'18'!J117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+'18'!J118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+'18'!J119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+'18'!J120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+'18'!J121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+'18'!J122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17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12.41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+'18'!J123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+'18'!J124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+'18'!J125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+'18'!J126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+'18'!J127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+'18'!J128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+'18'!J129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+'18'!J130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+'18'!J131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+'18'!J132</f>
        <v>1</v>
      </c>
      <c r="F132" s="70"/>
      <c r="G132" s="46">
        <f t="shared" si="7"/>
        <v>1</v>
      </c>
      <c r="H132" s="77">
        <v>0</v>
      </c>
      <c r="I132" s="75">
        <v>0</v>
      </c>
      <c r="J132" s="46">
        <f t="shared" si="8"/>
        <v>1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23.06</v>
      </c>
      <c r="R132" s="43">
        <f t="shared" si="11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+'18'!J133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+'18'!J134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+'18'!J135</f>
        <v>5</v>
      </c>
      <c r="F135" s="70"/>
      <c r="G135" s="46">
        <f t="shared" si="7"/>
        <v>5</v>
      </c>
      <c r="H135" s="77">
        <v>0</v>
      </c>
      <c r="I135" s="75">
        <v>0</v>
      </c>
      <c r="J135" s="46">
        <f t="shared" si="8"/>
        <v>5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+'18'!J136</f>
        <v>0</v>
      </c>
      <c r="F136" s="70"/>
      <c r="G136" s="46">
        <f t="shared" ref="G136:G201" si="15">E136+F136</f>
        <v>0</v>
      </c>
      <c r="H136" s="77">
        <v>0</v>
      </c>
      <c r="I136" s="75">
        <v>0</v>
      </c>
      <c r="J136" s="46">
        <f t="shared" ref="J136:J201" si="16">+G136-H136-K136-I136</f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+'18'!J139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+'18'!J144</f>
        <v>14</v>
      </c>
      <c r="F144" s="70"/>
      <c r="G144" s="46">
        <f t="shared" si="15"/>
        <v>14</v>
      </c>
      <c r="H144" s="77">
        <v>0</v>
      </c>
      <c r="I144" s="75">
        <v>0</v>
      </c>
      <c r="J144" s="46">
        <f t="shared" si="16"/>
        <v>14</v>
      </c>
      <c r="K144" s="71"/>
      <c r="L144" s="20">
        <v>60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38</v>
      </c>
      <c r="R144" s="43">
        <f t="shared" si="11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+'18'!J145</f>
        <v>30</v>
      </c>
      <c r="F145" s="70"/>
      <c r="G145" s="46">
        <f t="shared" si="15"/>
        <v>30</v>
      </c>
      <c r="H145" s="77">
        <v>0</v>
      </c>
      <c r="I145" s="75">
        <v>0</v>
      </c>
      <c r="J145" s="46">
        <f t="shared" si="16"/>
        <v>29</v>
      </c>
      <c r="K145" s="71">
        <v>1</v>
      </c>
      <c r="L145" s="20">
        <v>120</v>
      </c>
      <c r="M145" s="64">
        <f t="shared" si="9"/>
        <v>120</v>
      </c>
      <c r="N145" s="17" t="s">
        <v>16</v>
      </c>
      <c r="O145" s="18"/>
      <c r="P145" s="127">
        <f t="shared" si="10"/>
        <v>120</v>
      </c>
      <c r="Q145" s="89">
        <v>73</v>
      </c>
      <c r="R145" s="43">
        <f t="shared" si="11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+'18'!J150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40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+'18'!J162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+'18'!J163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+'18'!J164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+'18'!J165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+'18'!J166</f>
        <v>1</v>
      </c>
      <c r="F166" s="70"/>
      <c r="G166" s="46">
        <f t="shared" si="15"/>
        <v>1</v>
      </c>
      <c r="H166" s="77">
        <v>0</v>
      </c>
      <c r="I166" s="75">
        <v>0</v>
      </c>
      <c r="J166" s="46">
        <f t="shared" si="16"/>
        <v>1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+'18'!J167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+'18'!J168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+'18'!J169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+'18'!J170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+'18'!J171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+'18'!J172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+'18'!J175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+'18'!J176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+'18'!J177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20</v>
      </c>
      <c r="M177" s="64">
        <f t="shared" ref="M177:M207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+'18'!J178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+'18'!J179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35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+'18'!J180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+'18'!J181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+'18'!J182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+'18'!J183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+'18'!J184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+'18'!J185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+'18'!J186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+'18'!J190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>
        <v>3</v>
      </c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+'18'!J191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+'18'!J192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+'18'!J193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+'18'!J194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+'18'!J195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+'18'!J196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+'18'!J197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+'18'!J198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+'18'!J199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+'18'!J200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+'18'!J201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+'18'!J202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7" si="26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+'18'!J203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+'18'!J204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+'18'!J205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/>
      <c r="C206" s="19"/>
      <c r="D206" s="10"/>
      <c r="E206" s="63">
        <f>+'18'!J206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/>
      <c r="C207" s="19"/>
      <c r="D207" s="10"/>
      <c r="E207" s="63">
        <f>+'18'!J207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21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273.17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680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60</v>
      </c>
      <c r="O213" s="2">
        <v>60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620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620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295"/>
  <sheetViews>
    <sheetView zoomScale="80" zoomScaleNormal="80" workbookViewId="0">
      <pane xSplit="10" ySplit="4" topLeftCell="L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11</v>
      </c>
      <c r="F5" s="70">
        <v>20</v>
      </c>
      <c r="G5" s="46">
        <f t="shared" ref="G5:G68" si="0">E5+F5</f>
        <v>31</v>
      </c>
      <c r="H5" s="77">
        <v>0</v>
      </c>
      <c r="I5" s="75">
        <v>0</v>
      </c>
      <c r="J5" s="46">
        <f t="shared" ref="J5:J68" si="1">+G5-H5-K5-I5</f>
        <v>27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50</v>
      </c>
      <c r="P5" s="127">
        <f t="shared" ref="P5:P80" si="2">SUM(M5-O5)</f>
        <v>150</v>
      </c>
      <c r="Q5" s="89">
        <v>18.010000000000002</v>
      </c>
      <c r="R5" s="43">
        <f>+K5*Q5</f>
        <v>72.040000000000006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16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7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0</v>
      </c>
      <c r="F22" s="70">
        <v>20</v>
      </c>
      <c r="G22" s="46">
        <f t="shared" si="0"/>
        <v>20</v>
      </c>
      <c r="H22" s="77">
        <v>0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9</v>
      </c>
      <c r="F28" s="70">
        <v>15</v>
      </c>
      <c r="G28" s="46">
        <f t="shared" si="0"/>
        <v>24</v>
      </c>
      <c r="H28" s="77">
        <v>3</v>
      </c>
      <c r="I28" s="75">
        <v>0</v>
      </c>
      <c r="J28" s="46">
        <f t="shared" si="1"/>
        <v>21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21</v>
      </c>
      <c r="F31" s="70">
        <v>20</v>
      </c>
      <c r="G31" s="46">
        <f t="shared" si="0"/>
        <v>41</v>
      </c>
      <c r="H31" s="77">
        <v>0</v>
      </c>
      <c r="I31" s="75">
        <v>0</v>
      </c>
      <c r="J31" s="46">
        <f t="shared" si="1"/>
        <v>38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27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2</v>
      </c>
      <c r="F33" s="70">
        <v>3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3</v>
      </c>
      <c r="F35" s="70">
        <v>3</v>
      </c>
      <c r="G35" s="46">
        <f t="shared" si="0"/>
        <v>6</v>
      </c>
      <c r="H35" s="77">
        <v>0</v>
      </c>
      <c r="I35" s="75">
        <v>0</v>
      </c>
      <c r="J35" s="46">
        <f t="shared" si="1"/>
        <v>6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+'19'!J43</f>
        <v>0</v>
      </c>
      <c r="F43" s="70">
        <v>5</v>
      </c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+'19'!J44</f>
        <v>12</v>
      </c>
      <c r="F44" s="70">
        <v>5</v>
      </c>
      <c r="G44" s="46">
        <f t="shared" si="0"/>
        <v>17</v>
      </c>
      <c r="H44" s="77">
        <v>0</v>
      </c>
      <c r="I44" s="75">
        <v>0</v>
      </c>
      <c r="J44" s="46">
        <f t="shared" si="1"/>
        <v>17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+'19'!J45</f>
        <v>0</v>
      </c>
      <c r="F45" s="70">
        <v>5</v>
      </c>
      <c r="G45" s="46">
        <f t="shared" si="0"/>
        <v>5</v>
      </c>
      <c r="H45" s="77">
        <v>0</v>
      </c>
      <c r="I45" s="75">
        <v>0</v>
      </c>
      <c r="J45" s="46">
        <f t="shared" si="1"/>
        <v>2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/>
      <c r="P45" s="127">
        <f t="shared" si="2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+'19'!J46</f>
        <v>1</v>
      </c>
      <c r="F46" s="70">
        <v>5</v>
      </c>
      <c r="G46" s="46">
        <f t="shared" si="0"/>
        <v>6</v>
      </c>
      <c r="H46" s="77">
        <v>1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+'19'!J47</f>
        <v>4</v>
      </c>
      <c r="F47" s="70">
        <v>5</v>
      </c>
      <c r="G47" s="46">
        <f t="shared" si="0"/>
        <v>9</v>
      </c>
      <c r="H47" s="77">
        <v>0</v>
      </c>
      <c r="I47" s="75">
        <v>0</v>
      </c>
      <c r="J47" s="46">
        <f t="shared" si="1"/>
        <v>9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+'19'!J50</f>
        <v>0</v>
      </c>
      <c r="F50" s="70">
        <v>5</v>
      </c>
      <c r="G50" s="46">
        <f t="shared" si="0"/>
        <v>5</v>
      </c>
      <c r="H50" s="77">
        <v>0</v>
      </c>
      <c r="I50" s="75">
        <v>0</v>
      </c>
      <c r="J50" s="46">
        <f t="shared" si="1"/>
        <v>3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7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+'19'!J67</f>
        <v>1</v>
      </c>
      <c r="F67" s="70">
        <v>3</v>
      </c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5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+'19'!J87</f>
        <v>30</v>
      </c>
      <c r="F87" s="70"/>
      <c r="G87" s="46">
        <f t="shared" si="5"/>
        <v>30</v>
      </c>
      <c r="H87" s="77">
        <v>0</v>
      </c>
      <c r="I87" s="75">
        <v>0</v>
      </c>
      <c r="J87" s="46">
        <f t="shared" si="6"/>
        <v>26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7">
        <f t="shared" si="11"/>
        <v>400</v>
      </c>
      <c r="Q87" s="89">
        <v>32.520000000000003</v>
      </c>
      <c r="R87" s="43">
        <f t="shared" si="12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+'19'!J88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7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7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+'19'!J89</f>
        <v>5</v>
      </c>
      <c r="F89" s="70"/>
      <c r="G89" s="46">
        <f t="shared" si="5"/>
        <v>5</v>
      </c>
      <c r="H89" s="77">
        <v>0</v>
      </c>
      <c r="I89" s="75">
        <v>0</v>
      </c>
      <c r="J89" s="46">
        <f t="shared" si="6"/>
        <v>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+'19'!J90</f>
        <v>6</v>
      </c>
      <c r="F90" s="70">
        <v>30</v>
      </c>
      <c r="G90" s="46">
        <f t="shared" si="5"/>
        <v>36</v>
      </c>
      <c r="H90" s="77">
        <v>0</v>
      </c>
      <c r="I90" s="75">
        <v>0</v>
      </c>
      <c r="J90" s="46">
        <f t="shared" si="6"/>
        <v>35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7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+'19'!J91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+'19'!J100</f>
        <v>0</v>
      </c>
      <c r="F100" s="70">
        <v>3</v>
      </c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+'19'!J132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+'19'!J135</f>
        <v>5</v>
      </c>
      <c r="F135" s="70">
        <v>10</v>
      </c>
      <c r="G135" s="46">
        <f t="shared" si="5"/>
        <v>15</v>
      </c>
      <c r="H135" s="77">
        <v>2</v>
      </c>
      <c r="I135" s="75">
        <v>0</v>
      </c>
      <c r="J135" s="46">
        <f t="shared" si="6"/>
        <v>13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+'19'!J144</f>
        <v>14</v>
      </c>
      <c r="F144" s="70"/>
      <c r="G144" s="46">
        <f t="shared" si="13"/>
        <v>14</v>
      </c>
      <c r="H144" s="77">
        <v>0</v>
      </c>
      <c r="I144" s="75">
        <v>0</v>
      </c>
      <c r="J144" s="46">
        <f t="shared" si="14"/>
        <v>12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7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+'19'!J145</f>
        <v>29</v>
      </c>
      <c r="F145" s="70"/>
      <c r="G145" s="46">
        <f t="shared" si="13"/>
        <v>29</v>
      </c>
      <c r="H145" s="77">
        <v>0</v>
      </c>
      <c r="I145" s="75">
        <v>0</v>
      </c>
      <c r="J145" s="46">
        <f t="shared" si="14"/>
        <v>28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7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+'19'!J166</f>
        <v>1</v>
      </c>
      <c r="F166" s="70"/>
      <c r="G166" s="46">
        <f t="shared" si="13"/>
        <v>1</v>
      </c>
      <c r="H166" s="77">
        <v>0</v>
      </c>
      <c r="I166" s="75">
        <v>0</v>
      </c>
      <c r="J166" s="46">
        <f t="shared" si="14"/>
        <v>1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+'19'!J202</f>
        <v>0</v>
      </c>
      <c r="F202" s="70">
        <v>3</v>
      </c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7" si="24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+'19'!J203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+'19'!J206</f>
        <v>0</v>
      </c>
      <c r="F206" s="70">
        <v>3</v>
      </c>
      <c r="G206" s="46">
        <f t="shared" si="23"/>
        <v>3</v>
      </c>
      <c r="H206" s="77">
        <v>0</v>
      </c>
      <c r="I206" s="75">
        <v>0</v>
      </c>
      <c r="J206" s="46">
        <f t="shared" si="24"/>
        <v>3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+'19'!J207</f>
        <v>0</v>
      </c>
      <c r="F207" s="70">
        <v>3</v>
      </c>
      <c r="G207" s="46">
        <f t="shared" si="23"/>
        <v>3</v>
      </c>
      <c r="H207" s="77">
        <v>0</v>
      </c>
      <c r="I207" s="75">
        <v>0</v>
      </c>
      <c r="J207" s="46">
        <f t="shared" si="24"/>
        <v>3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687.19999999999993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1945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975</v>
      </c>
      <c r="O213" s="2">
        <v>100</v>
      </c>
      <c r="P213" s="2">
        <v>170</v>
      </c>
      <c r="Q213" s="2">
        <v>100</v>
      </c>
      <c r="R213" s="2">
        <v>500</v>
      </c>
      <c r="S213" s="2">
        <v>50</v>
      </c>
      <c r="T213" s="2">
        <v>55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50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920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920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295"/>
  <sheetViews>
    <sheetView zoomScale="80" zoomScaleNormal="80" workbookViewId="0">
      <pane xSplit="10" ySplit="4" topLeftCell="K206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27</v>
      </c>
      <c r="F5" s="70"/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26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14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7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7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7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7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7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21</v>
      </c>
      <c r="F28" s="70"/>
      <c r="G28" s="46">
        <f t="shared" si="0"/>
        <v>21</v>
      </c>
      <c r="H28" s="77">
        <v>0</v>
      </c>
      <c r="I28" s="75">
        <v>0</v>
      </c>
      <c r="J28" s="46">
        <f t="shared" si="1"/>
        <v>21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38</v>
      </c>
      <c r="F31" s="70"/>
      <c r="G31" s="46">
        <f t="shared" si="0"/>
        <v>38</v>
      </c>
      <c r="H31" s="77">
        <v>0</v>
      </c>
      <c r="I31" s="75">
        <v>0</v>
      </c>
      <c r="J31" s="46">
        <f t="shared" si="1"/>
        <v>37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27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6</v>
      </c>
      <c r="F35" s="70"/>
      <c r="G35" s="46">
        <f t="shared" si="0"/>
        <v>6</v>
      </c>
      <c r="H35" s="77">
        <v>0</v>
      </c>
      <c r="I35" s="75">
        <v>0</v>
      </c>
      <c r="J35" s="46">
        <f t="shared" si="1"/>
        <v>5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7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ref="P39:P50" si="5">SUM(M39-O39)</f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+'20'!J43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+'20'!J44</f>
        <v>17</v>
      </c>
      <c r="F44" s="70"/>
      <c r="G44" s="46">
        <f t="shared" si="0"/>
        <v>17</v>
      </c>
      <c r="H44" s="77">
        <v>0</v>
      </c>
      <c r="I44" s="75">
        <v>0</v>
      </c>
      <c r="J44" s="46">
        <f t="shared" si="1"/>
        <v>17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+'20'!J45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0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27">
        <f t="shared" si="5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+'20'!J46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+'20'!J47</f>
        <v>9</v>
      </c>
      <c r="F47" s="70"/>
      <c r="G47" s="46">
        <f t="shared" si="0"/>
        <v>9</v>
      </c>
      <c r="H47" s="77">
        <v>0</v>
      </c>
      <c r="I47" s="75">
        <v>0</v>
      </c>
      <c r="J47" s="46">
        <f t="shared" si="1"/>
        <v>9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+'20'!J50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1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7">
        <f t="shared" si="5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+'20'!J67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1</v>
      </c>
      <c r="K67" s="71">
        <v>3</v>
      </c>
      <c r="L67" s="20">
        <v>50</v>
      </c>
      <c r="M67" s="64">
        <f t="shared" si="3"/>
        <v>150</v>
      </c>
      <c r="N67" s="17" t="s">
        <v>16</v>
      </c>
      <c r="O67" s="18">
        <v>25</v>
      </c>
      <c r="P67" s="127">
        <f t="shared" si="2"/>
        <v>125</v>
      </c>
      <c r="Q67" s="89">
        <v>17.09</v>
      </c>
      <c r="R67" s="43">
        <f t="shared" si="4"/>
        <v>51.269999999999996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+'20'!J69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05" si="9">SUM(M81-O81)</f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+'20'!J87</f>
        <v>26</v>
      </c>
      <c r="F87" s="70"/>
      <c r="G87" s="46">
        <f t="shared" si="6"/>
        <v>26</v>
      </c>
      <c r="H87" s="77">
        <v>0</v>
      </c>
      <c r="I87" s="75">
        <v>0</v>
      </c>
      <c r="J87" s="46">
        <f t="shared" si="7"/>
        <v>25</v>
      </c>
      <c r="K87" s="71">
        <v>1</v>
      </c>
      <c r="L87" s="20">
        <v>100</v>
      </c>
      <c r="M87" s="64">
        <f t="shared" si="11"/>
        <v>100</v>
      </c>
      <c r="N87" s="17" t="s">
        <v>16</v>
      </c>
      <c r="O87" s="18"/>
      <c r="P87" s="127">
        <f t="shared" si="9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+'20'!J88</f>
        <v>7</v>
      </c>
      <c r="F88" s="70"/>
      <c r="G88" s="46">
        <f t="shared" si="6"/>
        <v>7</v>
      </c>
      <c r="H88" s="77">
        <v>0</v>
      </c>
      <c r="I88" s="75">
        <v>0</v>
      </c>
      <c r="J88" s="46">
        <f t="shared" si="7"/>
        <v>6</v>
      </c>
      <c r="K88" s="71">
        <v>1</v>
      </c>
      <c r="L88" s="20">
        <v>55</v>
      </c>
      <c r="M88" s="64">
        <f t="shared" si="11"/>
        <v>55</v>
      </c>
      <c r="N88" s="17" t="s">
        <v>16</v>
      </c>
      <c r="O88" s="18"/>
      <c r="P88" s="127">
        <f t="shared" si="9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+'20'!J89</f>
        <v>5</v>
      </c>
      <c r="F89" s="70"/>
      <c r="G89" s="46">
        <f t="shared" si="6"/>
        <v>5</v>
      </c>
      <c r="H89" s="77">
        <v>0</v>
      </c>
      <c r="I89" s="75">
        <v>0</v>
      </c>
      <c r="J89" s="46">
        <f t="shared" si="7"/>
        <v>5</v>
      </c>
      <c r="K89" s="71"/>
      <c r="L89" s="20">
        <v>60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+'20'!J90</f>
        <v>35</v>
      </c>
      <c r="F90" s="70"/>
      <c r="G90" s="46">
        <f t="shared" si="6"/>
        <v>35</v>
      </c>
      <c r="H90" s="77">
        <v>0</v>
      </c>
      <c r="I90" s="75">
        <v>0</v>
      </c>
      <c r="J90" s="46">
        <f t="shared" si="7"/>
        <v>33</v>
      </c>
      <c r="K90" s="71">
        <v>2</v>
      </c>
      <c r="L90" s="20">
        <v>100</v>
      </c>
      <c r="M90" s="64">
        <f t="shared" si="11"/>
        <v>200</v>
      </c>
      <c r="N90" s="17" t="s">
        <v>16</v>
      </c>
      <c r="O90" s="18"/>
      <c r="P90" s="127">
        <f t="shared" si="9"/>
        <v>200</v>
      </c>
      <c r="Q90" s="89">
        <v>11.91</v>
      </c>
      <c r="R90" s="43">
        <f t="shared" si="12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+'20'!J91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11</v>
      </c>
      <c r="K91" s="71"/>
      <c r="L91" s="20">
        <v>55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+'20'!J94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/>
      <c r="N94" s="17" t="s">
        <v>16</v>
      </c>
      <c r="O94" s="18"/>
      <c r="P94" s="23">
        <f t="shared" si="9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+'20'!J95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+'20'!J96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+'20'!J97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+'20'!J98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+'20'!J99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+'20'!J100</f>
        <v>3</v>
      </c>
      <c r="F100" s="70"/>
      <c r="G100" s="46">
        <f t="shared" si="6"/>
        <v>3</v>
      </c>
      <c r="H100" s="77">
        <v>0</v>
      </c>
      <c r="I100" s="75">
        <v>0</v>
      </c>
      <c r="J100" s="46">
        <f t="shared" si="7"/>
        <v>3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+'20'!J101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+'20'!J102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+'20'!J106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ref="P106:P172" si="13">SUM(M106-O106)</f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+'20'!J107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13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+'20'!J108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+'20'!J109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+'20'!J110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13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+'20'!J111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+'20'!J112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+'20'!J113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13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+'20'!J114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13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+'20'!J115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13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+'20'!J116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13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+'20'!J117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13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+'20'!J118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13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+'20'!J119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13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+'20'!J120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13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+'20'!J121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+'20'!J122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13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+'20'!J123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13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+'20'!J124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+'20'!J125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13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+'20'!J126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13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+'20'!J127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13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+'20'!J128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13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+'20'!J129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13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+'20'!J130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13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+'20'!J131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13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+'20'!J132</f>
        <v>1</v>
      </c>
      <c r="F132" s="70"/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13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+'20'!J133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13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+'20'!J134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si="13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+'20'!J135</f>
        <v>13</v>
      </c>
      <c r="F135" s="70"/>
      <c r="G135" s="46">
        <f t="shared" si="6"/>
        <v>13</v>
      </c>
      <c r="H135" s="77">
        <v>0</v>
      </c>
      <c r="I135" s="75">
        <v>0</v>
      </c>
      <c r="J135" s="46">
        <f t="shared" si="7"/>
        <v>13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3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+'20'!J136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13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+'20'!J137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+'20'!J138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13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+'20'!J139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13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+'20'!J140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13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+'20'!J141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13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+'20'!J142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13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+'20'!J143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13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+'20'!J144</f>
        <v>12</v>
      </c>
      <c r="F144" s="70"/>
      <c r="G144" s="46">
        <f t="shared" si="14"/>
        <v>12</v>
      </c>
      <c r="H144" s="77">
        <v>0</v>
      </c>
      <c r="I144" s="75">
        <v>0</v>
      </c>
      <c r="J144" s="46">
        <f t="shared" si="15"/>
        <v>12</v>
      </c>
      <c r="K144" s="71"/>
      <c r="L144" s="20">
        <v>60</v>
      </c>
      <c r="M144" s="64">
        <f t="shared" si="8"/>
        <v>0</v>
      </c>
      <c r="N144" s="17" t="s">
        <v>16</v>
      </c>
      <c r="O144" s="18"/>
      <c r="P144" s="23">
        <f t="shared" si="13"/>
        <v>0</v>
      </c>
      <c r="Q144" s="89">
        <v>38</v>
      </c>
      <c r="R144" s="43">
        <f t="shared" si="10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+'20'!J145</f>
        <v>28</v>
      </c>
      <c r="F145" s="70"/>
      <c r="G145" s="46">
        <f t="shared" si="14"/>
        <v>28</v>
      </c>
      <c r="H145" s="77">
        <v>0</v>
      </c>
      <c r="I145" s="75">
        <v>0</v>
      </c>
      <c r="J145" s="46">
        <f t="shared" si="15"/>
        <v>28</v>
      </c>
      <c r="K145" s="71"/>
      <c r="L145" s="20">
        <v>120</v>
      </c>
      <c r="M145" s="64">
        <f t="shared" si="8"/>
        <v>0</v>
      </c>
      <c r="N145" s="17" t="s">
        <v>16</v>
      </c>
      <c r="O145" s="18"/>
      <c r="P145" s="23">
        <f t="shared" si="13"/>
        <v>0</v>
      </c>
      <c r="Q145" s="89">
        <v>73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+'20'!J146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13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+'20'!J147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13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+'20'!J148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13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+'20'!J149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13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+'20'!J150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13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+'20'!J151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13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+'20'!J152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13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+'20'!J153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13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+'20'!J154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+'20'!J155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si="13"/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+'20'!J156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3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+'20'!J157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3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+'20'!J158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3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+'20'!J159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+'20'!J160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+'20'!J161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+'20'!J162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+'20'!J163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13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+'20'!J164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13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+'20'!J165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13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+'20'!J166</f>
        <v>1</v>
      </c>
      <c r="F166" s="70"/>
      <c r="G166" s="46">
        <f t="shared" si="14"/>
        <v>1</v>
      </c>
      <c r="H166" s="77">
        <v>0</v>
      </c>
      <c r="I166" s="75">
        <v>0</v>
      </c>
      <c r="J166" s="46">
        <f t="shared" si="15"/>
        <v>0</v>
      </c>
      <c r="K166" s="71">
        <v>1</v>
      </c>
      <c r="L166" s="20">
        <v>50</v>
      </c>
      <c r="M166" s="64">
        <f t="shared" si="8"/>
        <v>50</v>
      </c>
      <c r="N166" s="17" t="s">
        <v>16</v>
      </c>
      <c r="O166" s="18">
        <v>25</v>
      </c>
      <c r="P166" s="127">
        <f t="shared" si="13"/>
        <v>25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+'20'!J167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+'20'!J168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+'20'!J169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13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+'20'!J170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13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+'20'!J171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13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+'20'!J172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13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1" si="16"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+'20'!J174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+'20'!J175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+'20'!J176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+'20'!J177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07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+'20'!J178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+'20'!J179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35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+'20'!J180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+'20'!J181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+'20'!J182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ref="P182:P207" si="21">SUM(M182-O182)</f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+'20'!J183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+'20'!J184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+'20'!J185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+'20'!J186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+'20'!J190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>
        <v>3</v>
      </c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+'20'!J191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1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+'20'!J192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+'20'!J193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+'20'!J194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+'20'!J195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+'20'!J196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+'20'!J197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+'20'!J198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+'20'!J199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+'20'!J200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1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+'20'!J201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+'20'!J202</f>
        <v>3</v>
      </c>
      <c r="F202" s="70"/>
      <c r="G202" s="46">
        <f t="shared" ref="G202:G207" si="25">E202+F202</f>
        <v>3</v>
      </c>
      <c r="H202" s="77">
        <v>0</v>
      </c>
      <c r="I202" s="75">
        <v>0</v>
      </c>
      <c r="J202" s="46">
        <f t="shared" ref="J202:J207" si="26">+G202-H202-K202-I202</f>
        <v>3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+'20'!J203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+'20'!J204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+'20'!J205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+'20'!J206</f>
        <v>3</v>
      </c>
      <c r="F206" s="70"/>
      <c r="G206" s="46">
        <f t="shared" si="25"/>
        <v>3</v>
      </c>
      <c r="H206" s="77">
        <v>0</v>
      </c>
      <c r="I206" s="75">
        <v>0</v>
      </c>
      <c r="J206" s="46">
        <f t="shared" si="26"/>
        <v>0</v>
      </c>
      <c r="K206" s="71">
        <v>3</v>
      </c>
      <c r="L206" s="20">
        <v>35</v>
      </c>
      <c r="M206" s="64">
        <f t="shared" si="19"/>
        <v>105</v>
      </c>
      <c r="N206" s="17" t="s">
        <v>16</v>
      </c>
      <c r="O206" s="18"/>
      <c r="P206" s="127">
        <f t="shared" si="21"/>
        <v>105</v>
      </c>
      <c r="Q206" s="89"/>
      <c r="R206" s="43">
        <f t="shared" si="20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+'20'!J207</f>
        <v>3</v>
      </c>
      <c r="F207" s="70"/>
      <c r="G207" s="46">
        <f t="shared" si="25"/>
        <v>3</v>
      </c>
      <c r="H207" s="77">
        <v>0</v>
      </c>
      <c r="I207" s="75">
        <v>0</v>
      </c>
      <c r="J207" s="46">
        <f t="shared" si="26"/>
        <v>1</v>
      </c>
      <c r="K207" s="71">
        <v>2</v>
      </c>
      <c r="L207" s="20">
        <v>35</v>
      </c>
      <c r="M207" s="64">
        <f t="shared" si="19"/>
        <v>70</v>
      </c>
      <c r="N207" s="17" t="s">
        <v>16</v>
      </c>
      <c r="O207" s="18"/>
      <c r="P207" s="127">
        <f t="shared" si="21"/>
        <v>70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+'20'!J208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20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501.61999999999995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1760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300</v>
      </c>
      <c r="O213" s="2">
        <v>150</v>
      </c>
      <c r="P213" s="2">
        <v>100</v>
      </c>
      <c r="Q213" s="2">
        <v>50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50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1410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1410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V295"/>
  <sheetViews>
    <sheetView zoomScale="80" zoomScaleNormal="80" workbookViewId="0">
      <pane xSplit="10" ySplit="4" topLeftCell="L5" activePane="bottomRight" state="frozen"/>
      <selection activeCell="F216" sqref="F216"/>
      <selection pane="topRight" activeCell="F216" sqref="F216"/>
      <selection pane="bottomLeft" activeCell="F216" sqref="F216"/>
      <selection pane="bottomRight" activeCell="F216" sqref="F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26</v>
      </c>
      <c r="F5" s="70">
        <v>20</v>
      </c>
      <c r="G5" s="46">
        <f t="shared" ref="G5:G68" si="0">E5+F5</f>
        <v>46</v>
      </c>
      <c r="H5" s="77">
        <v>0</v>
      </c>
      <c r="I5" s="75">
        <v>0</v>
      </c>
      <c r="J5" s="46">
        <f t="shared" ref="J5:J68" si="1">+G5-H5-K5-I5</f>
        <v>36</v>
      </c>
      <c r="K5" s="71">
        <v>10</v>
      </c>
      <c r="L5" s="20">
        <v>50</v>
      </c>
      <c r="M5" s="64">
        <f>+L5*K5</f>
        <v>500</v>
      </c>
      <c r="N5" s="17" t="s">
        <v>1429</v>
      </c>
      <c r="O5" s="18">
        <v>50</v>
      </c>
      <c r="P5" s="127">
        <f t="shared" ref="P5:P80" si="2">SUM(M5-O5)</f>
        <v>450</v>
      </c>
      <c r="Q5" s="89">
        <v>18.010000000000002</v>
      </c>
      <c r="R5" s="43">
        <f>+K5*Q5</f>
        <v>180.10000000000002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14</v>
      </c>
      <c r="F6" s="70">
        <v>20</v>
      </c>
      <c r="G6" s="46">
        <f t="shared" si="0"/>
        <v>34</v>
      </c>
      <c r="H6" s="77">
        <v>0</v>
      </c>
      <c r="I6" s="75">
        <v>0</v>
      </c>
      <c r="J6" s="46">
        <f t="shared" si="1"/>
        <v>34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8</v>
      </c>
      <c r="F11" s="70">
        <v>10</v>
      </c>
      <c r="G11" s="46">
        <f t="shared" si="0"/>
        <v>18</v>
      </c>
      <c r="H11" s="77">
        <v>0</v>
      </c>
      <c r="I11" s="75">
        <v>0</v>
      </c>
      <c r="J11" s="46">
        <f t="shared" si="1"/>
        <v>13</v>
      </c>
      <c r="K11" s="71">
        <v>5</v>
      </c>
      <c r="L11" s="20">
        <v>50</v>
      </c>
      <c r="M11" s="64">
        <f t="shared" si="3"/>
        <v>250</v>
      </c>
      <c r="N11" s="17" t="s">
        <v>16</v>
      </c>
      <c r="O11" s="18"/>
      <c r="P11" s="127">
        <f t="shared" si="2"/>
        <v>250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7</v>
      </c>
      <c r="F18" s="70">
        <v>10</v>
      </c>
      <c r="G18" s="46">
        <f t="shared" si="0"/>
        <v>17</v>
      </c>
      <c r="H18" s="77">
        <v>0</v>
      </c>
      <c r="I18" s="75">
        <v>0</v>
      </c>
      <c r="J18" s="46">
        <f t="shared" si="1"/>
        <v>15</v>
      </c>
      <c r="K18" s="71">
        <v>2</v>
      </c>
      <c r="L18" s="20">
        <v>50</v>
      </c>
      <c r="M18" s="64">
        <f t="shared" si="3"/>
        <v>100</v>
      </c>
      <c r="N18" s="17" t="s">
        <v>16</v>
      </c>
      <c r="O18" s="18"/>
      <c r="P18" s="127">
        <f t="shared" si="2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5</v>
      </c>
      <c r="F20" s="70">
        <v>5</v>
      </c>
      <c r="G20" s="46">
        <f t="shared" si="0"/>
        <v>10</v>
      </c>
      <c r="H20" s="77">
        <v>0</v>
      </c>
      <c r="I20" s="75">
        <v>0</v>
      </c>
      <c r="J20" s="46">
        <f t="shared" si="1"/>
        <v>8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7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19</v>
      </c>
      <c r="F22" s="70">
        <v>20</v>
      </c>
      <c r="G22" s="46">
        <f t="shared" si="0"/>
        <v>39</v>
      </c>
      <c r="H22" s="77">
        <v>0</v>
      </c>
      <c r="I22" s="75">
        <v>0</v>
      </c>
      <c r="J22" s="46">
        <f t="shared" si="1"/>
        <v>31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/>
      <c r="P22" s="127">
        <f t="shared" si="2"/>
        <v>800</v>
      </c>
      <c r="Q22" s="89">
        <v>27.89</v>
      </c>
      <c r="R22" s="43">
        <f t="shared" si="4"/>
        <v>223.12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21</v>
      </c>
      <c r="F28" s="70">
        <v>20</v>
      </c>
      <c r="G28" s="46">
        <f t="shared" si="0"/>
        <v>41</v>
      </c>
      <c r="H28" s="77">
        <v>0</v>
      </c>
      <c r="I28" s="75">
        <v>0</v>
      </c>
      <c r="J28" s="46">
        <f t="shared" si="1"/>
        <v>39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>
        <v>100</v>
      </c>
      <c r="P28" s="127">
        <f t="shared" si="2"/>
        <v>100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37</v>
      </c>
      <c r="F31" s="70">
        <v>20</v>
      </c>
      <c r="G31" s="46">
        <f t="shared" si="0"/>
        <v>57</v>
      </c>
      <c r="H31" s="77">
        <v>0</v>
      </c>
      <c r="I31" s="75">
        <v>0</v>
      </c>
      <c r="J31" s="46">
        <f t="shared" si="1"/>
        <v>55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7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5</v>
      </c>
      <c r="F33" s="70">
        <v>5</v>
      </c>
      <c r="G33" s="46">
        <f t="shared" si="0"/>
        <v>10</v>
      </c>
      <c r="H33" s="77">
        <v>0</v>
      </c>
      <c r="I33" s="75">
        <v>0</v>
      </c>
      <c r="J33" s="46">
        <f t="shared" si="1"/>
        <v>10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5</v>
      </c>
      <c r="F35" s="70">
        <v>5</v>
      </c>
      <c r="G35" s="46">
        <f t="shared" si="0"/>
        <v>10</v>
      </c>
      <c r="H35" s="77">
        <v>0</v>
      </c>
      <c r="I35" s="75">
        <v>0</v>
      </c>
      <c r="J35" s="46">
        <f t="shared" si="1"/>
        <v>8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7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+'21'!J43</f>
        <v>5</v>
      </c>
      <c r="F43" s="70">
        <v>10</v>
      </c>
      <c r="G43" s="46">
        <f t="shared" si="0"/>
        <v>15</v>
      </c>
      <c r="H43" s="77">
        <v>0</v>
      </c>
      <c r="I43" s="75">
        <v>0</v>
      </c>
      <c r="J43" s="46">
        <f t="shared" si="1"/>
        <v>14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7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+'21'!J44</f>
        <v>17</v>
      </c>
      <c r="F44" s="70">
        <v>10</v>
      </c>
      <c r="G44" s="46">
        <f t="shared" si="0"/>
        <v>27</v>
      </c>
      <c r="H44" s="77">
        <v>0</v>
      </c>
      <c r="I44" s="75">
        <v>0</v>
      </c>
      <c r="J44" s="46">
        <f t="shared" si="1"/>
        <v>27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+'21'!J45</f>
        <v>0</v>
      </c>
      <c r="F45" s="70">
        <v>10</v>
      </c>
      <c r="G45" s="46">
        <f t="shared" si="0"/>
        <v>10</v>
      </c>
      <c r="H45" s="77">
        <v>0</v>
      </c>
      <c r="I45" s="75">
        <v>0</v>
      </c>
      <c r="J45" s="46">
        <f t="shared" si="1"/>
        <v>10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+'21'!J46</f>
        <v>5</v>
      </c>
      <c r="F46" s="70">
        <v>10</v>
      </c>
      <c r="G46" s="46">
        <f t="shared" si="0"/>
        <v>15</v>
      </c>
      <c r="H46" s="77">
        <v>0</v>
      </c>
      <c r="I46" s="75">
        <v>0</v>
      </c>
      <c r="J46" s="46">
        <f t="shared" si="1"/>
        <v>13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/>
      <c r="P46" s="127">
        <f t="shared" si="2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+'21'!J47</f>
        <v>9</v>
      </c>
      <c r="F47" s="70">
        <v>10</v>
      </c>
      <c r="G47" s="46">
        <f t="shared" si="0"/>
        <v>19</v>
      </c>
      <c r="H47" s="77">
        <v>0</v>
      </c>
      <c r="I47" s="75">
        <v>0</v>
      </c>
      <c r="J47" s="46">
        <f t="shared" si="1"/>
        <v>17</v>
      </c>
      <c r="K47" s="71">
        <v>2</v>
      </c>
      <c r="L47" s="20">
        <v>50</v>
      </c>
      <c r="M47" s="64">
        <f t="shared" si="3"/>
        <v>100</v>
      </c>
      <c r="N47" s="17" t="s">
        <v>16</v>
      </c>
      <c r="O47" s="18"/>
      <c r="P47" s="127">
        <f t="shared" si="2"/>
        <v>100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+'21'!J50</f>
        <v>1</v>
      </c>
      <c r="F50" s="70">
        <v>10</v>
      </c>
      <c r="G50" s="46">
        <f t="shared" si="0"/>
        <v>11</v>
      </c>
      <c r="H50" s="77">
        <v>0</v>
      </c>
      <c r="I50" s="75">
        <v>0</v>
      </c>
      <c r="J50" s="46">
        <f t="shared" si="1"/>
        <v>8</v>
      </c>
      <c r="K50" s="71">
        <v>3</v>
      </c>
      <c r="L50" s="20">
        <v>50</v>
      </c>
      <c r="M50" s="64">
        <f t="shared" si="3"/>
        <v>150</v>
      </c>
      <c r="N50" s="17" t="s">
        <v>16</v>
      </c>
      <c r="O50" s="18"/>
      <c r="P50" s="127">
        <f t="shared" si="2"/>
        <v>150</v>
      </c>
      <c r="Q50" s="89">
        <v>25.99</v>
      </c>
      <c r="R50" s="43">
        <f t="shared" si="4"/>
        <v>77.97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+'21'!J67</f>
        <v>1</v>
      </c>
      <c r="F67" s="70">
        <v>5</v>
      </c>
      <c r="G67" s="46">
        <f t="shared" si="0"/>
        <v>6</v>
      </c>
      <c r="H67" s="77">
        <v>0</v>
      </c>
      <c r="I67" s="75">
        <v>0</v>
      </c>
      <c r="J67" s="46">
        <f t="shared" si="1"/>
        <v>4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/>
      <c r="P67" s="127">
        <f t="shared" si="2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5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+'21'!J87</f>
        <v>25</v>
      </c>
      <c r="F87" s="70">
        <v>30</v>
      </c>
      <c r="G87" s="46">
        <f t="shared" si="5"/>
        <v>55</v>
      </c>
      <c r="H87" s="77">
        <v>0</v>
      </c>
      <c r="I87" s="75">
        <v>0</v>
      </c>
      <c r="J87" s="46">
        <f t="shared" si="6"/>
        <v>52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7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+'21'!J88</f>
        <v>6</v>
      </c>
      <c r="F88" s="70">
        <v>20</v>
      </c>
      <c r="G88" s="46">
        <f t="shared" si="5"/>
        <v>26</v>
      </c>
      <c r="H88" s="77">
        <v>0</v>
      </c>
      <c r="I88" s="75">
        <v>0</v>
      </c>
      <c r="J88" s="46">
        <f t="shared" si="6"/>
        <v>25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7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+'21'!J89</f>
        <v>5</v>
      </c>
      <c r="F89" s="70">
        <v>20</v>
      </c>
      <c r="G89" s="46">
        <f t="shared" si="5"/>
        <v>25</v>
      </c>
      <c r="H89" s="77">
        <v>0</v>
      </c>
      <c r="I89" s="75">
        <v>0</v>
      </c>
      <c r="J89" s="46">
        <f t="shared" si="6"/>
        <v>24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7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+'21'!J90</f>
        <v>33</v>
      </c>
      <c r="F90" s="70"/>
      <c r="G90" s="46">
        <f t="shared" si="5"/>
        <v>33</v>
      </c>
      <c r="H90" s="77">
        <v>0</v>
      </c>
      <c r="I90" s="75">
        <v>0</v>
      </c>
      <c r="J90" s="46">
        <f t="shared" si="6"/>
        <v>31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7">
        <f t="shared" si="11"/>
        <v>200</v>
      </c>
      <c r="Q90" s="89">
        <v>11.91</v>
      </c>
      <c r="R90" s="43">
        <f t="shared" si="12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+'21'!J91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+'21'!J100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0</v>
      </c>
      <c r="K100" s="71">
        <v>3</v>
      </c>
      <c r="L100" s="20">
        <v>50</v>
      </c>
      <c r="M100" s="64">
        <f t="shared" si="7"/>
        <v>150</v>
      </c>
      <c r="N100" s="17" t="s">
        <v>16</v>
      </c>
      <c r="O100" s="18"/>
      <c r="P100" s="127">
        <f t="shared" si="11"/>
        <v>150</v>
      </c>
      <c r="Q100" s="89">
        <v>9.1199999999999992</v>
      </c>
      <c r="R100" s="43">
        <f t="shared" si="9"/>
        <v>27.36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+'21'!J132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+'21'!J135</f>
        <v>13</v>
      </c>
      <c r="F135" s="70"/>
      <c r="G135" s="46">
        <f t="shared" si="5"/>
        <v>13</v>
      </c>
      <c r="H135" s="77">
        <v>0</v>
      </c>
      <c r="I135" s="75">
        <v>0</v>
      </c>
      <c r="J135" s="46">
        <f t="shared" si="6"/>
        <v>13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+'21'!J144</f>
        <v>12</v>
      </c>
      <c r="F144" s="70">
        <v>20</v>
      </c>
      <c r="G144" s="46">
        <f t="shared" si="13"/>
        <v>32</v>
      </c>
      <c r="H144" s="77">
        <v>0</v>
      </c>
      <c r="I144" s="75">
        <v>0</v>
      </c>
      <c r="J144" s="46">
        <f t="shared" si="14"/>
        <v>30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>
        <v>20</v>
      </c>
      <c r="P144" s="127">
        <f t="shared" si="8"/>
        <v>100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+'21'!J145</f>
        <v>28</v>
      </c>
      <c r="F145" s="70">
        <v>20</v>
      </c>
      <c r="G145" s="46">
        <f t="shared" si="13"/>
        <v>48</v>
      </c>
      <c r="H145" s="77">
        <v>0</v>
      </c>
      <c r="I145" s="75">
        <v>0</v>
      </c>
      <c r="J145" s="46">
        <f t="shared" si="14"/>
        <v>48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+'21'!J202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7" si="24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+'21'!J203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+'21'!J206</f>
        <v>0</v>
      </c>
      <c r="F206" s="70">
        <v>3</v>
      </c>
      <c r="G206" s="46">
        <f t="shared" si="23"/>
        <v>3</v>
      </c>
      <c r="H206" s="77">
        <v>0</v>
      </c>
      <c r="I206" s="75">
        <v>0</v>
      </c>
      <c r="J206" s="46">
        <f t="shared" si="24"/>
        <v>0</v>
      </c>
      <c r="K206" s="71">
        <v>3</v>
      </c>
      <c r="L206" s="20">
        <v>35</v>
      </c>
      <c r="M206" s="64">
        <f t="shared" si="17"/>
        <v>105</v>
      </c>
      <c r="N206" s="17" t="s">
        <v>16</v>
      </c>
      <c r="O206" s="18"/>
      <c r="P206" s="127">
        <f t="shared" si="18"/>
        <v>105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+'21'!J207</f>
        <v>1</v>
      </c>
      <c r="F207" s="70">
        <v>3</v>
      </c>
      <c r="G207" s="46">
        <f t="shared" si="23"/>
        <v>4</v>
      </c>
      <c r="H207" s="77">
        <v>0</v>
      </c>
      <c r="I207" s="75">
        <v>0</v>
      </c>
      <c r="J207" s="46">
        <f t="shared" si="24"/>
        <v>3</v>
      </c>
      <c r="K207" s="71">
        <v>1</v>
      </c>
      <c r="L207" s="20">
        <v>35</v>
      </c>
      <c r="M207" s="64">
        <f t="shared" si="17"/>
        <v>35</v>
      </c>
      <c r="N207" s="17" t="s">
        <v>16</v>
      </c>
      <c r="O207" s="18">
        <v>5</v>
      </c>
      <c r="P207" s="127">
        <f t="shared" si="18"/>
        <v>30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2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1331.0499999999995</v>
      </c>
      <c r="S209" s="74"/>
    </row>
    <row r="210" spans="1:22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3965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2410</v>
      </c>
      <c r="O213" s="2">
        <v>50</v>
      </c>
      <c r="P213" s="2">
        <v>50</v>
      </c>
      <c r="Q213" s="2">
        <v>150</v>
      </c>
      <c r="R213" s="2">
        <v>150</v>
      </c>
      <c r="S213" s="2">
        <v>990</v>
      </c>
      <c r="T213" s="2">
        <v>200</v>
      </c>
      <c r="U213" s="2">
        <v>300</v>
      </c>
      <c r="V213" s="2">
        <v>520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175</v>
      </c>
    </row>
    <row r="217" spans="1:22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1380</v>
      </c>
    </row>
    <row r="218" spans="1:22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1380</v>
      </c>
    </row>
    <row r="219" spans="1:22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2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2" x14ac:dyDescent="0.5">
      <c r="C221" s="114"/>
      <c r="D221" s="115"/>
      <c r="E221" s="114"/>
      <c r="F221" s="114"/>
      <c r="G221" s="114"/>
      <c r="J221" s="2"/>
      <c r="L221" s="2"/>
    </row>
    <row r="222" spans="1:22" ht="25.5" x14ac:dyDescent="0.55000000000000004">
      <c r="J222" s="2"/>
      <c r="L222" s="72" t="s">
        <v>271</v>
      </c>
      <c r="M222" s="2" t="s">
        <v>306</v>
      </c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36</v>
      </c>
      <c r="F5" s="70"/>
      <c r="G5" s="46">
        <f t="shared" ref="G5:G68" si="0">E5+F5</f>
        <v>36</v>
      </c>
      <c r="H5" s="77">
        <v>0</v>
      </c>
      <c r="I5" s="75">
        <v>0</v>
      </c>
      <c r="J5" s="46">
        <f t="shared" ref="J5:J68" si="1">+G5-H5-K5-I5</f>
        <v>30</v>
      </c>
      <c r="K5" s="71">
        <v>6</v>
      </c>
      <c r="L5" s="20">
        <v>50</v>
      </c>
      <c r="M5" s="64">
        <f>+L5*K5</f>
        <v>300</v>
      </c>
      <c r="N5" s="17" t="s">
        <v>16</v>
      </c>
      <c r="O5" s="18"/>
      <c r="P5" s="127">
        <f t="shared" ref="P5:P69" si="2">SUM(M5-O5)</f>
        <v>300</v>
      </c>
      <c r="Q5" s="89">
        <v>18.010000000000002</v>
      </c>
      <c r="R5" s="43">
        <f>+K5*Q5</f>
        <v>108.06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30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7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25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100</v>
      </c>
      <c r="P22" s="127">
        <f t="shared" si="2"/>
        <v>500</v>
      </c>
      <c r="Q22" s="89">
        <v>27.89</v>
      </c>
      <c r="R22" s="43">
        <f t="shared" si="4"/>
        <v>167.34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39</v>
      </c>
      <c r="F28" s="70"/>
      <c r="G28" s="46">
        <f t="shared" si="0"/>
        <v>39</v>
      </c>
      <c r="H28" s="77">
        <v>0</v>
      </c>
      <c r="I28" s="75">
        <v>0</v>
      </c>
      <c r="J28" s="46">
        <f t="shared" si="1"/>
        <v>36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7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55</v>
      </c>
      <c r="F31" s="70"/>
      <c r="G31" s="46">
        <f t="shared" si="0"/>
        <v>55</v>
      </c>
      <c r="H31" s="77">
        <v>0</v>
      </c>
      <c r="I31" s="75">
        <v>0</v>
      </c>
      <c r="J31" s="46">
        <f t="shared" si="1"/>
        <v>47</v>
      </c>
      <c r="K31" s="71">
        <v>8</v>
      </c>
      <c r="L31" s="20">
        <v>100</v>
      </c>
      <c r="M31" s="64">
        <f t="shared" si="3"/>
        <v>800</v>
      </c>
      <c r="N31" s="17" t="s">
        <v>16</v>
      </c>
      <c r="O31" s="18"/>
      <c r="P31" s="127">
        <f t="shared" si="2"/>
        <v>800</v>
      </c>
      <c r="Q31" s="8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10</v>
      </c>
      <c r="F33" s="70"/>
      <c r="G33" s="46">
        <f t="shared" si="0"/>
        <v>10</v>
      </c>
      <c r="H33" s="77">
        <v>0</v>
      </c>
      <c r="I33" s="75">
        <v>0</v>
      </c>
      <c r="J33" s="46">
        <f t="shared" si="1"/>
        <v>9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27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6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7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+'22'!J43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+'22'!J44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+'22'!J45</f>
        <v>10</v>
      </c>
      <c r="F45" s="70"/>
      <c r="G45" s="46">
        <f t="shared" si="0"/>
        <v>10</v>
      </c>
      <c r="H45" s="77">
        <v>0</v>
      </c>
      <c r="I45" s="75">
        <v>0</v>
      </c>
      <c r="J45" s="46">
        <f t="shared" si="1"/>
        <v>9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7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+'22'!J46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+'22'!J47</f>
        <v>17</v>
      </c>
      <c r="F47" s="70"/>
      <c r="G47" s="46">
        <f t="shared" si="0"/>
        <v>17</v>
      </c>
      <c r="H47" s="77">
        <v>0</v>
      </c>
      <c r="I47" s="75">
        <v>0</v>
      </c>
      <c r="J47" s="46">
        <f t="shared" si="1"/>
        <v>17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+'22'!J50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7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7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+'22'!J67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1</v>
      </c>
      <c r="K67" s="71">
        <v>3</v>
      </c>
      <c r="L67" s="20">
        <v>50</v>
      </c>
      <c r="M67" s="64">
        <f t="shared" si="3"/>
        <v>150</v>
      </c>
      <c r="N67" s="17" t="s">
        <v>16</v>
      </c>
      <c r="O67" s="18"/>
      <c r="P67" s="127">
        <f t="shared" si="2"/>
        <v>150</v>
      </c>
      <c r="Q67" s="89">
        <v>17.09</v>
      </c>
      <c r="R67" s="43">
        <f t="shared" si="4"/>
        <v>51.269999999999996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ref="P70:P72" si="7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ref="P73:P133" si="8">SUM(M73-O73)</f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+'22'!J87</f>
        <v>52</v>
      </c>
      <c r="F87" s="70"/>
      <c r="G87" s="46">
        <f t="shared" si="5"/>
        <v>52</v>
      </c>
      <c r="H87" s="77">
        <v>0</v>
      </c>
      <c r="I87" s="75">
        <v>0</v>
      </c>
      <c r="J87" s="46">
        <f t="shared" si="6"/>
        <v>51</v>
      </c>
      <c r="K87" s="71">
        <v>1</v>
      </c>
      <c r="L87" s="20">
        <v>100</v>
      </c>
      <c r="M87" s="64">
        <f t="shared" si="11"/>
        <v>100</v>
      </c>
      <c r="N87" s="17" t="s">
        <v>16</v>
      </c>
      <c r="O87" s="18"/>
      <c r="P87" s="127">
        <f t="shared" si="8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+'22'!J88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+'22'!J89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23</v>
      </c>
      <c r="K89" s="71">
        <v>1</v>
      </c>
      <c r="L89" s="20">
        <v>60</v>
      </c>
      <c r="M89" s="64">
        <f t="shared" si="11"/>
        <v>60</v>
      </c>
      <c r="N89" s="17" t="s">
        <v>16</v>
      </c>
      <c r="O89" s="18"/>
      <c r="P89" s="127">
        <f t="shared" si="8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+'22'!J90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29</v>
      </c>
      <c r="K90" s="71">
        <v>2</v>
      </c>
      <c r="L90" s="20">
        <v>100</v>
      </c>
      <c r="M90" s="64">
        <f t="shared" si="11"/>
        <v>200</v>
      </c>
      <c r="N90" s="17" t="s">
        <v>16</v>
      </c>
      <c r="O90" s="18"/>
      <c r="P90" s="127">
        <f t="shared" si="8"/>
        <v>200</v>
      </c>
      <c r="Q90" s="89">
        <v>11.91</v>
      </c>
      <c r="R90" s="43">
        <f t="shared" si="12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+'22'!J91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>
        <f t="shared" si="9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+'22'!J132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ref="P134:P197" si="13">SUM(M134-O134)</f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+'22'!J135</f>
        <v>13</v>
      </c>
      <c r="F135" s="70"/>
      <c r="G135" s="46">
        <f t="shared" si="5"/>
        <v>13</v>
      </c>
      <c r="H135" s="77">
        <v>0</v>
      </c>
      <c r="I135" s="75">
        <v>0</v>
      </c>
      <c r="J135" s="46">
        <f t="shared" si="6"/>
        <v>13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+'22'!J136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+'22'!J139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+'22'!J142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+'22'!J144</f>
        <v>30</v>
      </c>
      <c r="F144" s="70"/>
      <c r="G144" s="46">
        <f t="shared" si="14"/>
        <v>30</v>
      </c>
      <c r="H144" s="77">
        <v>0</v>
      </c>
      <c r="I144" s="75">
        <v>0</v>
      </c>
      <c r="J144" s="46">
        <f t="shared" si="15"/>
        <v>29</v>
      </c>
      <c r="K144" s="71">
        <v>1</v>
      </c>
      <c r="L144" s="20">
        <v>60</v>
      </c>
      <c r="M144" s="64">
        <f t="shared" si="9"/>
        <v>60</v>
      </c>
      <c r="N144" s="17" t="s">
        <v>16</v>
      </c>
      <c r="O144" s="18"/>
      <c r="P144" s="127">
        <f t="shared" si="13"/>
        <v>60</v>
      </c>
      <c r="Q144" s="89">
        <v>38</v>
      </c>
      <c r="R144" s="43">
        <f t="shared" si="10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+'22'!J145</f>
        <v>48</v>
      </c>
      <c r="F145" s="70"/>
      <c r="G145" s="46">
        <f t="shared" si="14"/>
        <v>48</v>
      </c>
      <c r="H145" s="77">
        <v>0</v>
      </c>
      <c r="I145" s="75">
        <v>0</v>
      </c>
      <c r="J145" s="46">
        <f t="shared" si="15"/>
        <v>48</v>
      </c>
      <c r="K145" s="71"/>
      <c r="L145" s="20">
        <v>120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73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+'22'!J149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+'22'!J150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3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+'22'!J151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3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+'22'!J152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3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+'22'!J153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+'22'!J154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+'22'!J155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3"/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3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3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3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+'22'!J161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+'22'!J162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+'22'!J163</f>
        <v>0</v>
      </c>
      <c r="F163" s="70">
        <v>3</v>
      </c>
      <c r="G163" s="46">
        <f t="shared" si="14"/>
        <v>3</v>
      </c>
      <c r="H163" s="77">
        <v>0</v>
      </c>
      <c r="I163" s="75">
        <v>0</v>
      </c>
      <c r="J163" s="46">
        <f t="shared" si="15"/>
        <v>2</v>
      </c>
      <c r="K163" s="71">
        <v>1</v>
      </c>
      <c r="L163" s="20">
        <v>25</v>
      </c>
      <c r="M163" s="64">
        <f t="shared" si="9"/>
        <v>25</v>
      </c>
      <c r="N163" s="17" t="s">
        <v>16</v>
      </c>
      <c r="O163" s="18"/>
      <c r="P163" s="127">
        <f t="shared" si="13"/>
        <v>25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+'22'!J164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3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3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29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+'22'!J175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3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3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3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3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+'22'!J179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3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3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3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3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3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3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+'22'!J185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3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3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3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3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3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+'22'!J190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3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+'22'!J191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3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+'22'!J193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3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+'22'!J194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3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3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3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+'22'!J197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3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+'22'!J198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ref="P198:P207" si="22">SUM(M198-O198)</f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+'22'!J199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22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+'22'!J200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22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+'22'!J201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+'22'!J202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7" si="24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+'22'!J203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22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+'22'!J204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+'22'!J205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+'22'!J206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+'22'!J207</f>
        <v>3</v>
      </c>
      <c r="F207" s="70"/>
      <c r="G207" s="46">
        <f t="shared" si="23"/>
        <v>3</v>
      </c>
      <c r="H207" s="77">
        <v>0</v>
      </c>
      <c r="I207" s="75">
        <v>0</v>
      </c>
      <c r="J207" s="46">
        <f t="shared" si="24"/>
        <v>3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1184.9899999999998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3550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1210</v>
      </c>
      <c r="O213" s="2">
        <v>300</v>
      </c>
      <c r="P213" s="2">
        <v>100</v>
      </c>
      <c r="Q213" s="2">
        <v>140</v>
      </c>
      <c r="R213" s="2">
        <v>190</v>
      </c>
      <c r="S213" s="2">
        <v>180</v>
      </c>
      <c r="T213" s="2">
        <v>300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100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2240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2240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F216" sqref="F216"/>
      <selection pane="topRight" activeCell="F216" sqref="F216"/>
      <selection pane="bottomLeft" activeCell="F216" sqref="F216"/>
      <selection pane="bottomRight" activeCell="F18" sqref="F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30</v>
      </c>
      <c r="F5" s="70"/>
      <c r="G5" s="46">
        <f t="shared" ref="G5:G68" si="0">E5+F5</f>
        <v>30</v>
      </c>
      <c r="H5" s="77">
        <v>0</v>
      </c>
      <c r="I5" s="75">
        <v>0</v>
      </c>
      <c r="J5" s="46">
        <f t="shared" ref="J5:J68" si="1">+G5-H5-K5-I5</f>
        <v>29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28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7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12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7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14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7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7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36</v>
      </c>
      <c r="F28" s="70"/>
      <c r="G28" s="46">
        <f t="shared" si="0"/>
        <v>36</v>
      </c>
      <c r="H28" s="77">
        <v>0</v>
      </c>
      <c r="I28" s="75">
        <v>0</v>
      </c>
      <c r="J28" s="46">
        <f t="shared" si="1"/>
        <v>36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47</v>
      </c>
      <c r="F31" s="70"/>
      <c r="G31" s="46">
        <f t="shared" si="0"/>
        <v>47</v>
      </c>
      <c r="H31" s="77">
        <v>0</v>
      </c>
      <c r="I31" s="75">
        <v>0</v>
      </c>
      <c r="J31" s="46">
        <f t="shared" si="1"/>
        <v>45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7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9</v>
      </c>
      <c r="F33" s="70"/>
      <c r="G33" s="46">
        <f t="shared" si="0"/>
        <v>9</v>
      </c>
      <c r="H33" s="77">
        <v>0</v>
      </c>
      <c r="I33" s="75">
        <v>0</v>
      </c>
      <c r="J33" s="46">
        <f t="shared" si="1"/>
        <v>9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6</v>
      </c>
      <c r="F35" s="70"/>
      <c r="G35" s="46">
        <f t="shared" si="0"/>
        <v>6</v>
      </c>
      <c r="H35" s="77">
        <v>0</v>
      </c>
      <c r="I35" s="75">
        <v>0</v>
      </c>
      <c r="J35" s="46">
        <f t="shared" si="1"/>
        <v>4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7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+'23'!J43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13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7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+'23'!J44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+'23'!J45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+'23'!J46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+'23'!J47</f>
        <v>17</v>
      </c>
      <c r="F47" s="70"/>
      <c r="G47" s="46">
        <f t="shared" si="0"/>
        <v>17</v>
      </c>
      <c r="H47" s="77">
        <v>0</v>
      </c>
      <c r="I47" s="75">
        <v>0</v>
      </c>
      <c r="J47" s="46">
        <f t="shared" si="1"/>
        <v>17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+'23'!J50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4</v>
      </c>
      <c r="K50" s="71">
        <v>3</v>
      </c>
      <c r="L50" s="20">
        <v>50</v>
      </c>
      <c r="M50" s="64">
        <f t="shared" si="3"/>
        <v>150</v>
      </c>
      <c r="N50" s="17" t="s">
        <v>16</v>
      </c>
      <c r="O50" s="18"/>
      <c r="P50" s="127">
        <f t="shared" si="2"/>
        <v>150</v>
      </c>
      <c r="Q50" s="89">
        <v>25.99</v>
      </c>
      <c r="R50" s="43">
        <f t="shared" si="4"/>
        <v>77.97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+'23'!J67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2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+'23'!J87</f>
        <v>51</v>
      </c>
      <c r="F87" s="70"/>
      <c r="G87" s="46">
        <f t="shared" si="5"/>
        <v>51</v>
      </c>
      <c r="H87" s="77">
        <v>0</v>
      </c>
      <c r="I87" s="75">
        <v>0</v>
      </c>
      <c r="J87" s="46">
        <f t="shared" si="6"/>
        <v>51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>
        <v>32.520000000000003</v>
      </c>
      <c r="R87" s="43">
        <f t="shared" si="12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+'23'!J88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+'23'!J89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22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7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+'23'!J90</f>
        <v>29</v>
      </c>
      <c r="F90" s="70"/>
      <c r="G90" s="46">
        <f t="shared" si="5"/>
        <v>29</v>
      </c>
      <c r="H90" s="77">
        <v>0</v>
      </c>
      <c r="I90" s="75">
        <v>0</v>
      </c>
      <c r="J90" s="46">
        <f t="shared" si="6"/>
        <v>28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7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+'23'!J91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+'23'!J102</f>
        <v>0</v>
      </c>
      <c r="F102" s="70">
        <v>5</v>
      </c>
      <c r="G102" s="46">
        <f t="shared" si="5"/>
        <v>5</v>
      </c>
      <c r="H102" s="77">
        <v>0</v>
      </c>
      <c r="I102" s="75">
        <v>0</v>
      </c>
      <c r="J102" s="46">
        <f t="shared" si="6"/>
        <v>4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27">
        <f t="shared" si="11"/>
        <v>50</v>
      </c>
      <c r="Q102" s="89">
        <v>24</v>
      </c>
      <c r="R102" s="43">
        <f t="shared" si="9"/>
        <v>24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+'23'!J132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+'23'!J135</f>
        <v>13</v>
      </c>
      <c r="F135" s="70"/>
      <c r="G135" s="46">
        <f t="shared" si="5"/>
        <v>13</v>
      </c>
      <c r="H135" s="77">
        <v>0</v>
      </c>
      <c r="I135" s="75">
        <v>0</v>
      </c>
      <c r="J135" s="46">
        <f t="shared" si="6"/>
        <v>12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7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+'23'!J144</f>
        <v>29</v>
      </c>
      <c r="F144" s="70"/>
      <c r="G144" s="46">
        <f t="shared" si="13"/>
        <v>29</v>
      </c>
      <c r="H144" s="77">
        <v>0</v>
      </c>
      <c r="I144" s="75">
        <v>0</v>
      </c>
      <c r="J144" s="46">
        <f t="shared" si="14"/>
        <v>29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+'23'!J145</f>
        <v>48</v>
      </c>
      <c r="F145" s="70"/>
      <c r="G145" s="46">
        <f t="shared" si="13"/>
        <v>48</v>
      </c>
      <c r="H145" s="77">
        <v>0</v>
      </c>
      <c r="I145" s="75">
        <v>0</v>
      </c>
      <c r="J145" s="46">
        <f t="shared" si="14"/>
        <v>46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7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+'23'!J163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+'23'!J166</f>
        <v>0</v>
      </c>
      <c r="F166" s="70">
        <v>5</v>
      </c>
      <c r="G166" s="46">
        <f t="shared" si="13"/>
        <v>5</v>
      </c>
      <c r="H166" s="77">
        <v>0</v>
      </c>
      <c r="I166" s="75">
        <v>0</v>
      </c>
      <c r="J166" s="46">
        <f t="shared" si="14"/>
        <v>4</v>
      </c>
      <c r="K166" s="71">
        <v>1</v>
      </c>
      <c r="L166" s="20">
        <v>50</v>
      </c>
      <c r="M166" s="64">
        <f t="shared" si="7"/>
        <v>50</v>
      </c>
      <c r="N166" s="17" t="s">
        <v>16</v>
      </c>
      <c r="O166" s="18"/>
      <c r="P166" s="127">
        <f t="shared" si="8"/>
        <v>50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9" si="15"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29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ref="P180:P207" si="20">SUM(M180-O180)</f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>
        <v>3</v>
      </c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+'23'!J202</f>
        <v>3</v>
      </c>
      <c r="F202" s="70"/>
      <c r="G202" s="46">
        <f t="shared" ref="G202:G207" si="24">E202+F202</f>
        <v>3</v>
      </c>
      <c r="H202" s="77">
        <v>0</v>
      </c>
      <c r="I202" s="75">
        <v>0</v>
      </c>
      <c r="J202" s="46">
        <f t="shared" ref="J202:J207" si="25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+'23'!J203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+'23'!J204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+'23'!J205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+'23'!J206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+'23'!J207</f>
        <v>3</v>
      </c>
      <c r="F207" s="70"/>
      <c r="G207" s="46">
        <f t="shared" si="24"/>
        <v>3</v>
      </c>
      <c r="H207" s="77">
        <v>0</v>
      </c>
      <c r="I207" s="75">
        <v>0</v>
      </c>
      <c r="J207" s="46">
        <f t="shared" si="25"/>
        <v>3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+'23'!J208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687.91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1710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580</v>
      </c>
      <c r="O213" s="2">
        <v>580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1130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1130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B163" sqref="B163:L163"/>
      <selection pane="topRight" activeCell="B163" sqref="B163:L163"/>
      <selection pane="bottomLeft" activeCell="B163" sqref="B163:L163"/>
      <selection pane="bottomRight" activeCell="I21" sqref="I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29</v>
      </c>
      <c r="F5" s="70"/>
      <c r="G5" s="46">
        <f t="shared" ref="G5:G68" si="0">E5+F5</f>
        <v>29</v>
      </c>
      <c r="H5" s="77">
        <v>0</v>
      </c>
      <c r="I5" s="75">
        <v>0</v>
      </c>
      <c r="J5" s="46">
        <f t="shared" ref="J5:J68" si="1">+G5-H5-K5-I5</f>
        <v>26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27">
        <f t="shared" ref="P5:P80" si="2"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28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7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36</v>
      </c>
      <c r="F28" s="70"/>
      <c r="G28" s="46">
        <f t="shared" si="0"/>
        <v>36</v>
      </c>
      <c r="H28" s="77">
        <v>0</v>
      </c>
      <c r="I28" s="75">
        <v>0</v>
      </c>
      <c r="J28" s="46">
        <f t="shared" si="1"/>
        <v>35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7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45</v>
      </c>
      <c r="F31" s="70"/>
      <c r="G31" s="46">
        <f t="shared" si="0"/>
        <v>45</v>
      </c>
      <c r="H31" s="77">
        <v>0</v>
      </c>
      <c r="I31" s="75">
        <v>0</v>
      </c>
      <c r="J31" s="46">
        <f t="shared" si="1"/>
        <v>45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9</v>
      </c>
      <c r="F33" s="70"/>
      <c r="G33" s="46">
        <f t="shared" si="0"/>
        <v>9</v>
      </c>
      <c r="H33" s="77">
        <v>0</v>
      </c>
      <c r="I33" s="75">
        <v>0</v>
      </c>
      <c r="J33" s="46">
        <f t="shared" si="1"/>
        <v>9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4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+'24'!J43</f>
        <v>13</v>
      </c>
      <c r="F43" s="70"/>
      <c r="G43" s="46">
        <f t="shared" si="0"/>
        <v>13</v>
      </c>
      <c r="H43" s="77">
        <v>0</v>
      </c>
      <c r="I43" s="75">
        <v>0</v>
      </c>
      <c r="J43" s="46">
        <f t="shared" si="1"/>
        <v>12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7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+'24'!J44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+'24'!J45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+'24'!J46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+'24'!J47</f>
        <v>17</v>
      </c>
      <c r="F47" s="70"/>
      <c r="G47" s="46">
        <f t="shared" si="0"/>
        <v>17</v>
      </c>
      <c r="H47" s="77">
        <v>0</v>
      </c>
      <c r="I47" s="75">
        <v>0</v>
      </c>
      <c r="J47" s="46">
        <f t="shared" si="1"/>
        <v>16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7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+'24'!J50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3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7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+'24'!J67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+'24'!J87</f>
        <v>51</v>
      </c>
      <c r="F87" s="70"/>
      <c r="G87" s="46">
        <f t="shared" si="5"/>
        <v>51</v>
      </c>
      <c r="H87" s="77">
        <v>0</v>
      </c>
      <c r="I87" s="75">
        <v>0</v>
      </c>
      <c r="J87" s="46">
        <f t="shared" si="6"/>
        <v>49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7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+'24'!J88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+'24'!J89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+'24'!J90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+'24'!J91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+'24'!J102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3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27">
        <f t="shared" si="11"/>
        <v>50</v>
      </c>
      <c r="Q102" s="89">
        <v>24</v>
      </c>
      <c r="R102" s="43">
        <f t="shared" si="9"/>
        <v>24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+'24'!J132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+'24'!J135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+'24'!J136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+'24'!J139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+'24'!J144</f>
        <v>29</v>
      </c>
      <c r="F144" s="70"/>
      <c r="G144" s="46">
        <f t="shared" si="13"/>
        <v>29</v>
      </c>
      <c r="H144" s="77">
        <v>0</v>
      </c>
      <c r="I144" s="75">
        <v>0</v>
      </c>
      <c r="J144" s="46">
        <f t="shared" si="14"/>
        <v>29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+'24'!J145</f>
        <v>46</v>
      </c>
      <c r="F145" s="70"/>
      <c r="G145" s="46">
        <f t="shared" si="13"/>
        <v>46</v>
      </c>
      <c r="H145" s="77">
        <v>0</v>
      </c>
      <c r="I145" s="75">
        <v>0</v>
      </c>
      <c r="J145" s="46">
        <f t="shared" si="14"/>
        <v>46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+'24'!J150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+'24'!J151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+'24'!J152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+'24'!J163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+'24'!J166</f>
        <v>4</v>
      </c>
      <c r="F166" s="70"/>
      <c r="G166" s="46">
        <f t="shared" si="13"/>
        <v>4</v>
      </c>
      <c r="H166" s="77">
        <v>0</v>
      </c>
      <c r="I166" s="75">
        <v>0</v>
      </c>
      <c r="J166" s="46">
        <f t="shared" si="14"/>
        <v>3</v>
      </c>
      <c r="K166" s="71">
        <v>1</v>
      </c>
      <c r="L166" s="20">
        <v>50</v>
      </c>
      <c r="M166" s="64">
        <f t="shared" si="7"/>
        <v>50</v>
      </c>
      <c r="N166" s="17" t="s">
        <v>16</v>
      </c>
      <c r="O166" s="18"/>
      <c r="P166" s="127">
        <f t="shared" si="8"/>
        <v>50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+'24'!J202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7" si="24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+'24'!J203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+'24'!J204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+'24'!J205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+'24'!J207</f>
        <v>3</v>
      </c>
      <c r="F207" s="70"/>
      <c r="G207" s="46">
        <f t="shared" si="23"/>
        <v>3</v>
      </c>
      <c r="H207" s="77">
        <v>0</v>
      </c>
      <c r="I207" s="75">
        <v>0</v>
      </c>
      <c r="J207" s="46">
        <f t="shared" si="24"/>
        <v>3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277.48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815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215</v>
      </c>
      <c r="O213" s="2">
        <v>100</v>
      </c>
      <c r="P213" s="2">
        <v>115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600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600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B163" sqref="B163:L163"/>
      <selection pane="topRight" activeCell="B163" sqref="B163:L163"/>
      <selection pane="bottomLeft" activeCell="B163" sqref="B163:L163"/>
      <selection pane="bottomRight" activeCell="P144" sqref="P1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24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7">
        <f t="shared" ref="P5:P25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27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7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7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7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ref="P26:P80" si="5">SUM(M26-O26)</f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35</v>
      </c>
      <c r="F28" s="70"/>
      <c r="G28" s="46">
        <f t="shared" si="0"/>
        <v>35</v>
      </c>
      <c r="H28" s="77">
        <v>0</v>
      </c>
      <c r="I28" s="75">
        <v>0</v>
      </c>
      <c r="J28" s="46">
        <f t="shared" si="1"/>
        <v>35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5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45</v>
      </c>
      <c r="F31" s="70"/>
      <c r="G31" s="46">
        <f t="shared" si="0"/>
        <v>45</v>
      </c>
      <c r="H31" s="77">
        <v>0</v>
      </c>
      <c r="I31" s="75">
        <v>0</v>
      </c>
      <c r="J31" s="46">
        <f t="shared" si="1"/>
        <v>44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27">
        <f t="shared" si="5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9</v>
      </c>
      <c r="F33" s="70"/>
      <c r="G33" s="46">
        <f t="shared" si="0"/>
        <v>9</v>
      </c>
      <c r="H33" s="77">
        <v>0</v>
      </c>
      <c r="I33" s="75">
        <v>0</v>
      </c>
      <c r="J33" s="46">
        <f t="shared" si="1"/>
        <v>9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4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+'25'!J43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+'25'!J44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+'25'!J45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+'25'!J46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+'25'!J47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+'25'!J50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+'25'!J67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+'25'!J69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+'25'!J74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+'25'!J77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ref="P83:P102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+'25'!J87</f>
        <v>49</v>
      </c>
      <c r="F87" s="70"/>
      <c r="G87" s="46">
        <f t="shared" si="6"/>
        <v>49</v>
      </c>
      <c r="H87" s="77">
        <v>0</v>
      </c>
      <c r="I87" s="75">
        <v>0</v>
      </c>
      <c r="J87" s="46">
        <f t="shared" si="7"/>
        <v>47</v>
      </c>
      <c r="K87" s="71">
        <v>2</v>
      </c>
      <c r="L87" s="20">
        <v>100</v>
      </c>
      <c r="M87" s="64">
        <f t="shared" si="11"/>
        <v>200</v>
      </c>
      <c r="N87" s="17" t="s">
        <v>16</v>
      </c>
      <c r="O87" s="18"/>
      <c r="P87" s="127">
        <f t="shared" si="12"/>
        <v>200</v>
      </c>
      <c r="Q87" s="89">
        <v>32.520000000000003</v>
      </c>
      <c r="R87" s="43">
        <f t="shared" si="13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+'25'!J88</f>
        <v>25</v>
      </c>
      <c r="F88" s="70"/>
      <c r="G88" s="46">
        <f t="shared" si="6"/>
        <v>25</v>
      </c>
      <c r="H88" s="77">
        <v>0</v>
      </c>
      <c r="I88" s="75">
        <v>0</v>
      </c>
      <c r="J88" s="46">
        <f t="shared" si="7"/>
        <v>25</v>
      </c>
      <c r="K88" s="71"/>
      <c r="L88" s="20">
        <v>55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>
        <v>22.55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+'25'!J89</f>
        <v>22</v>
      </c>
      <c r="F89" s="70"/>
      <c r="G89" s="46">
        <f t="shared" si="6"/>
        <v>22</v>
      </c>
      <c r="H89" s="77">
        <v>0</v>
      </c>
      <c r="I89" s="75">
        <v>0</v>
      </c>
      <c r="J89" s="46">
        <f t="shared" si="7"/>
        <v>22</v>
      </c>
      <c r="K89" s="71"/>
      <c r="L89" s="20">
        <v>60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89">
        <v>23.61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+'25'!J90</f>
        <v>28</v>
      </c>
      <c r="F90" s="70"/>
      <c r="G90" s="46">
        <f t="shared" si="6"/>
        <v>28</v>
      </c>
      <c r="H90" s="77">
        <v>0</v>
      </c>
      <c r="I90" s="75">
        <v>0</v>
      </c>
      <c r="J90" s="46">
        <f t="shared" si="7"/>
        <v>28</v>
      </c>
      <c r="K90" s="71"/>
      <c r="L90" s="20">
        <v>100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89">
        <v>11.91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+'25'!J91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11</v>
      </c>
      <c r="K91" s="71"/>
      <c r="L91" s="20">
        <v>55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+'25'!J94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/>
      <c r="N94" s="17" t="s">
        <v>16</v>
      </c>
      <c r="O94" s="18"/>
      <c r="P94" s="23">
        <f t="shared" si="12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+'25'!J95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+'25'!J96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+'25'!J97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+'25'!J98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+'25'!J99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+'25'!J100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+'25'!J101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+'25'!J102</f>
        <v>3</v>
      </c>
      <c r="F102" s="70"/>
      <c r="G102" s="46">
        <f t="shared" si="6"/>
        <v>3</v>
      </c>
      <c r="H102" s="77">
        <v>0</v>
      </c>
      <c r="I102" s="75">
        <v>0</v>
      </c>
      <c r="J102" s="46">
        <f t="shared" si="7"/>
        <v>3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+'25'!J106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+'25'!J107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+'25'!J108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+'25'!J109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+'25'!J110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+'25'!J111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+'25'!J112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+'25'!J113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+'25'!J114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+'25'!J115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+'25'!J116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+'25'!J117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+'25'!J118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+'25'!J119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+'25'!J120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+'25'!J121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+'25'!J122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+'25'!J123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+'25'!J124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+'25'!J125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+'25'!J126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+'25'!J127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+'25'!J128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+'25'!J129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+'25'!J130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+'25'!J131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+'25'!J132</f>
        <v>1</v>
      </c>
      <c r="F132" s="70"/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+'25'!J133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+'25'!J134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+'25'!J135</f>
        <v>12</v>
      </c>
      <c r="F135" s="70"/>
      <c r="G135" s="46">
        <f t="shared" si="6"/>
        <v>12</v>
      </c>
      <c r="H135" s="77">
        <v>0</v>
      </c>
      <c r="I135" s="75">
        <v>0</v>
      </c>
      <c r="J135" s="46">
        <f t="shared" si="7"/>
        <v>12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+'25'!J136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+'25'!J139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+'25'!J140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+'25'!J142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+'25'!J144</f>
        <v>29</v>
      </c>
      <c r="F144" s="70"/>
      <c r="G144" s="46">
        <f t="shared" si="14"/>
        <v>29</v>
      </c>
      <c r="H144" s="77">
        <v>0</v>
      </c>
      <c r="I144" s="75">
        <v>0</v>
      </c>
      <c r="J144" s="46">
        <f t="shared" si="15"/>
        <v>28</v>
      </c>
      <c r="K144" s="71">
        <v>1</v>
      </c>
      <c r="L144" s="20">
        <v>60</v>
      </c>
      <c r="M144" s="64">
        <f t="shared" si="8"/>
        <v>60</v>
      </c>
      <c r="N144" s="17" t="s">
        <v>16</v>
      </c>
      <c r="O144" s="18">
        <v>50</v>
      </c>
      <c r="P144" s="127">
        <f t="shared" si="9"/>
        <v>10</v>
      </c>
      <c r="Q144" s="89">
        <v>38</v>
      </c>
      <c r="R144" s="43">
        <f t="shared" si="10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+'25'!J145</f>
        <v>46</v>
      </c>
      <c r="F145" s="70"/>
      <c r="G145" s="46">
        <f t="shared" si="14"/>
        <v>46</v>
      </c>
      <c r="H145" s="77">
        <v>0</v>
      </c>
      <c r="I145" s="75">
        <v>0</v>
      </c>
      <c r="J145" s="46">
        <f t="shared" si="15"/>
        <v>46</v>
      </c>
      <c r="K145" s="71"/>
      <c r="L145" s="20">
        <v>120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73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+'25'!J147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+'25'!J149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+'25'!J150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+'25'!J151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+'25'!J152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+'25'!J153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+'25'!J155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ref="P155:P159" si="16">SUM(M155-O155)</f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+'25'!J161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+'25'!J162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+'25'!J163</f>
        <v>2</v>
      </c>
      <c r="F163" s="70"/>
      <c r="G163" s="46">
        <f t="shared" si="14"/>
        <v>2</v>
      </c>
      <c r="H163" s="77">
        <v>0</v>
      </c>
      <c r="I163" s="75">
        <v>0</v>
      </c>
      <c r="J163" s="46">
        <f t="shared" si="15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+'25'!J164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+'25'!J166</f>
        <v>3</v>
      </c>
      <c r="F166" s="70"/>
      <c r="G166" s="46">
        <f t="shared" si="14"/>
        <v>3</v>
      </c>
      <c r="H166" s="77">
        <v>0</v>
      </c>
      <c r="I166" s="75">
        <v>0</v>
      </c>
      <c r="J166" s="46">
        <f t="shared" si="15"/>
        <v>3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0" si="17"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+'25'!J174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29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+'25'!J175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07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+'25'!J178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+'25'!J179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35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+'25'!J180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20"/>
        <v>0</v>
      </c>
      <c r="N182" s="17" t="s">
        <v>16</v>
      </c>
      <c r="O182" s="18"/>
      <c r="P182" s="23">
        <f t="shared" ref="P182:P207" si="22">SUM(M182-O182)</f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+'25'!J185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+'25'!J190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>
        <v>3</v>
      </c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+'25'!J191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+'25'!J193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+'25'!J194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22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+'25'!J197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+'25'!J198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22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+'25'!J199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2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2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+'25'!J201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+'25'!J202</f>
        <v>3</v>
      </c>
      <c r="F202" s="70"/>
      <c r="G202" s="46">
        <f t="shared" ref="G202:G207" si="26">E202+F202</f>
        <v>3</v>
      </c>
      <c r="H202" s="77">
        <v>0</v>
      </c>
      <c r="I202" s="75">
        <v>0</v>
      </c>
      <c r="J202" s="46">
        <f t="shared" ref="J202:J207" si="27">+G202-H202-K202-I202</f>
        <v>3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+'25'!J203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27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+'25'!J204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27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+'25'!J205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25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+'25'!J206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35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+'25'!J207</f>
        <v>3</v>
      </c>
      <c r="F207" s="70"/>
      <c r="G207" s="46">
        <f t="shared" si="26"/>
        <v>3</v>
      </c>
      <c r="H207" s="77">
        <v>0</v>
      </c>
      <c r="I207" s="75">
        <v>0</v>
      </c>
      <c r="J207" s="46">
        <f t="shared" si="27"/>
        <v>3</v>
      </c>
      <c r="K207" s="71"/>
      <c r="L207" s="20">
        <v>35</v>
      </c>
      <c r="M207" s="64">
        <f t="shared" si="20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+'25'!J208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21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313.92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925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50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875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875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B163" sqref="B163:L163"/>
      <selection pane="topRight" activeCell="B163" sqref="B163:L163"/>
      <selection pane="bottomLeft" activeCell="B163" sqref="B163:L163"/>
      <selection pane="bottomRight" activeCell="P218" sqref="P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25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7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11</v>
      </c>
      <c r="F11" s="70">
        <v>15</v>
      </c>
      <c r="G11" s="46">
        <f t="shared" si="0"/>
        <v>26</v>
      </c>
      <c r="H11" s="77">
        <v>0</v>
      </c>
      <c r="I11" s="75">
        <v>0</v>
      </c>
      <c r="J11" s="46">
        <f t="shared" si="1"/>
        <v>26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7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35</v>
      </c>
      <c r="F28" s="70"/>
      <c r="G28" s="46">
        <f t="shared" si="0"/>
        <v>35</v>
      </c>
      <c r="H28" s="77">
        <v>0</v>
      </c>
      <c r="I28" s="75">
        <v>0</v>
      </c>
      <c r="J28" s="46">
        <f t="shared" si="1"/>
        <v>33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27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44</v>
      </c>
      <c r="F31" s="70"/>
      <c r="G31" s="46">
        <f t="shared" si="0"/>
        <v>44</v>
      </c>
      <c r="H31" s="77">
        <v>0</v>
      </c>
      <c r="I31" s="75">
        <v>0</v>
      </c>
      <c r="J31" s="46">
        <f t="shared" si="1"/>
        <v>37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>
        <v>300</v>
      </c>
      <c r="P31" s="127">
        <f t="shared" si="2"/>
        <v>400</v>
      </c>
      <c r="Q31" s="8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9</v>
      </c>
      <c r="F33" s="70"/>
      <c r="G33" s="46">
        <f t="shared" si="0"/>
        <v>9</v>
      </c>
      <c r="H33" s="77">
        <v>0</v>
      </c>
      <c r="I33" s="75">
        <v>0</v>
      </c>
      <c r="J33" s="46">
        <f t="shared" si="1"/>
        <v>9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4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+'26'!J43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+'26'!J44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+'26'!J45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+'26'!J46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+'26'!J47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+'26'!J50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+'26'!J67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+'26'!J87</f>
        <v>47</v>
      </c>
      <c r="F87" s="70"/>
      <c r="G87" s="46">
        <f t="shared" si="5"/>
        <v>47</v>
      </c>
      <c r="H87" s="77">
        <v>0</v>
      </c>
      <c r="I87" s="75">
        <v>0</v>
      </c>
      <c r="J87" s="46">
        <f t="shared" si="6"/>
        <v>46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7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+'26'!J88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+'26'!J89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+'26'!J90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+'26'!J91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+'26'!J102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3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+'26'!J132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+'26'!J135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+'26'!J136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+'26'!J144</f>
        <v>28</v>
      </c>
      <c r="F144" s="70"/>
      <c r="G144" s="46">
        <f t="shared" si="13"/>
        <v>28</v>
      </c>
      <c r="H144" s="77">
        <v>0</v>
      </c>
      <c r="I144" s="75">
        <v>0</v>
      </c>
      <c r="J144" s="46">
        <f t="shared" si="14"/>
        <v>28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+'26'!J145</f>
        <v>46</v>
      </c>
      <c r="F145" s="70"/>
      <c r="G145" s="46">
        <f t="shared" si="13"/>
        <v>46</v>
      </c>
      <c r="H145" s="77">
        <v>0</v>
      </c>
      <c r="I145" s="75">
        <v>0</v>
      </c>
      <c r="J145" s="46">
        <f t="shared" si="14"/>
        <v>46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+'26'!J150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+'26'!J151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+'26'!J152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+'26'!J163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+'26'!J166</f>
        <v>3</v>
      </c>
      <c r="F166" s="70"/>
      <c r="G166" s="46">
        <f t="shared" si="13"/>
        <v>3</v>
      </c>
      <c r="H166" s="77">
        <v>0</v>
      </c>
      <c r="I166" s="75">
        <v>0</v>
      </c>
      <c r="J166" s="46">
        <f t="shared" si="14"/>
        <v>3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+'26'!J202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7" si="24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+'26'!J203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+'26'!J207</f>
        <v>3</v>
      </c>
      <c r="F207" s="70"/>
      <c r="G207" s="46">
        <f t="shared" si="23"/>
        <v>3</v>
      </c>
      <c r="H207" s="77">
        <v>0</v>
      </c>
      <c r="I207" s="75">
        <v>0</v>
      </c>
      <c r="J207" s="46">
        <f t="shared" si="24"/>
        <v>3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465.32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1400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150</v>
      </c>
      <c r="O213" s="2">
        <v>150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300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950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950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295"/>
  <sheetViews>
    <sheetView zoomScale="80" zoomScaleNormal="80" workbookViewId="0">
      <pane xSplit="10" ySplit="4" topLeftCell="K147" activePane="bottomRight" state="frozen"/>
      <selection activeCell="B163" sqref="B163:L163"/>
      <selection pane="topRight" activeCell="B163" sqref="B163:L163"/>
      <selection pane="bottomLeft" activeCell="B163" sqref="B163:L163"/>
      <selection pane="bottomRight" activeCell="O231" sqref="O23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24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7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>
        <v>75</v>
      </c>
      <c r="P20" s="127">
        <f t="shared" si="2"/>
        <v>55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33</v>
      </c>
      <c r="F28" s="70"/>
      <c r="G28" s="46">
        <f t="shared" si="0"/>
        <v>33</v>
      </c>
      <c r="H28" s="77">
        <v>0</v>
      </c>
      <c r="I28" s="75">
        <v>0</v>
      </c>
      <c r="J28" s="46">
        <f t="shared" si="1"/>
        <v>33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37</v>
      </c>
      <c r="F31" s="70"/>
      <c r="G31" s="46">
        <f t="shared" si="0"/>
        <v>37</v>
      </c>
      <c r="H31" s="77">
        <v>0</v>
      </c>
      <c r="I31" s="75">
        <v>0</v>
      </c>
      <c r="J31" s="46">
        <f t="shared" si="1"/>
        <v>35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7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9</v>
      </c>
      <c r="F33" s="70"/>
      <c r="G33" s="46">
        <f t="shared" si="0"/>
        <v>9</v>
      </c>
      <c r="H33" s="77">
        <v>0</v>
      </c>
      <c r="I33" s="75">
        <v>0</v>
      </c>
      <c r="J33" s="46">
        <f t="shared" si="1"/>
        <v>9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4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+'27'!J43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+'27'!J44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+'27'!J45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+'27'!J46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+'27'!J47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+'27'!J50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+'27'!J67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0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27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+'27'!J87</f>
        <v>46</v>
      </c>
      <c r="F87" s="70"/>
      <c r="G87" s="46">
        <f t="shared" si="5"/>
        <v>46</v>
      </c>
      <c r="H87" s="77">
        <v>0</v>
      </c>
      <c r="I87" s="75">
        <v>0</v>
      </c>
      <c r="J87" s="46">
        <f t="shared" si="6"/>
        <v>46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>
        <v>32.520000000000003</v>
      </c>
      <c r="R87" s="43">
        <f t="shared" si="12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+'27'!J88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+'27'!J89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+'27'!J90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+'27'!J91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+'27'!J102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1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/>
      <c r="P102" s="127">
        <f t="shared" si="11"/>
        <v>100</v>
      </c>
      <c r="Q102" s="89">
        <v>24</v>
      </c>
      <c r="R102" s="43">
        <f t="shared" si="9"/>
        <v>48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1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1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+'27'!J132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+'27'!J135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+'27'!J144</f>
        <v>28</v>
      </c>
      <c r="F144" s="70"/>
      <c r="G144" s="46">
        <f t="shared" si="13"/>
        <v>28</v>
      </c>
      <c r="H144" s="77">
        <v>0</v>
      </c>
      <c r="I144" s="75">
        <v>0</v>
      </c>
      <c r="J144" s="46">
        <f t="shared" si="14"/>
        <v>28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+'27'!J145</f>
        <v>46</v>
      </c>
      <c r="F145" s="70"/>
      <c r="G145" s="46">
        <f t="shared" si="13"/>
        <v>46</v>
      </c>
      <c r="H145" s="77">
        <v>0</v>
      </c>
      <c r="I145" s="75">
        <v>0</v>
      </c>
      <c r="J145" s="46">
        <f t="shared" si="14"/>
        <v>41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>
        <v>200</v>
      </c>
      <c r="P145" s="127">
        <f t="shared" si="8"/>
        <v>400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+'27'!J163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+'27'!J166</f>
        <v>3</v>
      </c>
      <c r="F166" s="70"/>
      <c r="G166" s="46">
        <f t="shared" si="13"/>
        <v>3</v>
      </c>
      <c r="H166" s="77">
        <v>0</v>
      </c>
      <c r="I166" s="75">
        <v>0</v>
      </c>
      <c r="J166" s="46">
        <f t="shared" si="14"/>
        <v>3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+'27'!J202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7" si="24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+'27'!J203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+'27'!J204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+'27'!J205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+'27'!J207</f>
        <v>3</v>
      </c>
      <c r="F207" s="70"/>
      <c r="G207" s="46">
        <f t="shared" si="23"/>
        <v>3</v>
      </c>
      <c r="H207" s="77">
        <v>0</v>
      </c>
      <c r="I207" s="75">
        <v>0</v>
      </c>
      <c r="J207" s="46">
        <f t="shared" si="24"/>
        <v>3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+'27'!J208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576.04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1180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>
        <v>440</v>
      </c>
      <c r="O215" s="2" t="s">
        <v>1434</v>
      </c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275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465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465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295"/>
  <sheetViews>
    <sheetView zoomScale="80" zoomScaleNormal="80" workbookViewId="0">
      <pane xSplit="10" ySplit="4" topLeftCell="K20" activePane="bottomRight" state="frozen"/>
      <selection activeCell="B163" sqref="B163:L163"/>
      <selection pane="topRight" activeCell="B163" sqref="B163:L163"/>
      <selection pane="bottomLeft" activeCell="B163" sqref="B163:L163"/>
      <selection pane="bottomRight" activeCell="P217" sqref="P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22</v>
      </c>
      <c r="K6" s="71">
        <v>2</v>
      </c>
      <c r="L6" s="20">
        <v>100</v>
      </c>
      <c r="M6" s="64">
        <f t="shared" ref="M6:M80" si="3">+L6*K6</f>
        <v>200</v>
      </c>
      <c r="N6" s="17" t="s">
        <v>1429</v>
      </c>
      <c r="O6" s="18">
        <v>100</v>
      </c>
      <c r="P6" s="127">
        <f t="shared" si="2"/>
        <v>100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25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7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7</v>
      </c>
      <c r="K22" s="71">
        <v>12</v>
      </c>
      <c r="L22" s="20">
        <v>100</v>
      </c>
      <c r="M22" s="64">
        <f t="shared" si="3"/>
        <v>1200</v>
      </c>
      <c r="N22" s="17" t="s">
        <v>16</v>
      </c>
      <c r="O22" s="18"/>
      <c r="P22" s="127">
        <f t="shared" si="2"/>
        <v>1200</v>
      </c>
      <c r="Q22" s="89">
        <v>27.89</v>
      </c>
      <c r="R22" s="43">
        <f t="shared" si="4"/>
        <v>334.68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33</v>
      </c>
      <c r="F28" s="70"/>
      <c r="G28" s="46">
        <f t="shared" si="0"/>
        <v>33</v>
      </c>
      <c r="H28" s="77">
        <v>0</v>
      </c>
      <c r="I28" s="75">
        <v>0</v>
      </c>
      <c r="J28" s="46">
        <f t="shared" si="1"/>
        <v>31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>
        <v>50</v>
      </c>
      <c r="P28" s="127">
        <f t="shared" si="2"/>
        <v>150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35</v>
      </c>
      <c r="F31" s="70"/>
      <c r="G31" s="46">
        <f t="shared" si="0"/>
        <v>35</v>
      </c>
      <c r="H31" s="77">
        <v>0</v>
      </c>
      <c r="I31" s="75">
        <v>0</v>
      </c>
      <c r="J31" s="46">
        <f t="shared" si="1"/>
        <v>28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/>
      <c r="P31" s="127">
        <f t="shared" si="2"/>
        <v>700</v>
      </c>
      <c r="Q31" s="8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9</v>
      </c>
      <c r="F33" s="70"/>
      <c r="G33" s="46">
        <f t="shared" si="0"/>
        <v>9</v>
      </c>
      <c r="H33" s="77">
        <v>0</v>
      </c>
      <c r="I33" s="75">
        <v>0</v>
      </c>
      <c r="J33" s="46">
        <f t="shared" si="1"/>
        <v>9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4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+'28'!J43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+'28'!J44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+'28'!J45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+'28'!J46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+'28'!J47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+'28'!J50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2</v>
      </c>
      <c r="K50" s="71">
        <v>1</v>
      </c>
      <c r="L50" s="20">
        <v>50</v>
      </c>
      <c r="M50" s="64">
        <f t="shared" si="3"/>
        <v>50</v>
      </c>
      <c r="N50" s="17" t="s">
        <v>1429</v>
      </c>
      <c r="O50" s="18">
        <v>50</v>
      </c>
      <c r="P50" s="23">
        <f t="shared" si="2"/>
        <v>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6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+'28'!J87</f>
        <v>46</v>
      </c>
      <c r="F87" s="70"/>
      <c r="G87" s="46">
        <f t="shared" si="5"/>
        <v>46</v>
      </c>
      <c r="H87" s="77">
        <v>0</v>
      </c>
      <c r="I87" s="75">
        <v>0</v>
      </c>
      <c r="J87" s="46">
        <f t="shared" si="6"/>
        <v>44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7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+'28'!J88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+'28'!J89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+'28'!J90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+'28'!J91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+'28'!J102</f>
        <v>1</v>
      </c>
      <c r="F102" s="70"/>
      <c r="G102" s="46">
        <f t="shared" si="5"/>
        <v>1</v>
      </c>
      <c r="H102" s="77">
        <v>0</v>
      </c>
      <c r="I102" s="75">
        <v>0</v>
      </c>
      <c r="J102" s="46">
        <f t="shared" si="6"/>
        <v>0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>
        <v>25</v>
      </c>
      <c r="P102" s="127">
        <f t="shared" si="11"/>
        <v>25</v>
      </c>
      <c r="Q102" s="89">
        <v>24</v>
      </c>
      <c r="R102" s="43">
        <f t="shared" si="9"/>
        <v>24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1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+'28'!J132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+'28'!J135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11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7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+'28'!J136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+'28'!J139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+'28'!J144</f>
        <v>28</v>
      </c>
      <c r="F144" s="70"/>
      <c r="G144" s="46">
        <f t="shared" si="13"/>
        <v>28</v>
      </c>
      <c r="H144" s="77">
        <v>0</v>
      </c>
      <c r="I144" s="75">
        <v>0</v>
      </c>
      <c r="J144" s="46">
        <f t="shared" si="14"/>
        <v>27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7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+'28'!J145</f>
        <v>41</v>
      </c>
      <c r="F145" s="70"/>
      <c r="G145" s="46">
        <f t="shared" si="13"/>
        <v>41</v>
      </c>
      <c r="H145" s="77">
        <v>0</v>
      </c>
      <c r="I145" s="75">
        <v>0</v>
      </c>
      <c r="J145" s="46">
        <f t="shared" si="14"/>
        <v>37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>
        <v>240</v>
      </c>
      <c r="P145" s="127">
        <f t="shared" si="8"/>
        <v>240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+'28'!J150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+'28'!J151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+'28'!J152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+'28'!J163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+'28'!J166</f>
        <v>3</v>
      </c>
      <c r="F166" s="70"/>
      <c r="G166" s="46">
        <f t="shared" si="13"/>
        <v>3</v>
      </c>
      <c r="H166" s="77">
        <v>0</v>
      </c>
      <c r="I166" s="75">
        <v>0</v>
      </c>
      <c r="J166" s="46">
        <f t="shared" si="14"/>
        <v>3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+'28'!J202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7" si="24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+'28'!J203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+'28'!J207</f>
        <v>3</v>
      </c>
      <c r="F207" s="70"/>
      <c r="G207" s="46">
        <f t="shared" si="23"/>
        <v>3</v>
      </c>
      <c r="H207" s="77">
        <v>0</v>
      </c>
      <c r="I207" s="75">
        <v>0</v>
      </c>
      <c r="J207" s="46">
        <f t="shared" si="24"/>
        <v>0</v>
      </c>
      <c r="K207" s="71">
        <v>3</v>
      </c>
      <c r="L207" s="20">
        <v>35</v>
      </c>
      <c r="M207" s="64">
        <f t="shared" si="17"/>
        <v>105</v>
      </c>
      <c r="N207" s="17" t="s">
        <v>16</v>
      </c>
      <c r="O207" s="18">
        <v>45</v>
      </c>
      <c r="P207" s="127">
        <f t="shared" si="18"/>
        <v>60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+'28'!J208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1176.0899999999999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3330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500</v>
      </c>
      <c r="O213" s="2">
        <v>500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>
        <v>2320</v>
      </c>
      <c r="O215" s="2" t="s">
        <v>1434</v>
      </c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510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/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295"/>
  <sheetViews>
    <sheetView zoomScale="80" zoomScaleNormal="80" workbookViewId="0">
      <pane xSplit="10" ySplit="4" topLeftCell="K200" activePane="bottomRight" state="frozen"/>
      <selection activeCell="B163" sqref="B163:L163"/>
      <selection pane="topRight" activeCell="B163" sqref="B163:L163"/>
      <selection pane="bottomLeft" activeCell="B163" sqref="B163:L163"/>
      <selection pane="bottomRight" activeCell="R218" sqref="R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23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7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14</v>
      </c>
      <c r="K6" s="71">
        <v>8</v>
      </c>
      <c r="L6" s="20">
        <v>100</v>
      </c>
      <c r="M6" s="64">
        <f t="shared" ref="M6:M80" si="3">+L6*K6</f>
        <v>800</v>
      </c>
      <c r="N6" s="17" t="s">
        <v>16</v>
      </c>
      <c r="O6" s="18">
        <v>250</v>
      </c>
      <c r="P6" s="127">
        <f t="shared" si="2"/>
        <v>550</v>
      </c>
      <c r="Q6" s="8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25</v>
      </c>
      <c r="F11" s="70"/>
      <c r="G11" s="46">
        <f t="shared" si="0"/>
        <v>25</v>
      </c>
      <c r="H11" s="77">
        <v>0</v>
      </c>
      <c r="I11" s="75">
        <v>0</v>
      </c>
      <c r="J11" s="46">
        <f t="shared" si="1"/>
        <v>23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>
        <v>25</v>
      </c>
      <c r="P11" s="127">
        <f t="shared" si="2"/>
        <v>75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11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>
        <v>75</v>
      </c>
      <c r="P18" s="127">
        <f t="shared" si="2"/>
        <v>75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3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200</v>
      </c>
      <c r="P22" s="127">
        <f t="shared" si="2"/>
        <v>200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31</v>
      </c>
      <c r="F28" s="70"/>
      <c r="G28" s="46">
        <f t="shared" si="0"/>
        <v>31</v>
      </c>
      <c r="H28" s="77">
        <v>0</v>
      </c>
      <c r="I28" s="75">
        <v>0</v>
      </c>
      <c r="J28" s="46">
        <f t="shared" si="1"/>
        <v>26</v>
      </c>
      <c r="K28" s="71">
        <v>5</v>
      </c>
      <c r="L28" s="20">
        <v>100</v>
      </c>
      <c r="M28" s="64">
        <f t="shared" si="3"/>
        <v>500</v>
      </c>
      <c r="N28" s="17" t="s">
        <v>16</v>
      </c>
      <c r="O28" s="18">
        <v>250</v>
      </c>
      <c r="P28" s="127">
        <f t="shared" si="2"/>
        <v>250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12</v>
      </c>
      <c r="K31" s="71">
        <v>16</v>
      </c>
      <c r="L31" s="20">
        <v>100</v>
      </c>
      <c r="M31" s="64">
        <f t="shared" si="3"/>
        <v>1600</v>
      </c>
      <c r="N31" s="17" t="s">
        <v>16</v>
      </c>
      <c r="O31" s="18">
        <v>560</v>
      </c>
      <c r="P31" s="127">
        <f t="shared" si="2"/>
        <v>1040</v>
      </c>
      <c r="Q31" s="89">
        <v>34.64</v>
      </c>
      <c r="R31" s="43">
        <f t="shared" si="4"/>
        <v>554.24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9</v>
      </c>
      <c r="F33" s="70"/>
      <c r="G33" s="46">
        <f t="shared" si="0"/>
        <v>9</v>
      </c>
      <c r="H33" s="77">
        <v>0</v>
      </c>
      <c r="I33" s="75">
        <v>0</v>
      </c>
      <c r="J33" s="46">
        <f t="shared" si="1"/>
        <v>9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4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+'29'!J43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+'29'!J44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27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+'29'!J45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+'29'!J46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+'29'!J47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+'29'!J50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+'29'!J87</f>
        <v>44</v>
      </c>
      <c r="F87" s="70"/>
      <c r="G87" s="46">
        <f t="shared" si="5"/>
        <v>44</v>
      </c>
      <c r="H87" s="77">
        <v>0</v>
      </c>
      <c r="I87" s="75">
        <v>0</v>
      </c>
      <c r="J87" s="46">
        <f t="shared" si="6"/>
        <v>43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7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+'29'!J88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+'29'!J89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+'29'!J90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+'29'!J91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+'29'!J132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+'29'!J135</f>
        <v>11</v>
      </c>
      <c r="F135" s="70"/>
      <c r="G135" s="46">
        <f t="shared" si="5"/>
        <v>11</v>
      </c>
      <c r="H135" s="77">
        <v>0</v>
      </c>
      <c r="I135" s="75">
        <v>0</v>
      </c>
      <c r="J135" s="46">
        <f t="shared" si="6"/>
        <v>11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+'29'!J144</f>
        <v>27</v>
      </c>
      <c r="F144" s="70"/>
      <c r="G144" s="46">
        <f t="shared" si="13"/>
        <v>27</v>
      </c>
      <c r="H144" s="77">
        <v>0</v>
      </c>
      <c r="I144" s="75">
        <v>0</v>
      </c>
      <c r="J144" s="46">
        <f t="shared" si="14"/>
        <v>25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7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+'29'!J145</f>
        <v>37</v>
      </c>
      <c r="F145" s="70"/>
      <c r="G145" s="46">
        <f t="shared" si="13"/>
        <v>37</v>
      </c>
      <c r="H145" s="77">
        <v>0</v>
      </c>
      <c r="I145" s="75">
        <v>0</v>
      </c>
      <c r="J145" s="46">
        <f t="shared" si="14"/>
        <v>34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7">
        <f t="shared" si="8"/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+'29'!J163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+'29'!J166</f>
        <v>3</v>
      </c>
      <c r="F166" s="70"/>
      <c r="G166" s="46">
        <f t="shared" si="13"/>
        <v>3</v>
      </c>
      <c r="H166" s="77">
        <v>0</v>
      </c>
      <c r="I166" s="75">
        <v>0</v>
      </c>
      <c r="J166" s="46">
        <f t="shared" si="14"/>
        <v>3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+'29'!J202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7" si="24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+'29'!J203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+'29'!J206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+'29'!J207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+'29'!J208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1553.05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4180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510</v>
      </c>
      <c r="O213" s="2">
        <v>160</v>
      </c>
      <c r="P213" s="2">
        <v>100</v>
      </c>
      <c r="Q213" s="2">
        <v>250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1360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2310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2310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T295"/>
  <sheetViews>
    <sheetView zoomScale="80" zoomScaleNormal="80" workbookViewId="0">
      <pane xSplit="10" ySplit="4" topLeftCell="K202" activePane="bottomRight" state="frozen"/>
      <selection activeCell="B163" sqref="B163:L163"/>
      <selection pane="topRight" activeCell="B163" sqref="B163:L163"/>
      <selection pane="bottomLeft" activeCell="B163" sqref="B163:L163"/>
      <selection pane="bottomRight" activeCell="R222" sqref="R2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1427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23</v>
      </c>
      <c r="F5" s="70"/>
      <c r="G5" s="46">
        <f t="shared" ref="G5:G68" si="0">E5+F5</f>
        <v>23</v>
      </c>
      <c r="H5" s="77">
        <v>0</v>
      </c>
      <c r="I5" s="75">
        <v>0</v>
      </c>
      <c r="J5" s="46">
        <f t="shared" ref="J5:J68" si="1">+G5-H5-K5-I5</f>
        <v>21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7">
        <f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9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/>
      <c r="P6" s="127">
        <f t="shared" ref="P6:P36" si="3">SUM(M6-O6)</f>
        <v>500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20</v>
      </c>
      <c r="K11" s="71">
        <v>3</v>
      </c>
      <c r="L11" s="20">
        <v>50</v>
      </c>
      <c r="M11" s="64">
        <f t="shared" si="2"/>
        <v>150</v>
      </c>
      <c r="N11" s="17" t="s">
        <v>16</v>
      </c>
      <c r="O11" s="18">
        <v>30</v>
      </c>
      <c r="P11" s="127">
        <f t="shared" si="3"/>
        <v>120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9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>
        <v>50</v>
      </c>
      <c r="P18" s="127">
        <f t="shared" si="3"/>
        <v>50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7">
        <f t="shared" si="3"/>
        <v>50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26</v>
      </c>
      <c r="F28" s="70"/>
      <c r="G28" s="46">
        <f t="shared" si="0"/>
        <v>26</v>
      </c>
      <c r="H28" s="77">
        <v>0</v>
      </c>
      <c r="I28" s="75">
        <v>0</v>
      </c>
      <c r="J28" s="46">
        <f t="shared" si="1"/>
        <v>18</v>
      </c>
      <c r="K28" s="71">
        <v>8</v>
      </c>
      <c r="L28" s="20">
        <v>100</v>
      </c>
      <c r="M28" s="64">
        <f t="shared" si="2"/>
        <v>800</v>
      </c>
      <c r="N28" s="17" t="s">
        <v>16</v>
      </c>
      <c r="O28" s="18"/>
      <c r="P28" s="127">
        <f t="shared" si="3"/>
        <v>800</v>
      </c>
      <c r="Q28" s="89">
        <v>30.84</v>
      </c>
      <c r="R28" s="43">
        <f t="shared" si="4"/>
        <v>246.72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0</v>
      </c>
      <c r="K31" s="71">
        <v>12</v>
      </c>
      <c r="L31" s="20">
        <v>100</v>
      </c>
      <c r="M31" s="64">
        <f t="shared" si="2"/>
        <v>1200</v>
      </c>
      <c r="N31" s="17" t="s">
        <v>16</v>
      </c>
      <c r="O31" s="18">
        <v>380</v>
      </c>
      <c r="P31" s="127">
        <f t="shared" si="3"/>
        <v>820</v>
      </c>
      <c r="Q31" s="89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9</v>
      </c>
      <c r="F33" s="70"/>
      <c r="G33" s="46">
        <f t="shared" si="0"/>
        <v>9</v>
      </c>
      <c r="H33" s="77">
        <v>0</v>
      </c>
      <c r="I33" s="75">
        <v>0</v>
      </c>
      <c r="J33" s="46">
        <f t="shared" si="1"/>
        <v>9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4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ref="P37:P80" si="5">SUM(M37-O37)</f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+'30'!J39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+'30'!J40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+'30'!J41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+'30'!J43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+'30'!J44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26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27">
        <f t="shared" si="5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+'30'!J45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+'30'!J46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+'30'!J47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+'30'!J49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+'30'!J50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1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27">
        <f t="shared" si="5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+'30'!J51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+'30'!J53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+'30'!J55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+'30'!J58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+'30'!J59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+'30'!J60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+'30'!J61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+'30'!J69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+'30'!J70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+'30'!J71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+'30'!J72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+'30'!J73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+'30'!J74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+'30'!J75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+'30'!J77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+'30'!J78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+'30'!J79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+'30'!J80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+'30'!J81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+'30'!J83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+'30'!J84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+'30'!J85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+'30'!J86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+'30'!J87</f>
        <v>43</v>
      </c>
      <c r="F87" s="70"/>
      <c r="G87" s="46">
        <f t="shared" si="6"/>
        <v>43</v>
      </c>
      <c r="H87" s="77">
        <v>0</v>
      </c>
      <c r="I87" s="75">
        <v>0</v>
      </c>
      <c r="J87" s="46">
        <f t="shared" si="7"/>
        <v>42</v>
      </c>
      <c r="K87" s="71">
        <v>1</v>
      </c>
      <c r="L87" s="20">
        <v>100</v>
      </c>
      <c r="M87" s="64">
        <f t="shared" si="11"/>
        <v>100</v>
      </c>
      <c r="N87" s="17" t="s">
        <v>16</v>
      </c>
      <c r="O87" s="18"/>
      <c r="P87" s="127">
        <f t="shared" si="12"/>
        <v>100</v>
      </c>
      <c r="Q87" s="89">
        <v>32.520000000000003</v>
      </c>
      <c r="R87" s="43">
        <f t="shared" si="13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+'30'!J88</f>
        <v>25</v>
      </c>
      <c r="F88" s="70"/>
      <c r="G88" s="46">
        <f t="shared" si="6"/>
        <v>25</v>
      </c>
      <c r="H88" s="77">
        <v>0</v>
      </c>
      <c r="I88" s="75">
        <v>0</v>
      </c>
      <c r="J88" s="46">
        <f t="shared" si="7"/>
        <v>25</v>
      </c>
      <c r="K88" s="71"/>
      <c r="L88" s="20">
        <v>55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>
        <v>22.55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+'30'!J89</f>
        <v>22</v>
      </c>
      <c r="F89" s="70"/>
      <c r="G89" s="46">
        <f t="shared" si="6"/>
        <v>22</v>
      </c>
      <c r="H89" s="77">
        <v>0</v>
      </c>
      <c r="I89" s="75">
        <v>0</v>
      </c>
      <c r="J89" s="46">
        <f t="shared" si="7"/>
        <v>22</v>
      </c>
      <c r="K89" s="71"/>
      <c r="L89" s="20">
        <v>60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89">
        <v>23.61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+'30'!J90</f>
        <v>28</v>
      </c>
      <c r="F90" s="70"/>
      <c r="G90" s="46">
        <f t="shared" si="6"/>
        <v>28</v>
      </c>
      <c r="H90" s="77">
        <v>0</v>
      </c>
      <c r="I90" s="75">
        <v>0</v>
      </c>
      <c r="J90" s="46">
        <f t="shared" si="7"/>
        <v>27</v>
      </c>
      <c r="K90" s="71">
        <v>1</v>
      </c>
      <c r="L90" s="20">
        <v>100</v>
      </c>
      <c r="M90" s="64">
        <f t="shared" si="11"/>
        <v>100</v>
      </c>
      <c r="N90" s="17" t="s">
        <v>16</v>
      </c>
      <c r="O90" s="18"/>
      <c r="P90" s="127">
        <f t="shared" si="12"/>
        <v>100</v>
      </c>
      <c r="Q90" s="89">
        <v>11.91</v>
      </c>
      <c r="R90" s="43">
        <f t="shared" si="13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+'30'!J91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10</v>
      </c>
      <c r="K91" s="71">
        <v>1</v>
      </c>
      <c r="L91" s="20">
        <v>55</v>
      </c>
      <c r="M91" s="64">
        <f t="shared" si="11"/>
        <v>55</v>
      </c>
      <c r="N91" s="17" t="s">
        <v>16</v>
      </c>
      <c r="O91" s="18"/>
      <c r="P91" s="127">
        <f t="shared" si="12"/>
        <v>55</v>
      </c>
      <c r="Q91" s="89">
        <v>13.03</v>
      </c>
      <c r="R91" s="43">
        <f t="shared" si="13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+'30'!J92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+'30'!J93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+'30'!J94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+'30'!J95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+'30'!J96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+'30'!J97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+'30'!J98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+'30'!J99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+'30'!J100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+'30'!J101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+'30'!J102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+'30'!J106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+'30'!J107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+'30'!J108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+'30'!J109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+'30'!J110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+'30'!J111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+'30'!J112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+'30'!J113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+'30'!J114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+'30'!J115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+'30'!J116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+'30'!J117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+'30'!J118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+'30'!J119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+'30'!J120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+'30'!J121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1424</v>
      </c>
      <c r="D122" s="10" t="s">
        <v>433</v>
      </c>
      <c r="E122" s="63">
        <f>+'30'!J122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+'30'!J123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+'30'!J124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+'30'!J125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+'30'!J126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+'30'!J127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+'30'!J128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+'30'!J129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+'30'!J130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+'30'!J131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+'30'!J132</f>
        <v>1</v>
      </c>
      <c r="F132" s="70"/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+'30'!J133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+'30'!J134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+'30'!J135</f>
        <v>11</v>
      </c>
      <c r="F135" s="70"/>
      <c r="G135" s="46">
        <f t="shared" si="6"/>
        <v>11</v>
      </c>
      <c r="H135" s="77">
        <v>0</v>
      </c>
      <c r="I135" s="75">
        <v>0</v>
      </c>
      <c r="J135" s="46">
        <f t="shared" si="7"/>
        <v>11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+'30'!J136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+'30'!J137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+'30'!J138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+'30'!J139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+'30'!J140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+'30'!J141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+'30'!J142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+'30'!J143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+'30'!J144</f>
        <v>25</v>
      </c>
      <c r="F144" s="70"/>
      <c r="G144" s="46">
        <f t="shared" si="14"/>
        <v>25</v>
      </c>
      <c r="H144" s="77">
        <v>0</v>
      </c>
      <c r="I144" s="75">
        <v>0</v>
      </c>
      <c r="J144" s="46">
        <f t="shared" si="15"/>
        <v>23</v>
      </c>
      <c r="K144" s="71">
        <v>2</v>
      </c>
      <c r="L144" s="20">
        <v>60</v>
      </c>
      <c r="M144" s="64">
        <f t="shared" si="8"/>
        <v>120</v>
      </c>
      <c r="N144" s="17" t="s">
        <v>16</v>
      </c>
      <c r="O144" s="18"/>
      <c r="P144" s="127">
        <f t="shared" si="9"/>
        <v>120</v>
      </c>
      <c r="Q144" s="89">
        <v>38</v>
      </c>
      <c r="R144" s="43">
        <f t="shared" si="10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+'30'!J145</f>
        <v>34</v>
      </c>
      <c r="F145" s="70"/>
      <c r="G145" s="46">
        <f t="shared" si="14"/>
        <v>34</v>
      </c>
      <c r="H145" s="77">
        <v>0</v>
      </c>
      <c r="I145" s="75">
        <v>0</v>
      </c>
      <c r="J145" s="46">
        <f t="shared" si="15"/>
        <v>29</v>
      </c>
      <c r="K145" s="71">
        <v>5</v>
      </c>
      <c r="L145" s="20">
        <v>120</v>
      </c>
      <c r="M145" s="64">
        <f t="shared" si="8"/>
        <v>600</v>
      </c>
      <c r="N145" s="17" t="s">
        <v>16</v>
      </c>
      <c r="O145" s="18">
        <v>100</v>
      </c>
      <c r="P145" s="127">
        <f t="shared" si="9"/>
        <v>500</v>
      </c>
      <c r="Q145" s="89">
        <v>73</v>
      </c>
      <c r="R145" s="43">
        <f t="shared" si="10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+'30'!J146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+'30'!J147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+'30'!J148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+'30'!J149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+'30'!J150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+'30'!J151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+'30'!J152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+'30'!J153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+'30'!J154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+'30'!J155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ref="P155:P159" si="16">SUM(M155-O155)</f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+'30'!J156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+'30'!J157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+'30'!J158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+'30'!J159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+'30'!J160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+'30'!J161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+'30'!J162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>
        <v>20063468</v>
      </c>
      <c r="C163" s="19" t="s">
        <v>1433</v>
      </c>
      <c r="D163" s="10" t="s">
        <v>433</v>
      </c>
      <c r="E163" s="63">
        <f>+'30'!J163</f>
        <v>2</v>
      </c>
      <c r="F163" s="70"/>
      <c r="G163" s="46">
        <f t="shared" si="14"/>
        <v>2</v>
      </c>
      <c r="H163" s="77">
        <v>0</v>
      </c>
      <c r="I163" s="75">
        <v>0</v>
      </c>
      <c r="J163" s="46">
        <f t="shared" si="15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+'30'!J164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+'30'!J165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+'30'!J166</f>
        <v>3</v>
      </c>
      <c r="F166" s="70"/>
      <c r="G166" s="46">
        <f t="shared" si="14"/>
        <v>3</v>
      </c>
      <c r="H166" s="77">
        <v>0</v>
      </c>
      <c r="I166" s="75">
        <v>0</v>
      </c>
      <c r="J166" s="46">
        <f t="shared" si="15"/>
        <v>3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+'30'!J167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+'30'!J168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+'30'!J169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+'30'!J170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+'30'!J171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+'30'!J172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+'30'!J174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+'30'!J175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+'30'!J176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+'30'!J177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07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+'30'!J178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+'30'!J179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35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+'30'!J180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+'30'!J181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+'30'!J182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+'30'!J183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+'30'!J184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+'30'!J185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+'30'!J186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+'30'!J190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>
        <v>3</v>
      </c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+'30'!J191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+'30'!J192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+'30'!J193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+'30'!J194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+'30'!J195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+'30'!J196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+'30'!J197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+'30'!J198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+'30'!J199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+'30'!J200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+'30'!J201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+'30'!J202</f>
        <v>3</v>
      </c>
      <c r="F202" s="70"/>
      <c r="G202" s="46">
        <f t="shared" ref="G202:G207" si="25">E202+F202</f>
        <v>3</v>
      </c>
      <c r="H202" s="77">
        <v>0</v>
      </c>
      <c r="I202" s="75">
        <v>0</v>
      </c>
      <c r="J202" s="46">
        <f t="shared" ref="J202:J207" si="26">+G202-H202-K202-I202</f>
        <v>3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+'30'!J203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+'30'!J204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+'30'!J205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>
        <v>20063929</v>
      </c>
      <c r="C206" s="19" t="s">
        <v>1431</v>
      </c>
      <c r="D206" s="10" t="s">
        <v>433</v>
      </c>
      <c r="E206" s="63">
        <f>+'30'!J206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35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>
        <v>20063930</v>
      </c>
      <c r="C207" s="19" t="s">
        <v>1432</v>
      </c>
      <c r="D207" s="10" t="s">
        <v>433</v>
      </c>
      <c r="E207" s="63">
        <f>+'30'!J207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35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+'30'!J208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21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1547.22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8" t="s">
        <v>212</v>
      </c>
      <c r="L210" s="179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2" t="s">
        <v>202</v>
      </c>
      <c r="M211" s="122"/>
      <c r="N211" s="33">
        <f>SUM(M5:M210)</f>
        <v>4025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203</v>
      </c>
      <c r="M212" s="121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204</v>
      </c>
      <c r="M213" s="121"/>
      <c r="N213" s="36">
        <f>SUM(O213:AF213)</f>
        <v>830</v>
      </c>
      <c r="O213" s="2">
        <v>80</v>
      </c>
      <c r="P213" s="2">
        <v>100</v>
      </c>
      <c r="Q213" s="2">
        <v>340</v>
      </c>
      <c r="R213" s="2">
        <v>80</v>
      </c>
      <c r="S213" s="2">
        <v>120</v>
      </c>
      <c r="T213" s="2">
        <v>110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205</v>
      </c>
      <c r="M214" s="121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206</v>
      </c>
      <c r="M215" s="121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207</v>
      </c>
      <c r="M216" s="121"/>
      <c r="N216" s="37">
        <f>SUM(O5:O209)</f>
        <v>610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0" t="s">
        <v>208</v>
      </c>
      <c r="M217" s="121"/>
      <c r="N217" s="33">
        <f>N211-N212-N213-N215-N216</f>
        <v>2585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0" t="s">
        <v>209</v>
      </c>
      <c r="M218" s="121"/>
      <c r="N218" s="37">
        <v>2585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0" t="s">
        <v>210</v>
      </c>
      <c r="M219" s="121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0" t="s">
        <v>211</v>
      </c>
      <c r="M220" s="121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5" t="s">
        <v>242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O2" s="186" t="s">
        <v>0</v>
      </c>
      <c r="P2" s="186"/>
      <c r="Q2" s="186"/>
      <c r="R2" s="186"/>
      <c r="S2" s="186"/>
      <c r="T2" s="186"/>
      <c r="U2" s="186"/>
      <c r="V2" s="186"/>
      <c r="W2" s="186"/>
      <c r="X2" s="186"/>
      <c r="Y2" s="186"/>
    </row>
    <row r="3" spans="1:26" s="5" customFormat="1" ht="26.25" x14ac:dyDescent="0.55000000000000004">
      <c r="A3" s="187" t="s">
        <v>1</v>
      </c>
      <c r="B3" s="187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0" t="s">
        <v>7</v>
      </c>
      <c r="H3" s="192" t="s">
        <v>8</v>
      </c>
      <c r="I3" s="193"/>
      <c r="J3" s="194"/>
      <c r="K3" s="195" t="s">
        <v>9</v>
      </c>
      <c r="L3" s="184" t="s">
        <v>10</v>
      </c>
      <c r="O3" s="187" t="s">
        <v>1</v>
      </c>
      <c r="P3" s="187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0" t="s">
        <v>7</v>
      </c>
      <c r="V3" s="192" t="s">
        <v>8</v>
      </c>
      <c r="W3" s="193"/>
      <c r="X3" s="194"/>
      <c r="Y3" s="195" t="s">
        <v>9</v>
      </c>
      <c r="Z3" s="184" t="s">
        <v>10</v>
      </c>
    </row>
    <row r="4" spans="1:26" s="5" customFormat="1" ht="27" thickBot="1" x14ac:dyDescent="0.6">
      <c r="A4" s="187"/>
      <c r="B4" s="187"/>
      <c r="C4" s="189"/>
      <c r="D4" s="189"/>
      <c r="E4" s="189"/>
      <c r="F4" s="6" t="s">
        <v>11</v>
      </c>
      <c r="G4" s="191"/>
      <c r="H4" s="7" t="s">
        <v>12</v>
      </c>
      <c r="I4" s="8" t="s">
        <v>13</v>
      </c>
      <c r="J4" s="9" t="s">
        <v>14</v>
      </c>
      <c r="K4" s="196"/>
      <c r="L4" s="184"/>
      <c r="O4" s="187"/>
      <c r="P4" s="187"/>
      <c r="Q4" s="189"/>
      <c r="R4" s="189"/>
      <c r="S4" s="189"/>
      <c r="T4" s="6" t="s">
        <v>11</v>
      </c>
      <c r="U4" s="191"/>
      <c r="V4" s="7" t="s">
        <v>12</v>
      </c>
      <c r="W4" s="8" t="s">
        <v>13</v>
      </c>
      <c r="X4" s="9" t="s">
        <v>14</v>
      </c>
      <c r="Y4" s="196"/>
      <c r="Z4" s="18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7" t="s">
        <v>119</v>
      </c>
      <c r="Q107" s="198"/>
      <c r="R107" s="198"/>
      <c r="S107" s="198"/>
      <c r="T107" s="198"/>
      <c r="U107" s="198"/>
      <c r="V107" s="198"/>
      <c r="W107" s="19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2" t="s">
        <v>213</v>
      </c>
      <c r="N205" s="20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8" t="s">
        <v>212</v>
      </c>
      <c r="I206" s="17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3" t="s">
        <v>202</v>
      </c>
      <c r="J207" s="203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0" t="s">
        <v>203</v>
      </c>
      <c r="J208" s="201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0" t="s">
        <v>205</v>
      </c>
      <c r="J210" s="201"/>
      <c r="K210" s="36">
        <v>0</v>
      </c>
    </row>
    <row r="211" spans="1:11" ht="25.5" x14ac:dyDescent="0.55000000000000004">
      <c r="A211" s="1"/>
      <c r="C211" s="31"/>
      <c r="E211" s="31"/>
      <c r="G211" s="31"/>
      <c r="I211" s="200" t="s">
        <v>206</v>
      </c>
      <c r="J211" s="201"/>
      <c r="K211" s="36">
        <v>0</v>
      </c>
    </row>
    <row r="212" spans="1:11" ht="25.5" x14ac:dyDescent="0.55000000000000004">
      <c r="A212" s="1"/>
      <c r="C212" s="31"/>
      <c r="E212" s="31"/>
      <c r="G212" s="31"/>
      <c r="I212" s="200" t="s">
        <v>207</v>
      </c>
      <c r="J212" s="201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0" t="s">
        <v>208</v>
      </c>
      <c r="J213" s="201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0" t="s">
        <v>209</v>
      </c>
      <c r="J214" s="201"/>
      <c r="K214" s="37">
        <v>0</v>
      </c>
    </row>
    <row r="215" spans="1:11" ht="25.5" x14ac:dyDescent="0.55000000000000004">
      <c r="A215" s="1"/>
      <c r="C215" s="31"/>
      <c r="E215" s="31"/>
      <c r="G215" s="31"/>
      <c r="I215" s="200" t="s">
        <v>210</v>
      </c>
      <c r="J215" s="201"/>
      <c r="K215" s="33">
        <f>+K214-K213</f>
        <v>0</v>
      </c>
    </row>
    <row r="216" spans="1:11" ht="25.5" x14ac:dyDescent="0.55000000000000004">
      <c r="G216" s="2"/>
      <c r="I216" s="200" t="s">
        <v>211</v>
      </c>
      <c r="J216" s="201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2026-06-04T06:22:40Z</cp:lastPrinted>
  <dcterms:created xsi:type="dcterms:W3CDTF">2023-12-01T06:41:03Z</dcterms:created>
  <dcterms:modified xsi:type="dcterms:W3CDTF">2026-06-04T06:22:53Z</dcterms:modified>
</cp:coreProperties>
</file>